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LP" sheetId="2" r:id="rId5"/>
    <sheet state="visible" name="Loss &amp; Accuracy" sheetId="3" r:id="rId6"/>
  </sheets>
  <definedNames/>
  <calcPr/>
  <extLst>
    <ext uri="GoogleSheetsCustomDataVersion2">
      <go:sheetsCustomData xmlns:go="http://customooxmlschemas.google.com/" r:id="rId7" roundtripDataChecksum="+48c8oalQnXJqLZu3Wqg9mf6BJwzUM4ZxeOzc4aEIJg="/>
    </ext>
  </extLst>
</workbook>
</file>

<file path=xl/sharedStrings.xml><?xml version="1.0" encoding="utf-8"?>
<sst xmlns="http://schemas.openxmlformats.org/spreadsheetml/2006/main" count="208" uniqueCount="50">
  <si>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</si>
  <si>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</si>
  <si>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</si>
  <si>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</si>
  <si>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</si>
  <si>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</si>
  <si>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</si>
  <si>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</si>
  <si>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</si>
  <si>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</si>
  <si>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</si>
  <si>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</si>
  <si>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Δb</t>
  </si>
  <si>
    <t>Δθ₁</t>
  </si>
  <si>
    <t>Δθ₂</t>
  </si>
  <si>
    <t>Δθ₃</t>
  </si>
  <si>
    <t>Δθ₄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</si>
  <si>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</si>
  <si>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</si>
  <si>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</si>
  <si>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</si>
  <si>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</si>
  <si>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</si>
  <si>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</si>
  <si>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</si>
  <si>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</si>
  <si>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</si>
  <si>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</si>
  <si>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</si>
  <si>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</si>
  <si>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</si>
  <si>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</si>
  <si>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VALIDATION</t>
  </si>
  <si>
    <t>Epoch 1</t>
  </si>
  <si>
    <t>Training Set</t>
  </si>
  <si>
    <t>Validation Set</t>
  </si>
  <si>
    <t>Model Accuracy</t>
  </si>
  <si>
    <t>TP</t>
  </si>
  <si>
    <t>FP</t>
  </si>
  <si>
    <t>Epoch</t>
  </si>
  <si>
    <t>Training</t>
  </si>
  <si>
    <t>Validation</t>
  </si>
  <si>
    <t>FN</t>
  </si>
  <si>
    <t>TN</t>
  </si>
  <si>
    <t>Accuracy</t>
  </si>
  <si>
    <t>Epoch 2</t>
  </si>
  <si>
    <t>Epoch 3</t>
  </si>
  <si>
    <t>Epoch 4</t>
  </si>
  <si>
    <t>Model Loss</t>
  </si>
  <si>
    <t>Epoch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</si>
</sst>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0.0"/>
      <color rgb="FF000000"/>
      <name val="Arimo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b/>
      <color theme="1"/>
      <name val="Calibri"/>
    </font>
    <font>
      <sz val="10.0"/>
      <color theme="1"/>
      <name val="Arimo"/>
    </font>
    <font>
      <sz val="30.0"/>
      <color theme="1"/>
      <name val="Calibri"/>
    </font>
    <font>
      <color theme="1"/>
      <name val="Calibri"/>
      <scheme val="minor"/>
    </font>
    <font>
      <color theme="1"/>
      <name val="Arimo"/>
    </font>
    <font>
      <b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2" fillId="2" fontId="2" numFmtId="0" xfId="0" applyAlignment="1" applyBorder="1" applyFont="1">
      <alignment horizontal="center" vertical="center"/>
    </xf>
    <xf borderId="0" fillId="0" fontId="5" numFmtId="0" xfId="0" applyFont="1"/>
    <xf borderId="2" fillId="3" fontId="3" numFmtId="0" xfId="0" applyAlignment="1" applyBorder="1" applyFill="1" applyFont="1">
      <alignment horizontal="center" vertical="center"/>
    </xf>
    <xf borderId="4" fillId="0" fontId="4" numFmtId="0" xfId="0" applyBorder="1" applyFont="1"/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vertical="center"/>
    </xf>
    <xf borderId="1" fillId="3" fontId="6" numFmtId="0" xfId="0" applyBorder="1" applyFont="1"/>
    <xf borderId="1" fillId="3" fontId="3" numFmtId="0" xfId="0" applyAlignment="1" applyBorder="1" applyFont="1">
      <alignment horizontal="center"/>
    </xf>
    <xf borderId="6" fillId="0" fontId="4" numFmtId="0" xfId="0" applyBorder="1" applyFont="1"/>
    <xf borderId="5" fillId="4" fontId="3" numFmtId="0" xfId="0" applyAlignment="1" applyBorder="1" applyFill="1" applyFont="1">
      <alignment horizontal="center" readingOrder="0" vertical="center"/>
    </xf>
    <xf borderId="1" fillId="4" fontId="2" numFmtId="0" xfId="0" applyBorder="1" applyFont="1"/>
    <xf borderId="1" fillId="4" fontId="7" numFmtId="0" xfId="0" applyAlignment="1" applyBorder="1" applyFont="1">
      <alignment vertical="center"/>
    </xf>
    <xf borderId="1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vertical="center"/>
    </xf>
    <xf borderId="0" fillId="0" fontId="2" numFmtId="0" xfId="0" applyFont="1"/>
    <xf borderId="1" fillId="4" fontId="5" numFmtId="0" xfId="0" applyBorder="1" applyFont="1"/>
    <xf borderId="7" fillId="0" fontId="4" numFmtId="0" xfId="0" applyBorder="1" applyFont="1"/>
    <xf borderId="1" fillId="4" fontId="1" numFmtId="0" xfId="0" applyAlignment="1" applyBorder="1" applyFont="1">
      <alignment vertical="center"/>
    </xf>
    <xf borderId="1" fillId="5" fontId="2" numFmtId="0" xfId="0" applyBorder="1" applyFill="1" applyFont="1"/>
    <xf borderId="1" fillId="5" fontId="2" numFmtId="0" xfId="0" applyAlignment="1" applyBorder="1" applyFont="1">
      <alignment horizontal="center" vertical="center"/>
    </xf>
    <xf borderId="1" fillId="5" fontId="5" numFmtId="0" xfId="0" applyBorder="1" applyFont="1"/>
    <xf borderId="8" fillId="2" fontId="8" numFmtId="0" xfId="0" applyAlignment="1" applyBorder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0" fillId="0" fontId="9" numFmtId="0" xfId="0" applyFont="1"/>
    <xf borderId="0" fillId="6" fontId="5" numFmtId="0" xfId="0" applyFill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5" fillId="7" fontId="3" numFmtId="0" xfId="0" applyAlignment="1" applyBorder="1" applyFill="1" applyFont="1">
      <alignment horizontal="center" readingOrder="0" vertical="center"/>
    </xf>
    <xf borderId="1" fillId="7" fontId="2" numFmtId="0" xfId="0" applyBorder="1" applyFont="1"/>
    <xf borderId="1" fillId="7" fontId="1" numFmtId="0" xfId="0" applyAlignment="1" applyBorder="1" applyFont="1">
      <alignment vertical="center"/>
    </xf>
    <xf borderId="1" fillId="7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 vertical="center"/>
    </xf>
    <xf borderId="1" fillId="7" fontId="5" numFmtId="0" xfId="0" applyBorder="1" applyFont="1"/>
    <xf borderId="0" fillId="6" fontId="9" numFmtId="0" xfId="0" applyFont="1"/>
    <xf borderId="1" fillId="4" fontId="2" numFmtId="0" xfId="0" applyAlignment="1" applyBorder="1" applyFont="1">
      <alignment horizontal="right" vertical="bottom"/>
    </xf>
    <xf borderId="1" fillId="4" fontId="10" numFmtId="0" xfId="0" applyAlignment="1" applyBorder="1" applyFont="1">
      <alignment horizontal="right"/>
    </xf>
    <xf borderId="2" fillId="3" fontId="11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0" fillId="3" fontId="9" numFmtId="0" xfId="0" applyAlignment="1" applyFont="1">
      <alignment horizontal="center" readingOrder="0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1" fillId="0" fontId="9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'Loss &amp; Accuracy'!$H$5:$H$9</c:f>
            </c:strRef>
          </c:cat>
          <c:val>
            <c:numRef>
              <c:f>'Loss &amp; Accuracy'!$I$5:$I$9</c:f>
              <c:numCache/>
            </c:numRef>
          </c:val>
          <c:smooth val="0"/>
        </c:ser>
        <c:ser>
          <c:idx val="1"/>
          <c:order val="1"/>
          <c:tx>
            <c:v>Validation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'Loss &amp; Accuracy'!$H$5:$H$9</c:f>
            </c:strRef>
          </c:cat>
          <c:val>
            <c:numRef>
              <c:f>'Loss &amp; Accuracy'!$J$5:$J$9</c:f>
              <c:numCache/>
            </c:numRef>
          </c:val>
          <c:smooth val="0"/>
        </c:ser>
        <c:axId val="195297790"/>
        <c:axId val="1184575872"/>
      </c:lineChart>
      <c:catAx>
        <c:axId val="195297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84575872"/>
      </c:catAx>
      <c:valAx>
        <c:axId val="1184575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97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'Loss &amp; Accuracy'!$H$26:$H$30</c:f>
            </c:strRef>
          </c:cat>
          <c:val>
            <c:numRef>
              <c:f>'Loss &amp; Accuracy'!$I$26:$I$30</c:f>
              <c:numCache/>
            </c:numRef>
          </c:val>
          <c:smooth val="0"/>
        </c:ser>
        <c:ser>
          <c:idx val="1"/>
          <c:order val="1"/>
          <c:tx>
            <c:v>Validation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'Loss &amp; Accuracy'!$H$26:$H$30</c:f>
            </c:strRef>
          </c:cat>
          <c:val>
            <c:numRef>
              <c:f>'Loss &amp; Accuracy'!$J$26:$J$30</c:f>
              <c:numCache/>
            </c:numRef>
          </c:val>
          <c:smooth val="0"/>
        </c:ser>
        <c:axId val="1106238622"/>
        <c:axId val="1414087155"/>
      </c:lineChart>
      <c:catAx>
        <c:axId val="1106238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087155"/>
      </c:catAx>
      <c:valAx>
        <c:axId val="1414087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238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514350</xdr:colOff>
      <xdr:row>1</xdr:row>
      <xdr:rowOff>152400</xdr:rowOff>
    </xdr:from>
    <xdr:ext cx="5715000" cy="3533775"/>
    <xdr:graphicFrame>
      <xdr:nvGraphicFramePr>
        <xdr:cNvPr id="119231675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476250</xdr:colOff>
      <xdr:row>23</xdr:row>
      <xdr:rowOff>9525</xdr:rowOff>
    </xdr:from>
    <xdr:ext cx="5715000" cy="3533775"/>
    <xdr:graphicFrame>
      <xdr:nvGraphicFramePr>
        <xdr:cNvPr id="184485965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14.86"/>
    <col customWidth="1" min="6" max="26" width="8.71"/>
  </cols>
  <sheetData>
    <row r="1" ht="14.25" customHeight="1">
      <c r="A1" s="1">
        <v>5.1</v>
      </c>
      <c r="B1" s="2">
        <v>3.5</v>
      </c>
      <c r="C1" s="2">
        <v>1.4</v>
      </c>
      <c r="D1" s="2">
        <v>0.2</v>
      </c>
      <c r="E1" s="3" t="s">
        <v>0</v>
      </c>
    </row>
    <row r="2" ht="14.25" customHeight="1">
      <c r="A2" s="1">
        <v>4.9</v>
      </c>
      <c r="B2" s="2">
        <v>3.0</v>
      </c>
      <c r="C2" s="2">
        <v>1.4</v>
      </c>
      <c r="D2" s="2">
        <v>0.2</v>
      </c>
      <c r="E2" s="3" t="s">
        <v>0</v>
      </c>
    </row>
    <row r="3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ht="14.25" customHeight="1">
      <c r="A4" s="1">
        <v>4.6</v>
      </c>
      <c r="B4" s="2">
        <v>3.1</v>
      </c>
      <c r="C4" s="2">
        <v>1.5</v>
      </c>
      <c r="D4" s="2">
        <v>0.2</v>
      </c>
      <c r="E4" s="3" t="s">
        <v>0</v>
      </c>
    </row>
    <row r="5" ht="14.25" customHeight="1">
      <c r="A5" s="1">
        <v>5.0</v>
      </c>
      <c r="B5" s="2">
        <v>3.6</v>
      </c>
      <c r="C5" s="2">
        <v>1.4</v>
      </c>
      <c r="D5" s="2">
        <v>0.2</v>
      </c>
      <c r="E5" s="3" t="s">
        <v>0</v>
      </c>
    </row>
    <row r="6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ht="14.25" customHeight="1">
      <c r="A7" s="1">
        <v>4.6</v>
      </c>
      <c r="B7" s="2">
        <v>3.4</v>
      </c>
      <c r="C7" s="2">
        <v>1.4</v>
      </c>
      <c r="D7" s="2">
        <v>0.3</v>
      </c>
      <c r="E7" s="3" t="s">
        <v>0</v>
      </c>
    </row>
    <row r="8" ht="14.25" customHeight="1">
      <c r="A8" s="1">
        <v>5.0</v>
      </c>
      <c r="B8" s="2">
        <v>3.4</v>
      </c>
      <c r="C8" s="2">
        <v>1.5</v>
      </c>
      <c r="D8" s="2">
        <v>0.2</v>
      </c>
      <c r="E8" s="3" t="s">
        <v>0</v>
      </c>
    </row>
    <row r="9" ht="14.25" customHeight="1">
      <c r="A9" s="1">
        <v>4.4</v>
      </c>
      <c r="B9" s="2">
        <v>2.9</v>
      </c>
      <c r="C9" s="2">
        <v>1.4</v>
      </c>
      <c r="D9" s="2">
        <v>0.2</v>
      </c>
      <c r="E9" s="3" t="s">
        <v>0</v>
      </c>
    </row>
    <row r="10" ht="14.25" customHeight="1">
      <c r="A10" s="1">
        <v>4.9</v>
      </c>
      <c r="B10" s="2">
        <v>3.1</v>
      </c>
      <c r="C10" s="2">
        <v>1.5</v>
      </c>
      <c r="D10" s="2">
        <v>0.1</v>
      </c>
      <c r="E10" s="3" t="s">
        <v>0</v>
      </c>
    </row>
    <row r="11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ht="14.25" customHeight="1">
      <c r="A13" s="1">
        <v>4.8</v>
      </c>
      <c r="B13" s="2">
        <v>3.0</v>
      </c>
      <c r="C13" s="2">
        <v>1.4</v>
      </c>
      <c r="D13" s="2">
        <v>0.1</v>
      </c>
      <c r="E13" s="3" t="s">
        <v>0</v>
      </c>
    </row>
    <row r="14" ht="14.25" customHeight="1">
      <c r="A14" s="1">
        <v>4.3</v>
      </c>
      <c r="B14" s="2">
        <v>3.0</v>
      </c>
      <c r="C14" s="2">
        <v>1.1</v>
      </c>
      <c r="D14" s="2">
        <v>0.1</v>
      </c>
      <c r="E14" s="3" t="s">
        <v>0</v>
      </c>
    </row>
    <row r="15" ht="14.25" customHeight="1">
      <c r="A15" s="1">
        <v>5.8</v>
      </c>
      <c r="B15" s="2">
        <v>4.0</v>
      </c>
      <c r="C15" s="2">
        <v>1.2</v>
      </c>
      <c r="D15" s="2">
        <v>0.2</v>
      </c>
      <c r="E15" s="3" t="s">
        <v>0</v>
      </c>
    </row>
    <row r="16" ht="14.25" customHeight="1">
      <c r="A16" s="1">
        <v>5.7</v>
      </c>
      <c r="B16" s="2">
        <v>4.4</v>
      </c>
      <c r="C16" s="2">
        <v>1.5</v>
      </c>
      <c r="D16" s="2">
        <v>0.4</v>
      </c>
      <c r="E16" s="3" t="s">
        <v>0</v>
      </c>
    </row>
    <row r="17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ht="14.25" customHeight="1">
      <c r="A18" s="1">
        <v>5.1</v>
      </c>
      <c r="B18" s="2">
        <v>3.5</v>
      </c>
      <c r="C18" s="2">
        <v>1.4</v>
      </c>
      <c r="D18" s="2">
        <v>0.3</v>
      </c>
      <c r="E18" s="3" t="s">
        <v>0</v>
      </c>
    </row>
    <row r="19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ht="14.25" customHeight="1">
      <c r="A20" s="1">
        <v>5.1</v>
      </c>
      <c r="B20" s="2">
        <v>3.8</v>
      </c>
      <c r="C20" s="2">
        <v>1.5</v>
      </c>
      <c r="D20" s="2">
        <v>0.3</v>
      </c>
      <c r="E20" s="3" t="s">
        <v>0</v>
      </c>
    </row>
    <row r="21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ht="14.25" customHeight="1">
      <c r="A22" s="1">
        <v>5.1</v>
      </c>
      <c r="B22" s="2">
        <v>3.7</v>
      </c>
      <c r="C22" s="2">
        <v>1.5</v>
      </c>
      <c r="D22" s="2">
        <v>0.4</v>
      </c>
      <c r="E22" s="3" t="s">
        <v>0</v>
      </c>
    </row>
    <row r="23" ht="14.25" customHeight="1">
      <c r="A23" s="1">
        <v>4.6</v>
      </c>
      <c r="B23" s="2">
        <v>3.6</v>
      </c>
      <c r="C23" s="2">
        <v>1.0</v>
      </c>
      <c r="D23" s="2">
        <v>0.2</v>
      </c>
      <c r="E23" s="3" t="s">
        <v>0</v>
      </c>
    </row>
    <row r="24" ht="14.25" customHeight="1">
      <c r="A24" s="1">
        <v>5.1</v>
      </c>
      <c r="B24" s="2">
        <v>3.3</v>
      </c>
      <c r="C24" s="2">
        <v>1.7</v>
      </c>
      <c r="D24" s="2">
        <v>0.5</v>
      </c>
      <c r="E24" s="3" t="s">
        <v>0</v>
      </c>
    </row>
    <row r="2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ht="14.25" customHeight="1">
      <c r="A26" s="1">
        <v>5.0</v>
      </c>
      <c r="B26" s="2">
        <v>3.0</v>
      </c>
      <c r="C26" s="2">
        <v>1.6</v>
      </c>
      <c r="D26" s="2">
        <v>0.2</v>
      </c>
      <c r="E26" s="3" t="s">
        <v>0</v>
      </c>
    </row>
    <row r="27" ht="14.25" customHeight="1">
      <c r="A27" s="1">
        <v>5.0</v>
      </c>
      <c r="B27" s="2">
        <v>3.4</v>
      </c>
      <c r="C27" s="2">
        <v>1.6</v>
      </c>
      <c r="D27" s="2">
        <v>0.4</v>
      </c>
      <c r="E27" s="3" t="s">
        <v>0</v>
      </c>
    </row>
    <row r="28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ht="14.25" customHeight="1">
      <c r="A33" s="1">
        <v>5.2</v>
      </c>
      <c r="B33" s="2">
        <v>4.1</v>
      </c>
      <c r="C33" s="2">
        <v>1.5</v>
      </c>
      <c r="D33" s="2">
        <v>0.1</v>
      </c>
      <c r="E33" s="3" t="s">
        <v>0</v>
      </c>
    </row>
    <row r="34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ht="14.25" customHeight="1">
      <c r="A35" s="1">
        <v>4.9</v>
      </c>
      <c r="B35" s="2">
        <v>3.1</v>
      </c>
      <c r="C35" s="2">
        <v>1.5</v>
      </c>
      <c r="D35" s="2">
        <v>0.1</v>
      </c>
      <c r="E35" s="3" t="s">
        <v>0</v>
      </c>
    </row>
    <row r="36" ht="14.25" customHeight="1">
      <c r="A36" s="1">
        <v>5.0</v>
      </c>
      <c r="B36" s="2">
        <v>3.2</v>
      </c>
      <c r="C36" s="2">
        <v>1.2</v>
      </c>
      <c r="D36" s="2">
        <v>0.2</v>
      </c>
      <c r="E36" s="3" t="s">
        <v>0</v>
      </c>
    </row>
    <row r="37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ht="14.25" customHeight="1">
      <c r="A38" s="1">
        <v>4.9</v>
      </c>
      <c r="B38" s="2">
        <v>3.1</v>
      </c>
      <c r="C38" s="2">
        <v>1.5</v>
      </c>
      <c r="D38" s="2">
        <v>0.1</v>
      </c>
      <c r="E38" s="3" t="s">
        <v>0</v>
      </c>
    </row>
    <row r="39" ht="14.25" customHeight="1">
      <c r="A39" s="1">
        <v>4.4</v>
      </c>
      <c r="B39" s="2">
        <v>3.0</v>
      </c>
      <c r="C39" s="2">
        <v>1.3</v>
      </c>
      <c r="D39" s="2">
        <v>0.2</v>
      </c>
      <c r="E39" s="3" t="s">
        <v>0</v>
      </c>
    </row>
    <row r="40" ht="14.25" customHeight="1">
      <c r="A40" s="1">
        <v>5.1</v>
      </c>
      <c r="B40" s="2">
        <v>3.4</v>
      </c>
      <c r="C40" s="2">
        <v>1.5</v>
      </c>
      <c r="D40" s="2">
        <v>0.2</v>
      </c>
      <c r="E40" s="3" t="s">
        <v>0</v>
      </c>
    </row>
    <row r="41" ht="14.25" customHeight="1">
      <c r="A41" s="1">
        <v>5.0</v>
      </c>
      <c r="B41" s="2">
        <v>3.5</v>
      </c>
      <c r="C41" s="2">
        <v>1.3</v>
      </c>
      <c r="D41" s="2">
        <v>0.3</v>
      </c>
      <c r="E41" s="3" t="s">
        <v>0</v>
      </c>
    </row>
    <row r="42" ht="14.25" customHeight="1">
      <c r="A42" s="1">
        <v>4.5</v>
      </c>
      <c r="B42" s="2">
        <v>2.3</v>
      </c>
      <c r="C42" s="2">
        <v>1.3</v>
      </c>
      <c r="D42" s="2">
        <v>0.3</v>
      </c>
      <c r="E42" s="3" t="s">
        <v>0</v>
      </c>
    </row>
    <row r="43" ht="14.25" customHeight="1">
      <c r="A43" s="1">
        <v>4.4</v>
      </c>
      <c r="B43" s="2">
        <v>3.2</v>
      </c>
      <c r="C43" s="2">
        <v>1.3</v>
      </c>
      <c r="D43" s="2">
        <v>0.2</v>
      </c>
      <c r="E43" s="3" t="s">
        <v>0</v>
      </c>
    </row>
    <row r="44" ht="14.25" customHeight="1">
      <c r="A44" s="1">
        <v>5.0</v>
      </c>
      <c r="B44" s="2">
        <v>3.5</v>
      </c>
      <c r="C44" s="2">
        <v>1.6</v>
      </c>
      <c r="D44" s="2">
        <v>0.6</v>
      </c>
      <c r="E44" s="3" t="s">
        <v>0</v>
      </c>
    </row>
    <row r="45" ht="14.25" customHeight="1">
      <c r="A45" s="1">
        <v>5.1</v>
      </c>
      <c r="B45" s="2">
        <v>3.8</v>
      </c>
      <c r="C45" s="2">
        <v>1.9</v>
      </c>
      <c r="D45" s="2">
        <v>0.4</v>
      </c>
      <c r="E45" s="3" t="s">
        <v>0</v>
      </c>
    </row>
    <row r="46" ht="14.25" customHeight="1">
      <c r="A46" s="1">
        <v>4.8</v>
      </c>
      <c r="B46" s="2">
        <v>3.0</v>
      </c>
      <c r="C46" s="2">
        <v>1.4</v>
      </c>
      <c r="D46" s="2">
        <v>0.3</v>
      </c>
      <c r="E46" s="3" t="s">
        <v>0</v>
      </c>
    </row>
    <row r="47" ht="14.25" customHeight="1">
      <c r="A47" s="1">
        <v>5.1</v>
      </c>
      <c r="B47" s="2">
        <v>3.8</v>
      </c>
      <c r="C47" s="2">
        <v>1.6</v>
      </c>
      <c r="D47" s="2">
        <v>0.2</v>
      </c>
      <c r="E47" s="3" t="s">
        <v>0</v>
      </c>
    </row>
    <row r="48" ht="14.25" customHeight="1">
      <c r="A48" s="1">
        <v>4.6</v>
      </c>
      <c r="B48" s="2">
        <v>3.2</v>
      </c>
      <c r="C48" s="2">
        <v>1.4</v>
      </c>
      <c r="D48" s="2">
        <v>0.2</v>
      </c>
      <c r="E48" s="3" t="s">
        <v>0</v>
      </c>
    </row>
    <row r="49" ht="14.25" customHeight="1">
      <c r="A49" s="1">
        <v>5.3</v>
      </c>
      <c r="B49" s="2">
        <v>3.7</v>
      </c>
      <c r="C49" s="2">
        <v>1.5</v>
      </c>
      <c r="D49" s="2">
        <v>0.2</v>
      </c>
      <c r="E49" s="3" t="s">
        <v>0</v>
      </c>
    </row>
    <row r="50" ht="14.25" customHeight="1">
      <c r="A50" s="1">
        <v>5.0</v>
      </c>
      <c r="B50" s="2">
        <v>3.3</v>
      </c>
      <c r="C50" s="2">
        <v>1.4</v>
      </c>
      <c r="D50" s="2">
        <v>0.2</v>
      </c>
      <c r="E50" s="3" t="s">
        <v>0</v>
      </c>
    </row>
    <row r="51" ht="14.25" customHeight="1">
      <c r="A51" s="1">
        <v>7.0</v>
      </c>
      <c r="B51" s="2">
        <v>3.2</v>
      </c>
      <c r="C51" s="2">
        <v>4.7</v>
      </c>
      <c r="D51" s="2">
        <v>1.4</v>
      </c>
      <c r="E51" s="3" t="s">
        <v>1</v>
      </c>
    </row>
    <row r="52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ht="14.25" customHeight="1">
      <c r="A53" s="1">
        <v>6.9</v>
      </c>
      <c r="B53" s="2">
        <v>3.1</v>
      </c>
      <c r="C53" s="2">
        <v>4.9</v>
      </c>
      <c r="D53" s="2">
        <v>1.5</v>
      </c>
      <c r="E53" s="3" t="s">
        <v>1</v>
      </c>
    </row>
    <row r="54" ht="14.25" customHeight="1">
      <c r="A54" s="1">
        <v>5.5</v>
      </c>
      <c r="B54" s="2">
        <v>2.3</v>
      </c>
      <c r="C54" s="2">
        <v>4.0</v>
      </c>
      <c r="D54" s="2">
        <v>1.3</v>
      </c>
      <c r="E54" s="3" t="s">
        <v>1</v>
      </c>
    </row>
    <row r="55" ht="14.25" customHeight="1">
      <c r="A55" s="1">
        <v>6.5</v>
      </c>
      <c r="B55" s="2">
        <v>2.8</v>
      </c>
      <c r="C55" s="2">
        <v>4.6</v>
      </c>
      <c r="D55" s="2">
        <v>1.5</v>
      </c>
      <c r="E55" s="3" t="s">
        <v>1</v>
      </c>
    </row>
    <row r="56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ht="14.25" customHeight="1">
      <c r="A58" s="1">
        <v>4.9</v>
      </c>
      <c r="B58" s="2">
        <v>2.4</v>
      </c>
      <c r="C58" s="2">
        <v>3.3</v>
      </c>
      <c r="D58" s="2">
        <v>1.0</v>
      </c>
      <c r="E58" s="3" t="s">
        <v>1</v>
      </c>
    </row>
    <row r="59" ht="14.25" customHeight="1">
      <c r="A59" s="1">
        <v>6.6</v>
      </c>
      <c r="B59" s="2">
        <v>2.9</v>
      </c>
      <c r="C59" s="2">
        <v>4.6</v>
      </c>
      <c r="D59" s="2">
        <v>1.3</v>
      </c>
      <c r="E59" s="3" t="s">
        <v>1</v>
      </c>
    </row>
    <row r="60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ht="14.25" customHeight="1">
      <c r="A61" s="1">
        <v>5.0</v>
      </c>
      <c r="B61" s="2">
        <v>2.0</v>
      </c>
      <c r="C61" s="2">
        <v>3.5</v>
      </c>
      <c r="D61" s="2">
        <v>1.0</v>
      </c>
      <c r="E61" s="3" t="s">
        <v>1</v>
      </c>
    </row>
    <row r="62" ht="14.25" customHeight="1">
      <c r="A62" s="1">
        <v>5.9</v>
      </c>
      <c r="B62" s="2">
        <v>3.0</v>
      </c>
      <c r="C62" s="2">
        <v>4.2</v>
      </c>
      <c r="D62" s="2">
        <v>1.5</v>
      </c>
      <c r="E62" s="3" t="s">
        <v>1</v>
      </c>
    </row>
    <row r="63" ht="14.25" customHeight="1">
      <c r="A63" s="1">
        <v>6.0</v>
      </c>
      <c r="B63" s="2">
        <v>2.2</v>
      </c>
      <c r="C63" s="2">
        <v>4.0</v>
      </c>
      <c r="D63" s="2">
        <v>1.0</v>
      </c>
      <c r="E63" s="3" t="s">
        <v>1</v>
      </c>
    </row>
    <row r="64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ht="14.25" customHeight="1">
      <c r="A66" s="1">
        <v>6.7</v>
      </c>
      <c r="B66" s="2">
        <v>3.1</v>
      </c>
      <c r="C66" s="2">
        <v>4.4</v>
      </c>
      <c r="D66" s="2">
        <v>1.4</v>
      </c>
      <c r="E66" s="3" t="s">
        <v>1</v>
      </c>
    </row>
    <row r="67" ht="14.25" customHeight="1">
      <c r="A67" s="1">
        <v>5.6</v>
      </c>
      <c r="B67" s="2">
        <v>3.0</v>
      </c>
      <c r="C67" s="2">
        <v>4.5</v>
      </c>
      <c r="D67" s="2">
        <v>1.5</v>
      </c>
      <c r="E67" s="3" t="s">
        <v>1</v>
      </c>
    </row>
    <row r="68" ht="14.25" customHeight="1">
      <c r="A68" s="1">
        <v>5.8</v>
      </c>
      <c r="B68" s="2">
        <v>2.7</v>
      </c>
      <c r="C68" s="2">
        <v>4.1</v>
      </c>
      <c r="D68" s="2">
        <v>1.0</v>
      </c>
      <c r="E68" s="3" t="s">
        <v>1</v>
      </c>
    </row>
    <row r="69" ht="14.25" customHeight="1">
      <c r="A69" s="1">
        <v>6.2</v>
      </c>
      <c r="B69" s="2">
        <v>2.2</v>
      </c>
      <c r="C69" s="2">
        <v>4.5</v>
      </c>
      <c r="D69" s="2">
        <v>1.5</v>
      </c>
      <c r="E69" s="3" t="s">
        <v>1</v>
      </c>
    </row>
    <row r="70" ht="14.25" customHeight="1">
      <c r="A70" s="1">
        <v>5.6</v>
      </c>
      <c r="B70" s="2">
        <v>2.5</v>
      </c>
      <c r="C70" s="2">
        <v>3.9</v>
      </c>
      <c r="D70" s="2">
        <v>1.1</v>
      </c>
      <c r="E70" s="3" t="s">
        <v>1</v>
      </c>
    </row>
    <row r="71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ht="14.25" customHeight="1">
      <c r="A72" s="1">
        <v>6.1</v>
      </c>
      <c r="B72" s="2">
        <v>2.8</v>
      </c>
      <c r="C72" s="2">
        <v>4.0</v>
      </c>
      <c r="D72" s="2">
        <v>1.3</v>
      </c>
      <c r="E72" s="3" t="s">
        <v>1</v>
      </c>
    </row>
    <row r="73" ht="14.25" customHeight="1">
      <c r="A73" s="1">
        <v>6.3</v>
      </c>
      <c r="B73" s="2">
        <v>2.5</v>
      </c>
      <c r="C73" s="2">
        <v>4.9</v>
      </c>
      <c r="D73" s="2">
        <v>1.5</v>
      </c>
      <c r="E73" s="3" t="s">
        <v>1</v>
      </c>
    </row>
    <row r="74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ht="14.25" customHeight="1">
      <c r="A76" s="1">
        <v>6.6</v>
      </c>
      <c r="B76" s="2">
        <v>3.0</v>
      </c>
      <c r="C76" s="2">
        <v>4.4</v>
      </c>
      <c r="D76" s="2">
        <v>1.4</v>
      </c>
      <c r="E76" s="3" t="s">
        <v>1</v>
      </c>
    </row>
    <row r="77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ht="14.25" customHeight="1">
      <c r="A78" s="1">
        <v>6.7</v>
      </c>
      <c r="B78" s="2">
        <v>3.0</v>
      </c>
      <c r="C78" s="2">
        <v>5.0</v>
      </c>
      <c r="D78" s="2">
        <v>1.7</v>
      </c>
      <c r="E78" s="3" t="s">
        <v>1</v>
      </c>
    </row>
    <row r="79" ht="14.25" customHeight="1">
      <c r="A79" s="1">
        <v>6.0</v>
      </c>
      <c r="B79" s="2">
        <v>2.9</v>
      </c>
      <c r="C79" s="2">
        <v>4.5</v>
      </c>
      <c r="D79" s="2">
        <v>1.5</v>
      </c>
      <c r="E79" s="3" t="s">
        <v>1</v>
      </c>
    </row>
    <row r="80" ht="14.25" customHeight="1">
      <c r="A80" s="1">
        <v>5.7</v>
      </c>
      <c r="B80" s="2">
        <v>2.6</v>
      </c>
      <c r="C80" s="2">
        <v>3.5</v>
      </c>
      <c r="D80" s="2">
        <v>1.0</v>
      </c>
      <c r="E80" s="3" t="s">
        <v>1</v>
      </c>
    </row>
    <row r="81" ht="14.25" customHeight="1">
      <c r="A81" s="1">
        <v>5.5</v>
      </c>
      <c r="B81" s="2">
        <v>2.4</v>
      </c>
      <c r="C81" s="2">
        <v>3.8</v>
      </c>
      <c r="D81" s="2">
        <v>1.1</v>
      </c>
      <c r="E81" s="3" t="s">
        <v>1</v>
      </c>
    </row>
    <row r="82" ht="14.25" customHeight="1">
      <c r="A82" s="1">
        <v>5.5</v>
      </c>
      <c r="B82" s="2">
        <v>2.4</v>
      </c>
      <c r="C82" s="2">
        <v>3.7</v>
      </c>
      <c r="D82" s="2">
        <v>1.0</v>
      </c>
      <c r="E82" s="3" t="s">
        <v>1</v>
      </c>
    </row>
    <row r="83" ht="14.25" customHeight="1">
      <c r="A83" s="1">
        <v>5.8</v>
      </c>
      <c r="B83" s="2">
        <v>2.7</v>
      </c>
      <c r="C83" s="2">
        <v>3.9</v>
      </c>
      <c r="D83" s="2">
        <v>1.2</v>
      </c>
      <c r="E83" s="3" t="s">
        <v>1</v>
      </c>
    </row>
    <row r="84" ht="14.25" customHeight="1">
      <c r="A84" s="1">
        <v>6.0</v>
      </c>
      <c r="B84" s="2">
        <v>2.7</v>
      </c>
      <c r="C84" s="2">
        <v>5.1</v>
      </c>
      <c r="D84" s="2">
        <v>1.6</v>
      </c>
      <c r="E84" s="3" t="s">
        <v>1</v>
      </c>
    </row>
    <row r="85" ht="14.25" customHeight="1">
      <c r="A85" s="1">
        <v>5.4</v>
      </c>
      <c r="B85" s="2">
        <v>3.0</v>
      </c>
      <c r="C85" s="2">
        <v>4.5</v>
      </c>
      <c r="D85" s="2">
        <v>1.5</v>
      </c>
      <c r="E85" s="3" t="s">
        <v>1</v>
      </c>
    </row>
    <row r="86" ht="14.25" customHeight="1">
      <c r="A86" s="1">
        <v>6.0</v>
      </c>
      <c r="B86" s="2">
        <v>3.4</v>
      </c>
      <c r="C86" s="2">
        <v>4.5</v>
      </c>
      <c r="D86" s="2">
        <v>1.6</v>
      </c>
      <c r="E86" s="3" t="s">
        <v>1</v>
      </c>
    </row>
    <row r="87" ht="14.25" customHeight="1">
      <c r="A87" s="1">
        <v>6.7</v>
      </c>
      <c r="B87" s="2">
        <v>3.1</v>
      </c>
      <c r="C87" s="2">
        <v>4.7</v>
      </c>
      <c r="D87" s="2">
        <v>1.5</v>
      </c>
      <c r="E87" s="3" t="s">
        <v>1</v>
      </c>
    </row>
    <row r="88" ht="14.25" customHeight="1">
      <c r="A88" s="1">
        <v>6.3</v>
      </c>
      <c r="B88" s="2">
        <v>2.3</v>
      </c>
      <c r="C88" s="2">
        <v>4.4</v>
      </c>
      <c r="D88" s="2">
        <v>1.3</v>
      </c>
      <c r="E88" s="3" t="s">
        <v>1</v>
      </c>
    </row>
    <row r="89" ht="14.25" customHeight="1">
      <c r="A89" s="1">
        <v>5.6</v>
      </c>
      <c r="B89" s="2">
        <v>3.0</v>
      </c>
      <c r="C89" s="2">
        <v>4.1</v>
      </c>
      <c r="D89" s="2">
        <v>1.3</v>
      </c>
      <c r="E89" s="3" t="s">
        <v>1</v>
      </c>
    </row>
    <row r="90" ht="14.25" customHeight="1">
      <c r="A90" s="1">
        <v>5.5</v>
      </c>
      <c r="B90" s="2">
        <v>2.5</v>
      </c>
      <c r="C90" s="2">
        <v>4.0</v>
      </c>
      <c r="D90" s="2">
        <v>1.3</v>
      </c>
      <c r="E90" s="3" t="s">
        <v>1</v>
      </c>
    </row>
    <row r="91" ht="14.25" customHeight="1">
      <c r="A91" s="1">
        <v>5.5</v>
      </c>
      <c r="B91" s="2">
        <v>2.6</v>
      </c>
      <c r="C91" s="2">
        <v>4.4</v>
      </c>
      <c r="D91" s="2">
        <v>1.2</v>
      </c>
      <c r="E91" s="3" t="s">
        <v>1</v>
      </c>
    </row>
    <row r="92" ht="14.25" customHeight="1">
      <c r="A92" s="1">
        <v>6.1</v>
      </c>
      <c r="B92" s="2">
        <v>3.0</v>
      </c>
      <c r="C92" s="2">
        <v>4.6</v>
      </c>
      <c r="D92" s="2">
        <v>1.4</v>
      </c>
      <c r="E92" s="3" t="s">
        <v>1</v>
      </c>
    </row>
    <row r="93" ht="14.25" customHeight="1">
      <c r="A93" s="1">
        <v>5.8</v>
      </c>
      <c r="B93" s="2">
        <v>2.6</v>
      </c>
      <c r="C93" s="2">
        <v>4.0</v>
      </c>
      <c r="D93" s="2">
        <v>1.2</v>
      </c>
      <c r="E93" s="3" t="s">
        <v>1</v>
      </c>
    </row>
    <row r="94" ht="14.25" customHeight="1">
      <c r="A94" s="1">
        <v>5.0</v>
      </c>
      <c r="B94" s="2">
        <v>2.3</v>
      </c>
      <c r="C94" s="2">
        <v>3.3</v>
      </c>
      <c r="D94" s="2">
        <v>1.0</v>
      </c>
      <c r="E94" s="3" t="s">
        <v>1</v>
      </c>
    </row>
    <row r="9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ht="14.25" customHeight="1">
      <c r="A96" s="1">
        <v>5.7</v>
      </c>
      <c r="B96" s="2">
        <v>3.0</v>
      </c>
      <c r="C96" s="2">
        <v>4.2</v>
      </c>
      <c r="D96" s="2">
        <v>1.2</v>
      </c>
      <c r="E96" s="3" t="s">
        <v>1</v>
      </c>
    </row>
    <row r="97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ht="14.25" customHeight="1">
      <c r="A99" s="1">
        <v>5.1</v>
      </c>
      <c r="B99" s="2">
        <v>2.5</v>
      </c>
      <c r="C99" s="2">
        <v>3.0</v>
      </c>
      <c r="D99" s="2">
        <v>1.1</v>
      </c>
      <c r="E99" s="3" t="s">
        <v>1</v>
      </c>
    </row>
    <row r="100" ht="14.25" customHeight="1">
      <c r="A100" s="1">
        <v>5.7</v>
      </c>
      <c r="B100" s="2">
        <v>2.8</v>
      </c>
      <c r="C100" s="2">
        <v>4.1</v>
      </c>
      <c r="D100" s="2">
        <v>1.3</v>
      </c>
      <c r="E100" s="3" t="s">
        <v>1</v>
      </c>
    </row>
    <row r="101" ht="14.25" customHeight="1">
      <c r="A101" s="4"/>
      <c r="B101" s="5"/>
      <c r="C101" s="5"/>
      <c r="D101" s="5"/>
      <c r="E101" s="6"/>
    </row>
    <row r="102" ht="14.25" customHeight="1">
      <c r="A102" s="4"/>
      <c r="B102" s="5"/>
      <c r="C102" s="5"/>
      <c r="D102" s="5"/>
      <c r="E102" s="6"/>
    </row>
    <row r="103" ht="14.25" customHeight="1">
      <c r="A103" s="4"/>
      <c r="B103" s="5"/>
      <c r="C103" s="5"/>
      <c r="D103" s="5"/>
      <c r="E103" s="6"/>
    </row>
    <row r="104" ht="14.25" customHeight="1">
      <c r="A104" s="4"/>
      <c r="B104" s="5"/>
      <c r="C104" s="5"/>
      <c r="D104" s="5"/>
      <c r="E104" s="6"/>
    </row>
    <row r="105" ht="14.25" customHeight="1">
      <c r="A105" s="4"/>
      <c r="B105" s="5"/>
      <c r="C105" s="5"/>
      <c r="D105" s="5"/>
      <c r="E105" s="6"/>
    </row>
    <row r="106" ht="14.25" customHeight="1">
      <c r="A106" s="4"/>
      <c r="B106" s="5"/>
      <c r="C106" s="5"/>
      <c r="D106" s="5"/>
      <c r="E106" s="6"/>
    </row>
    <row r="107" ht="14.25" customHeight="1">
      <c r="A107" s="4"/>
      <c r="B107" s="5"/>
      <c r="C107" s="5"/>
      <c r="D107" s="5"/>
      <c r="E107" s="6"/>
    </row>
    <row r="108" ht="14.25" customHeight="1">
      <c r="A108" s="4"/>
      <c r="B108" s="5"/>
      <c r="C108" s="5"/>
      <c r="D108" s="5"/>
      <c r="E108" s="6"/>
    </row>
    <row r="109" ht="14.25" customHeight="1">
      <c r="A109" s="4"/>
      <c r="B109" s="5"/>
      <c r="C109" s="5"/>
      <c r="D109" s="5"/>
      <c r="E109" s="6"/>
    </row>
    <row r="110" ht="14.25" customHeight="1">
      <c r="A110" s="4"/>
      <c r="B110" s="5"/>
      <c r="C110" s="5"/>
      <c r="D110" s="5"/>
      <c r="E110" s="6"/>
    </row>
    <row r="111" ht="14.25" customHeight="1">
      <c r="A111" s="4"/>
      <c r="B111" s="5"/>
      <c r="C111" s="5"/>
      <c r="D111" s="5"/>
      <c r="E111" s="6"/>
    </row>
    <row r="112" ht="14.25" customHeight="1">
      <c r="A112" s="4"/>
      <c r="B112" s="5"/>
      <c r="C112" s="5"/>
      <c r="D112" s="5"/>
      <c r="E112" s="6"/>
    </row>
    <row r="113" ht="14.25" customHeight="1">
      <c r="A113" s="4"/>
      <c r="B113" s="5"/>
      <c r="C113" s="5"/>
      <c r="D113" s="5"/>
      <c r="E113" s="6"/>
    </row>
    <row r="114" ht="14.25" customHeight="1">
      <c r="A114" s="4"/>
      <c r="B114" s="5"/>
      <c r="C114" s="5"/>
      <c r="D114" s="5"/>
      <c r="E114" s="6"/>
    </row>
    <row r="115" ht="14.25" customHeight="1">
      <c r="A115" s="4"/>
      <c r="B115" s="5"/>
      <c r="C115" s="5"/>
      <c r="D115" s="5"/>
      <c r="E115" s="6"/>
    </row>
    <row r="116" ht="14.25" customHeight="1">
      <c r="A116" s="4"/>
      <c r="B116" s="5"/>
      <c r="C116" s="5"/>
      <c r="D116" s="5"/>
      <c r="E116" s="6"/>
    </row>
    <row r="117" ht="14.25" customHeight="1">
      <c r="A117" s="4"/>
      <c r="B117" s="5"/>
      <c r="C117" s="5"/>
      <c r="D117" s="5"/>
      <c r="E117" s="6"/>
    </row>
    <row r="118" ht="14.25" customHeight="1">
      <c r="A118" s="4"/>
      <c r="B118" s="5"/>
      <c r="C118" s="5"/>
      <c r="D118" s="5"/>
      <c r="E118" s="6"/>
    </row>
    <row r="119" ht="14.25" customHeight="1">
      <c r="A119" s="4"/>
      <c r="B119" s="5"/>
      <c r="C119" s="5"/>
      <c r="D119" s="5"/>
      <c r="E119" s="6"/>
    </row>
    <row r="120" ht="14.25" customHeight="1">
      <c r="A120" s="4"/>
      <c r="B120" s="5"/>
      <c r="C120" s="5"/>
      <c r="D120" s="5"/>
      <c r="E120" s="6"/>
    </row>
    <row r="121" ht="14.25" customHeight="1">
      <c r="A121" s="4"/>
      <c r="B121" s="5"/>
      <c r="C121" s="5"/>
      <c r="D121" s="5"/>
      <c r="E121" s="6"/>
    </row>
    <row r="122" ht="14.25" customHeight="1">
      <c r="A122" s="4"/>
      <c r="B122" s="5"/>
      <c r="C122" s="5"/>
      <c r="D122" s="5"/>
      <c r="E122" s="6"/>
    </row>
    <row r="123" ht="14.25" customHeight="1">
      <c r="A123" s="4"/>
      <c r="B123" s="5"/>
      <c r="C123" s="5"/>
      <c r="D123" s="5"/>
      <c r="E123" s="6"/>
    </row>
    <row r="124" ht="14.25" customHeight="1">
      <c r="A124" s="4"/>
      <c r="B124" s="5"/>
      <c r="C124" s="5"/>
      <c r="D124" s="5"/>
      <c r="E124" s="6"/>
    </row>
    <row r="125" ht="14.25" customHeight="1">
      <c r="A125" s="4"/>
      <c r="B125" s="5"/>
      <c r="C125" s="5"/>
      <c r="D125" s="5"/>
      <c r="E125" s="6"/>
    </row>
    <row r="126" ht="14.25" customHeight="1">
      <c r="A126" s="4"/>
      <c r="B126" s="5"/>
      <c r="C126" s="5"/>
      <c r="D126" s="5"/>
      <c r="E126" s="6"/>
    </row>
    <row r="127" ht="14.25" customHeight="1">
      <c r="A127" s="4"/>
      <c r="B127" s="5"/>
      <c r="C127" s="5"/>
      <c r="D127" s="5"/>
      <c r="E127" s="6"/>
    </row>
    <row r="128" ht="14.25" customHeight="1">
      <c r="A128" s="4"/>
      <c r="B128" s="5"/>
      <c r="C128" s="5"/>
      <c r="D128" s="5"/>
      <c r="E128" s="6"/>
    </row>
    <row r="129" ht="14.25" customHeight="1">
      <c r="A129" s="4"/>
      <c r="B129" s="5"/>
      <c r="C129" s="5"/>
      <c r="D129" s="5"/>
      <c r="E129" s="6"/>
    </row>
    <row r="130" ht="14.25" customHeight="1">
      <c r="A130" s="4"/>
      <c r="B130" s="5"/>
      <c r="C130" s="5"/>
      <c r="D130" s="5"/>
      <c r="E130" s="6"/>
    </row>
    <row r="131" ht="14.25" customHeight="1">
      <c r="A131" s="4"/>
      <c r="B131" s="5"/>
      <c r="C131" s="5"/>
      <c r="D131" s="5"/>
      <c r="E131" s="6"/>
    </row>
    <row r="132" ht="14.25" customHeight="1">
      <c r="A132" s="4"/>
      <c r="B132" s="5"/>
      <c r="C132" s="5"/>
      <c r="D132" s="5"/>
      <c r="E132" s="6"/>
    </row>
    <row r="133" ht="14.25" customHeight="1">
      <c r="A133" s="4"/>
      <c r="B133" s="5"/>
      <c r="C133" s="5"/>
      <c r="D133" s="5"/>
      <c r="E133" s="6"/>
    </row>
    <row r="134" ht="14.25" customHeight="1">
      <c r="A134" s="4"/>
      <c r="B134" s="5"/>
      <c r="C134" s="5"/>
      <c r="D134" s="5"/>
      <c r="E134" s="6"/>
    </row>
    <row r="135" ht="14.25" customHeight="1">
      <c r="A135" s="4"/>
      <c r="B135" s="5"/>
      <c r="C135" s="5"/>
      <c r="D135" s="5"/>
      <c r="E135" s="6"/>
    </row>
    <row r="136" ht="14.25" customHeight="1">
      <c r="A136" s="4"/>
      <c r="B136" s="5"/>
      <c r="C136" s="5"/>
      <c r="D136" s="5"/>
      <c r="E136" s="6"/>
    </row>
    <row r="137" ht="14.25" customHeight="1">
      <c r="A137" s="4"/>
      <c r="B137" s="5"/>
      <c r="C137" s="5"/>
      <c r="D137" s="5"/>
      <c r="E137" s="6"/>
    </row>
    <row r="138" ht="14.25" customHeight="1">
      <c r="A138" s="4"/>
      <c r="B138" s="5"/>
      <c r="C138" s="5"/>
      <c r="D138" s="5"/>
      <c r="E138" s="6"/>
    </row>
    <row r="139" ht="14.25" customHeight="1">
      <c r="A139" s="4"/>
      <c r="B139" s="5"/>
      <c r="C139" s="5"/>
      <c r="D139" s="5"/>
      <c r="E139" s="6"/>
    </row>
    <row r="140" ht="14.25" customHeight="1">
      <c r="A140" s="4"/>
      <c r="B140" s="5"/>
      <c r="C140" s="5"/>
      <c r="D140" s="5"/>
      <c r="E140" s="6"/>
    </row>
    <row r="141" ht="14.25" customHeight="1">
      <c r="A141" s="4"/>
      <c r="B141" s="5"/>
      <c r="C141" s="5"/>
      <c r="D141" s="5"/>
      <c r="E141" s="6"/>
    </row>
    <row r="142" ht="14.25" customHeight="1">
      <c r="A142" s="4"/>
      <c r="B142" s="5"/>
      <c r="C142" s="5"/>
      <c r="D142" s="5"/>
      <c r="E142" s="6"/>
    </row>
    <row r="143" ht="14.25" customHeight="1">
      <c r="A143" s="4"/>
      <c r="B143" s="5"/>
      <c r="C143" s="5"/>
      <c r="D143" s="5"/>
      <c r="E143" s="6"/>
    </row>
    <row r="144" ht="14.25" customHeight="1">
      <c r="A144" s="4"/>
      <c r="B144" s="5"/>
      <c r="C144" s="5"/>
      <c r="D144" s="5"/>
      <c r="E144" s="6"/>
    </row>
    <row r="145" ht="14.25" customHeight="1">
      <c r="A145" s="4"/>
      <c r="B145" s="5"/>
      <c r="C145" s="5"/>
      <c r="D145" s="5"/>
      <c r="E145" s="6"/>
    </row>
    <row r="146" ht="14.25" customHeight="1">
      <c r="A146" s="4"/>
      <c r="B146" s="5"/>
      <c r="C146" s="5"/>
      <c r="D146" s="5"/>
      <c r="E146" s="6"/>
    </row>
    <row r="147" ht="14.25" customHeight="1">
      <c r="A147" s="4"/>
      <c r="B147" s="5"/>
      <c r="C147" s="5"/>
      <c r="D147" s="5"/>
      <c r="E147" s="6"/>
    </row>
    <row r="148" ht="14.25" customHeight="1">
      <c r="A148" s="4"/>
      <c r="B148" s="5"/>
      <c r="C148" s="5"/>
      <c r="D148" s="5"/>
      <c r="E148" s="6"/>
    </row>
    <row r="149" ht="14.25" customHeight="1">
      <c r="A149" s="4"/>
      <c r="B149" s="5"/>
      <c r="C149" s="5"/>
      <c r="D149" s="5"/>
      <c r="E149" s="6"/>
    </row>
    <row r="150" ht="14.25" customHeight="1">
      <c r="A150" s="4"/>
      <c r="B150" s="5"/>
      <c r="C150" s="5"/>
      <c r="D150" s="5"/>
      <c r="E150" s="6"/>
    </row>
    <row r="151" ht="14.25" customHeight="1">
      <c r="A151" s="5"/>
      <c r="B151" s="5"/>
      <c r="C151" s="5"/>
      <c r="D151" s="5"/>
      <c r="E151" s="6"/>
    </row>
    <row r="152" ht="14.25" customHeight="1">
      <c r="A152" s="5"/>
      <c r="B152" s="5"/>
      <c r="C152" s="5"/>
      <c r="D152" s="5"/>
      <c r="E152" s="6"/>
    </row>
    <row r="153" ht="14.25" customHeight="1">
      <c r="A153" s="5"/>
      <c r="B153" s="5"/>
      <c r="C153" s="5"/>
      <c r="D153" s="5"/>
      <c r="E153" s="6"/>
    </row>
    <row r="154" ht="14.25" customHeight="1">
      <c r="A154" s="5"/>
      <c r="B154" s="5"/>
      <c r="C154" s="5"/>
      <c r="D154" s="5"/>
      <c r="E154" s="6"/>
    </row>
    <row r="155" ht="14.25" customHeight="1">
      <c r="A155" s="5"/>
      <c r="B155" s="5"/>
      <c r="C155" s="5"/>
      <c r="D155" s="5"/>
      <c r="E155" s="6"/>
    </row>
    <row r="156" ht="14.25" customHeight="1">
      <c r="A156" s="5"/>
      <c r="B156" s="5"/>
      <c r="C156" s="5"/>
      <c r="D156" s="5"/>
      <c r="E156" s="6"/>
    </row>
    <row r="157" ht="14.25" customHeight="1">
      <c r="A157" s="5"/>
      <c r="B157" s="5"/>
      <c r="C157" s="5"/>
      <c r="D157" s="5"/>
      <c r="E157" s="6"/>
    </row>
    <row r="158" ht="14.25" customHeight="1">
      <c r="A158" s="5"/>
      <c r="B158" s="5"/>
      <c r="C158" s="5"/>
      <c r="D158" s="5"/>
      <c r="E158" s="6"/>
    </row>
    <row r="159" ht="14.25" customHeight="1">
      <c r="A159" s="5"/>
      <c r="B159" s="5"/>
      <c r="C159" s="5"/>
      <c r="D159" s="5"/>
      <c r="E159" s="6"/>
    </row>
    <row r="160" ht="14.25" customHeight="1">
      <c r="A160" s="5"/>
      <c r="B160" s="5"/>
      <c r="C160" s="5"/>
      <c r="D160" s="5"/>
      <c r="E160" s="6"/>
    </row>
    <row r="161" ht="14.25" customHeight="1">
      <c r="A161" s="5"/>
      <c r="B161" s="5"/>
      <c r="C161" s="5"/>
      <c r="D161" s="5"/>
      <c r="E161" s="6"/>
    </row>
    <row r="162" ht="14.25" customHeight="1">
      <c r="A162" s="5"/>
      <c r="B162" s="5"/>
      <c r="C162" s="5"/>
      <c r="D162" s="5"/>
      <c r="E162" s="6"/>
    </row>
    <row r="163" ht="14.25" customHeight="1">
      <c r="A163" s="5"/>
      <c r="B163" s="5"/>
      <c r="C163" s="5"/>
      <c r="D163" s="5"/>
      <c r="E163" s="6"/>
    </row>
    <row r="164" ht="14.25" customHeight="1">
      <c r="A164" s="5"/>
      <c r="B164" s="5"/>
      <c r="C164" s="5"/>
      <c r="D164" s="5"/>
      <c r="E164" s="6"/>
    </row>
    <row r="165" ht="14.25" customHeight="1">
      <c r="A165" s="5"/>
      <c r="B165" s="5"/>
      <c r="C165" s="5"/>
      <c r="D165" s="5"/>
      <c r="E165" s="6"/>
    </row>
    <row r="166" ht="14.25" customHeight="1">
      <c r="A166" s="5"/>
      <c r="B166" s="5"/>
      <c r="C166" s="5"/>
      <c r="D166" s="5"/>
      <c r="E166" s="6"/>
    </row>
    <row r="167" ht="14.25" customHeight="1">
      <c r="A167" s="5"/>
      <c r="B167" s="5"/>
      <c r="C167" s="5"/>
      <c r="D167" s="5"/>
      <c r="E167" s="6"/>
    </row>
    <row r="168" ht="14.25" customHeight="1">
      <c r="A168" s="5"/>
      <c r="B168" s="5"/>
      <c r="C168" s="5"/>
      <c r="D168" s="5"/>
      <c r="E168" s="6"/>
    </row>
    <row r="169" ht="14.25" customHeight="1">
      <c r="A169" s="5"/>
      <c r="B169" s="5"/>
      <c r="C169" s="5"/>
      <c r="D169" s="5"/>
      <c r="E169" s="6"/>
    </row>
    <row r="170" ht="14.25" customHeight="1">
      <c r="A170" s="5"/>
      <c r="B170" s="5"/>
      <c r="C170" s="5"/>
      <c r="D170" s="5"/>
      <c r="E170" s="6"/>
    </row>
    <row r="171" ht="14.25" customHeight="1">
      <c r="A171" s="5"/>
      <c r="B171" s="5"/>
      <c r="C171" s="5"/>
      <c r="D171" s="5"/>
      <c r="E171" s="6"/>
    </row>
    <row r="172" ht="14.25" customHeight="1">
      <c r="A172" s="5"/>
      <c r="B172" s="5"/>
      <c r="C172" s="5"/>
      <c r="D172" s="5"/>
      <c r="E172" s="6"/>
    </row>
    <row r="173" ht="14.25" customHeight="1">
      <c r="A173" s="5"/>
      <c r="B173" s="5"/>
      <c r="C173" s="5"/>
      <c r="D173" s="5"/>
      <c r="E173" s="6"/>
    </row>
    <row r="174" ht="14.25" customHeight="1">
      <c r="A174" s="5"/>
      <c r="B174" s="5"/>
      <c r="C174" s="5"/>
      <c r="D174" s="5"/>
      <c r="E174" s="6"/>
    </row>
    <row r="175" ht="14.25" customHeight="1">
      <c r="A175" s="5"/>
      <c r="B175" s="5"/>
      <c r="C175" s="5"/>
      <c r="D175" s="5"/>
      <c r="E175" s="6"/>
    </row>
    <row r="176" ht="14.25" customHeight="1">
      <c r="A176" s="5"/>
      <c r="B176" s="5"/>
      <c r="C176" s="5"/>
      <c r="D176" s="5"/>
      <c r="E176" s="6"/>
    </row>
    <row r="177" ht="14.25" customHeight="1">
      <c r="A177" s="5"/>
      <c r="B177" s="5"/>
      <c r="C177" s="5"/>
      <c r="D177" s="5"/>
      <c r="E177" s="6"/>
    </row>
    <row r="178" ht="14.25" customHeight="1">
      <c r="A178" s="5"/>
      <c r="B178" s="5"/>
      <c r="C178" s="5"/>
      <c r="D178" s="5"/>
      <c r="E178" s="6"/>
    </row>
    <row r="179" ht="14.25" customHeight="1">
      <c r="A179" s="5"/>
      <c r="B179" s="5"/>
      <c r="C179" s="5"/>
      <c r="D179" s="5"/>
      <c r="E179" s="6"/>
    </row>
    <row r="180" ht="14.25" customHeight="1">
      <c r="A180" s="5"/>
      <c r="B180" s="5"/>
      <c r="C180" s="5"/>
      <c r="D180" s="5"/>
      <c r="E180" s="6"/>
    </row>
    <row r="181" ht="14.25" customHeight="1">
      <c r="A181" s="5"/>
      <c r="B181" s="5"/>
      <c r="C181" s="5"/>
      <c r="D181" s="5"/>
      <c r="E181" s="6"/>
    </row>
    <row r="182" ht="14.25" customHeight="1">
      <c r="A182" s="5"/>
      <c r="B182" s="5"/>
      <c r="C182" s="5"/>
      <c r="D182" s="5"/>
      <c r="E182" s="6"/>
    </row>
    <row r="183" ht="14.25" customHeight="1">
      <c r="A183" s="5"/>
      <c r="B183" s="5"/>
      <c r="C183" s="5"/>
      <c r="D183" s="5"/>
      <c r="E183" s="6"/>
    </row>
    <row r="184" ht="14.25" customHeight="1">
      <c r="A184" s="5"/>
      <c r="B184" s="5"/>
      <c r="C184" s="5"/>
      <c r="D184" s="5"/>
      <c r="E184" s="6"/>
    </row>
    <row r="185" ht="14.25" customHeight="1">
      <c r="A185" s="5"/>
      <c r="B185" s="5"/>
      <c r="C185" s="5"/>
      <c r="D185" s="5"/>
      <c r="E185" s="6"/>
    </row>
    <row r="186" ht="14.25" customHeight="1">
      <c r="A186" s="5"/>
      <c r="B186" s="5"/>
      <c r="C186" s="5"/>
      <c r="D186" s="5"/>
      <c r="E186" s="6"/>
    </row>
    <row r="187" ht="14.25" customHeight="1">
      <c r="A187" s="5"/>
      <c r="B187" s="5"/>
      <c r="C187" s="5"/>
      <c r="D187" s="5"/>
      <c r="E187" s="6"/>
    </row>
    <row r="188" ht="14.25" customHeight="1">
      <c r="A188" s="5"/>
      <c r="B188" s="5"/>
      <c r="C188" s="5"/>
      <c r="D188" s="5"/>
      <c r="E188" s="6"/>
    </row>
    <row r="189" ht="14.25" customHeight="1">
      <c r="A189" s="5"/>
      <c r="B189" s="5"/>
      <c r="C189" s="5"/>
      <c r="D189" s="5"/>
      <c r="E189" s="6"/>
    </row>
    <row r="190" ht="14.25" customHeight="1">
      <c r="A190" s="5"/>
      <c r="B190" s="5"/>
      <c r="C190" s="5"/>
      <c r="D190" s="5"/>
      <c r="E190" s="6"/>
    </row>
    <row r="191" ht="14.25" customHeight="1">
      <c r="A191" s="5"/>
      <c r="B191" s="5"/>
      <c r="C191" s="5"/>
      <c r="D191" s="5"/>
      <c r="E191" s="6"/>
    </row>
    <row r="192" ht="14.25" customHeight="1">
      <c r="A192" s="5"/>
      <c r="B192" s="5"/>
      <c r="C192" s="5"/>
      <c r="D192" s="5"/>
      <c r="E192" s="6"/>
    </row>
    <row r="193" ht="14.25" customHeight="1">
      <c r="A193" s="5"/>
      <c r="B193" s="5"/>
      <c r="C193" s="5"/>
      <c r="D193" s="5"/>
      <c r="E193" s="6"/>
    </row>
    <row r="194" ht="14.25" customHeight="1">
      <c r="A194" s="5"/>
      <c r="B194" s="5"/>
      <c r="C194" s="5"/>
      <c r="D194" s="5"/>
      <c r="E194" s="6"/>
    </row>
    <row r="195" ht="14.25" customHeight="1">
      <c r="A195" s="5"/>
      <c r="B195" s="5"/>
      <c r="C195" s="5"/>
      <c r="D195" s="5"/>
      <c r="E195" s="6"/>
    </row>
    <row r="196" ht="14.25" customHeight="1">
      <c r="A196" s="5"/>
      <c r="B196" s="5"/>
      <c r="C196" s="5"/>
      <c r="D196" s="5"/>
      <c r="E196" s="6"/>
    </row>
    <row r="197" ht="14.25" customHeight="1">
      <c r="A197" s="5"/>
      <c r="B197" s="5"/>
      <c r="C197" s="5"/>
      <c r="D197" s="5"/>
      <c r="E197" s="6"/>
    </row>
    <row r="198" ht="14.25" customHeight="1">
      <c r="A198" s="5"/>
      <c r="B198" s="5"/>
      <c r="C198" s="5"/>
      <c r="D198" s="5"/>
      <c r="E198" s="6"/>
    </row>
    <row r="199" ht="14.25" customHeight="1">
      <c r="A199" s="5"/>
      <c r="B199" s="5"/>
      <c r="C199" s="5"/>
      <c r="D199" s="5"/>
      <c r="E199" s="6"/>
    </row>
    <row r="200" ht="14.25" customHeight="1">
      <c r="A200" s="5"/>
      <c r="B200" s="5"/>
      <c r="C200" s="5"/>
      <c r="D200" s="5"/>
      <c r="E200" s="6"/>
    </row>
    <row r="201" ht="14.25" customHeight="1">
      <c r="A201" s="5"/>
      <c r="B201" s="5"/>
      <c r="C201" s="5"/>
      <c r="D201" s="5"/>
      <c r="E201" s="6"/>
    </row>
    <row r="202" ht="14.25" customHeight="1">
      <c r="A202" s="5"/>
      <c r="B202" s="5"/>
      <c r="C202" s="5"/>
      <c r="D202" s="5"/>
      <c r="E202" s="6"/>
    </row>
    <row r="203" ht="14.25" customHeight="1">
      <c r="A203" s="5"/>
      <c r="B203" s="5"/>
      <c r="C203" s="5"/>
      <c r="D203" s="5"/>
      <c r="E203" s="6"/>
    </row>
    <row r="204" ht="14.25" customHeight="1">
      <c r="A204" s="5"/>
      <c r="B204" s="5"/>
      <c r="C204" s="5"/>
      <c r="D204" s="5"/>
      <c r="E204" s="6"/>
    </row>
    <row r="205" ht="14.25" customHeight="1">
      <c r="A205" s="5"/>
      <c r="B205" s="5"/>
      <c r="C205" s="5"/>
      <c r="D205" s="5"/>
      <c r="E205" s="6"/>
    </row>
    <row r="206" ht="14.25" customHeight="1">
      <c r="A206" s="5"/>
      <c r="B206" s="5"/>
      <c r="C206" s="5"/>
      <c r="D206" s="5"/>
      <c r="E206" s="6"/>
    </row>
    <row r="207" ht="14.25" customHeight="1">
      <c r="A207" s="5"/>
      <c r="B207" s="5"/>
      <c r="C207" s="5"/>
      <c r="D207" s="5"/>
      <c r="E207" s="6"/>
    </row>
    <row r="208" ht="14.25" customHeight="1">
      <c r="A208" s="5"/>
      <c r="B208" s="5"/>
      <c r="C208" s="5"/>
      <c r="D208" s="5"/>
      <c r="E208" s="6"/>
    </row>
    <row r="209" ht="14.25" customHeight="1">
      <c r="A209" s="5"/>
      <c r="B209" s="5"/>
      <c r="C209" s="5"/>
      <c r="D209" s="5"/>
      <c r="E209" s="6"/>
    </row>
    <row r="210" ht="14.25" customHeight="1">
      <c r="A210" s="5"/>
      <c r="B210" s="5"/>
      <c r="C210" s="5"/>
      <c r="D210" s="5"/>
      <c r="E210" s="6"/>
    </row>
    <row r="211" ht="14.25" customHeight="1">
      <c r="A211" s="5"/>
      <c r="B211" s="5"/>
      <c r="C211" s="5"/>
      <c r="D211" s="5"/>
      <c r="E211" s="6"/>
    </row>
    <row r="212" ht="14.25" customHeight="1">
      <c r="A212" s="5"/>
      <c r="B212" s="5"/>
      <c r="C212" s="5"/>
      <c r="D212" s="5"/>
      <c r="E212" s="6"/>
    </row>
    <row r="213" ht="14.25" customHeight="1">
      <c r="A213" s="5"/>
      <c r="B213" s="5"/>
      <c r="C213" s="5"/>
      <c r="D213" s="5"/>
      <c r="E213" s="6"/>
    </row>
    <row r="214" ht="14.25" customHeight="1">
      <c r="A214" s="5"/>
      <c r="B214" s="5"/>
      <c r="C214" s="5"/>
      <c r="D214" s="5"/>
      <c r="E214" s="6"/>
    </row>
    <row r="215" ht="14.25" customHeight="1">
      <c r="A215" s="5"/>
      <c r="B215" s="5"/>
      <c r="C215" s="5"/>
      <c r="D215" s="5"/>
      <c r="E215" s="6"/>
    </row>
    <row r="216" ht="14.25" customHeight="1">
      <c r="A216" s="5"/>
      <c r="B216" s="5"/>
      <c r="C216" s="5"/>
      <c r="D216" s="5"/>
      <c r="E216" s="6"/>
    </row>
    <row r="217" ht="14.25" customHeight="1">
      <c r="A217" s="5"/>
      <c r="B217" s="5"/>
      <c r="C217" s="5"/>
      <c r="D217" s="5"/>
      <c r="E217" s="6"/>
    </row>
    <row r="218" ht="14.25" customHeight="1">
      <c r="A218" s="5"/>
      <c r="B218" s="5"/>
      <c r="C218" s="5"/>
      <c r="D218" s="5"/>
      <c r="E218" s="6"/>
    </row>
    <row r="219" ht="14.25" customHeight="1">
      <c r="A219" s="5"/>
      <c r="B219" s="5"/>
      <c r="C219" s="5"/>
      <c r="D219" s="5"/>
      <c r="E219" s="6"/>
    </row>
    <row r="220" ht="14.25" customHeight="1">
      <c r="A220" s="5"/>
      <c r="B220" s="5"/>
      <c r="C220" s="5"/>
      <c r="D220" s="5"/>
      <c r="E220" s="6"/>
    </row>
    <row r="221" ht="14.25" customHeight="1">
      <c r="A221" s="5"/>
      <c r="B221" s="5"/>
      <c r="C221" s="5"/>
      <c r="D221" s="5"/>
      <c r="E221" s="6"/>
    </row>
    <row r="222" ht="14.25" customHeight="1">
      <c r="A222" s="5"/>
      <c r="B222" s="5"/>
      <c r="C222" s="5"/>
      <c r="D222" s="5"/>
      <c r="E222" s="6"/>
    </row>
    <row r="223" ht="14.25" customHeight="1">
      <c r="A223" s="5"/>
      <c r="B223" s="5"/>
      <c r="C223" s="5"/>
      <c r="D223" s="5"/>
      <c r="E223" s="6"/>
    </row>
    <row r="224" ht="14.25" customHeight="1">
      <c r="A224" s="5"/>
      <c r="B224" s="5"/>
      <c r="C224" s="5"/>
      <c r="D224" s="5"/>
      <c r="E224" s="6"/>
    </row>
    <row r="225" ht="14.25" customHeight="1">
      <c r="A225" s="5"/>
      <c r="B225" s="5"/>
      <c r="C225" s="5"/>
      <c r="D225" s="5"/>
      <c r="E225" s="6"/>
    </row>
    <row r="226" ht="14.25" customHeight="1">
      <c r="A226" s="5"/>
      <c r="B226" s="5"/>
      <c r="C226" s="5"/>
      <c r="D226" s="5"/>
      <c r="E226" s="6"/>
    </row>
    <row r="227" ht="14.25" customHeight="1">
      <c r="A227" s="5"/>
      <c r="B227" s="5"/>
      <c r="C227" s="5"/>
      <c r="D227" s="5"/>
      <c r="E227" s="6"/>
    </row>
    <row r="228" ht="14.25" customHeight="1">
      <c r="A228" s="5"/>
      <c r="B228" s="5"/>
      <c r="C228" s="5"/>
      <c r="D228" s="5"/>
      <c r="E228" s="6"/>
    </row>
    <row r="229" ht="14.25" customHeight="1">
      <c r="A229" s="5"/>
      <c r="B229" s="5"/>
      <c r="C229" s="5"/>
      <c r="D229" s="5"/>
      <c r="E229" s="6"/>
    </row>
    <row r="230" ht="14.25" customHeight="1">
      <c r="A230" s="5"/>
      <c r="B230" s="5"/>
      <c r="C230" s="5"/>
      <c r="D230" s="5"/>
      <c r="E230" s="6"/>
    </row>
    <row r="231" ht="14.25" customHeight="1">
      <c r="A231" s="5"/>
      <c r="B231" s="5"/>
      <c r="C231" s="5"/>
      <c r="D231" s="5"/>
      <c r="E231" s="6"/>
    </row>
    <row r="232" ht="14.25" customHeight="1">
      <c r="A232" s="5"/>
      <c r="B232" s="5"/>
      <c r="C232" s="5"/>
      <c r="D232" s="5"/>
      <c r="E232" s="6"/>
    </row>
    <row r="233" ht="14.25" customHeight="1">
      <c r="A233" s="5"/>
      <c r="B233" s="5"/>
      <c r="C233" s="5"/>
      <c r="D233" s="5"/>
      <c r="E233" s="6"/>
    </row>
    <row r="234" ht="14.25" customHeight="1">
      <c r="A234" s="5"/>
      <c r="B234" s="5"/>
      <c r="C234" s="5"/>
      <c r="D234" s="5"/>
      <c r="E234" s="6"/>
    </row>
    <row r="235" ht="14.25" customHeight="1">
      <c r="A235" s="5"/>
      <c r="B235" s="5"/>
      <c r="C235" s="5"/>
      <c r="D235" s="5"/>
      <c r="E235" s="6"/>
    </row>
    <row r="236" ht="14.25" customHeight="1">
      <c r="A236" s="5"/>
      <c r="B236" s="5"/>
      <c r="C236" s="5"/>
      <c r="D236" s="5"/>
      <c r="E236" s="6"/>
    </row>
    <row r="237" ht="14.25" customHeight="1">
      <c r="A237" s="5"/>
      <c r="B237" s="5"/>
      <c r="C237" s="5"/>
      <c r="D237" s="5"/>
      <c r="E237" s="6"/>
    </row>
    <row r="238" ht="14.25" customHeight="1">
      <c r="A238" s="5"/>
      <c r="B238" s="5"/>
      <c r="C238" s="5"/>
      <c r="D238" s="5"/>
      <c r="E238" s="6"/>
    </row>
    <row r="239" ht="14.25" customHeight="1">
      <c r="A239" s="5"/>
      <c r="B239" s="5"/>
      <c r="C239" s="5"/>
      <c r="D239" s="5"/>
      <c r="E239" s="6"/>
    </row>
    <row r="240" ht="14.25" customHeight="1">
      <c r="A240" s="5"/>
      <c r="B240" s="5"/>
      <c r="C240" s="5"/>
      <c r="D240" s="5"/>
      <c r="E240" s="6"/>
    </row>
    <row r="241" ht="14.25" customHeight="1">
      <c r="A241" s="5"/>
      <c r="B241" s="5"/>
      <c r="C241" s="5"/>
      <c r="D241" s="5"/>
      <c r="E241" s="6"/>
    </row>
    <row r="242" ht="14.25" customHeight="1">
      <c r="A242" s="5"/>
      <c r="B242" s="5"/>
      <c r="C242" s="5"/>
      <c r="D242" s="5"/>
      <c r="E242" s="6"/>
    </row>
    <row r="243" ht="14.25" customHeight="1">
      <c r="A243" s="5"/>
      <c r="B243" s="5"/>
      <c r="C243" s="5"/>
      <c r="D243" s="5"/>
      <c r="E243" s="6"/>
    </row>
    <row r="244" ht="14.25" customHeight="1">
      <c r="A244" s="5"/>
      <c r="B244" s="5"/>
      <c r="C244" s="5"/>
      <c r="D244" s="5"/>
      <c r="E244" s="6"/>
    </row>
    <row r="245" ht="14.25" customHeight="1">
      <c r="A245" s="5"/>
      <c r="B245" s="5"/>
      <c r="C245" s="5"/>
      <c r="D245" s="5"/>
      <c r="E245" s="6"/>
    </row>
    <row r="246" ht="14.25" customHeight="1">
      <c r="A246" s="5"/>
      <c r="B246" s="5"/>
      <c r="C246" s="5"/>
      <c r="D246" s="5"/>
      <c r="E246" s="6"/>
    </row>
    <row r="247" ht="14.25" customHeight="1">
      <c r="A247" s="5"/>
      <c r="B247" s="5"/>
      <c r="C247" s="5"/>
      <c r="D247" s="5"/>
      <c r="E247" s="6"/>
    </row>
    <row r="248" ht="14.25" customHeight="1">
      <c r="A248" s="5"/>
      <c r="B248" s="5"/>
      <c r="C248" s="5"/>
      <c r="D248" s="5"/>
      <c r="E248" s="6"/>
    </row>
    <row r="249" ht="14.25" customHeight="1">
      <c r="A249" s="5"/>
      <c r="B249" s="5"/>
      <c r="C249" s="5"/>
      <c r="D249" s="5"/>
      <c r="E249" s="6"/>
    </row>
    <row r="250" ht="14.25" customHeight="1">
      <c r="A250" s="5"/>
      <c r="B250" s="5"/>
      <c r="C250" s="5"/>
      <c r="D250" s="5"/>
      <c r="E250" s="6"/>
    </row>
    <row r="251" ht="14.25" customHeight="1">
      <c r="A251" s="5"/>
      <c r="B251" s="5"/>
      <c r="C251" s="5"/>
      <c r="D251" s="5"/>
      <c r="E251" s="6"/>
    </row>
    <row r="252" ht="14.25" customHeight="1">
      <c r="A252" s="5"/>
      <c r="B252" s="5"/>
      <c r="C252" s="5"/>
      <c r="D252" s="5"/>
      <c r="E252" s="6"/>
    </row>
    <row r="253" ht="14.25" customHeight="1">
      <c r="A253" s="5"/>
      <c r="B253" s="5"/>
      <c r="C253" s="5"/>
      <c r="D253" s="5"/>
      <c r="E253" s="6"/>
    </row>
    <row r="254" ht="14.25" customHeight="1">
      <c r="A254" s="5"/>
      <c r="B254" s="5"/>
      <c r="C254" s="5"/>
      <c r="D254" s="5"/>
      <c r="E254" s="6"/>
    </row>
    <row r="255" ht="14.25" customHeight="1">
      <c r="A255" s="5"/>
      <c r="B255" s="5"/>
      <c r="C255" s="5"/>
      <c r="D255" s="5"/>
      <c r="E255" s="6"/>
    </row>
    <row r="256" ht="14.25" customHeight="1">
      <c r="A256" s="5"/>
      <c r="B256" s="5"/>
      <c r="C256" s="5"/>
      <c r="D256" s="5"/>
      <c r="E256" s="6"/>
    </row>
    <row r="257" ht="14.25" customHeight="1">
      <c r="A257" s="5"/>
      <c r="B257" s="5"/>
      <c r="C257" s="5"/>
      <c r="D257" s="5"/>
      <c r="E257" s="6"/>
    </row>
    <row r="258" ht="14.25" customHeight="1">
      <c r="A258" s="5"/>
      <c r="B258" s="5"/>
      <c r="C258" s="5"/>
      <c r="D258" s="5"/>
      <c r="E258" s="6"/>
    </row>
    <row r="259" ht="14.25" customHeight="1">
      <c r="A259" s="5"/>
      <c r="B259" s="5"/>
      <c r="C259" s="5"/>
      <c r="D259" s="5"/>
      <c r="E259" s="6"/>
    </row>
    <row r="260" ht="14.25" customHeight="1">
      <c r="A260" s="5"/>
      <c r="B260" s="5"/>
      <c r="C260" s="5"/>
      <c r="D260" s="5"/>
      <c r="E260" s="6"/>
    </row>
    <row r="261" ht="14.25" customHeight="1">
      <c r="A261" s="5"/>
      <c r="B261" s="5"/>
      <c r="C261" s="5"/>
      <c r="D261" s="5"/>
      <c r="E261" s="6"/>
    </row>
    <row r="262" ht="14.25" customHeight="1">
      <c r="A262" s="5"/>
      <c r="B262" s="5"/>
      <c r="C262" s="5"/>
      <c r="D262" s="5"/>
      <c r="E262" s="6"/>
    </row>
    <row r="263" ht="14.25" customHeight="1">
      <c r="A263" s="5"/>
      <c r="B263" s="5"/>
      <c r="C263" s="5"/>
      <c r="D263" s="5"/>
      <c r="E263" s="6"/>
    </row>
    <row r="264" ht="14.25" customHeight="1">
      <c r="A264" s="5"/>
      <c r="B264" s="5"/>
      <c r="C264" s="5"/>
      <c r="D264" s="5"/>
      <c r="E264" s="6"/>
    </row>
    <row r="265" ht="14.25" customHeight="1">
      <c r="A265" s="5"/>
      <c r="B265" s="5"/>
      <c r="C265" s="5"/>
      <c r="D265" s="5"/>
      <c r="E265" s="6"/>
    </row>
    <row r="266" ht="14.25" customHeight="1">
      <c r="A266" s="5"/>
      <c r="B266" s="5"/>
      <c r="C266" s="5"/>
      <c r="D266" s="5"/>
      <c r="E266" s="6"/>
    </row>
    <row r="267" ht="14.25" customHeight="1">
      <c r="A267" s="5"/>
      <c r="B267" s="5"/>
      <c r="C267" s="5"/>
      <c r="D267" s="5"/>
      <c r="E267" s="6"/>
    </row>
    <row r="268" ht="14.25" customHeight="1">
      <c r="A268" s="5"/>
      <c r="B268" s="5"/>
      <c r="C268" s="5"/>
      <c r="D268" s="5"/>
      <c r="E268" s="6"/>
    </row>
    <row r="269" ht="14.25" customHeight="1">
      <c r="A269" s="5"/>
      <c r="B269" s="5"/>
      <c r="C269" s="5"/>
      <c r="D269" s="5"/>
      <c r="E269" s="6"/>
    </row>
    <row r="270" ht="14.25" customHeight="1">
      <c r="A270" s="5"/>
      <c r="B270" s="5"/>
      <c r="C270" s="5"/>
      <c r="D270" s="5"/>
      <c r="E270" s="6"/>
    </row>
    <row r="271" ht="14.25" customHeight="1">
      <c r="A271" s="5"/>
      <c r="B271" s="5"/>
      <c r="C271" s="5"/>
      <c r="D271" s="5"/>
      <c r="E271" s="6"/>
    </row>
    <row r="272" ht="14.25" customHeight="1">
      <c r="A272" s="5"/>
      <c r="B272" s="5"/>
      <c r="C272" s="5"/>
      <c r="D272" s="5"/>
      <c r="E272" s="6"/>
    </row>
    <row r="273" ht="14.25" customHeight="1">
      <c r="A273" s="5"/>
      <c r="B273" s="5"/>
      <c r="C273" s="5"/>
      <c r="D273" s="5"/>
      <c r="E273" s="6"/>
    </row>
    <row r="274" ht="14.25" customHeight="1">
      <c r="A274" s="5"/>
      <c r="B274" s="5"/>
      <c r="C274" s="5"/>
      <c r="D274" s="5"/>
      <c r="E274" s="6"/>
    </row>
    <row r="275" ht="14.25" customHeight="1">
      <c r="A275" s="5"/>
      <c r="B275" s="5"/>
      <c r="C275" s="5"/>
      <c r="D275" s="5"/>
      <c r="E275" s="6"/>
    </row>
    <row r="276" ht="14.25" customHeight="1">
      <c r="A276" s="5"/>
      <c r="B276" s="5"/>
      <c r="C276" s="5"/>
      <c r="D276" s="5"/>
      <c r="E276" s="6"/>
    </row>
    <row r="277" ht="14.25" customHeight="1">
      <c r="A277" s="5"/>
      <c r="B277" s="5"/>
      <c r="C277" s="5"/>
      <c r="D277" s="5"/>
      <c r="E277" s="6"/>
    </row>
    <row r="278" ht="14.25" customHeight="1">
      <c r="A278" s="5"/>
      <c r="B278" s="5"/>
      <c r="C278" s="5"/>
      <c r="D278" s="5"/>
      <c r="E278" s="6"/>
    </row>
    <row r="279" ht="14.25" customHeight="1">
      <c r="A279" s="5"/>
      <c r="B279" s="5"/>
      <c r="C279" s="5"/>
      <c r="D279" s="5"/>
      <c r="E279" s="6"/>
    </row>
    <row r="280" ht="14.25" customHeight="1">
      <c r="A280" s="5"/>
      <c r="B280" s="5"/>
      <c r="C280" s="5"/>
      <c r="D280" s="5"/>
      <c r="E280" s="6"/>
    </row>
    <row r="281" ht="14.25" customHeight="1">
      <c r="A281" s="5"/>
      <c r="B281" s="5"/>
      <c r="C281" s="5"/>
      <c r="D281" s="5"/>
      <c r="E281" s="6"/>
    </row>
    <row r="282" ht="14.25" customHeight="1">
      <c r="A282" s="5"/>
      <c r="B282" s="5"/>
      <c r="C282" s="5"/>
      <c r="D282" s="5"/>
      <c r="E282" s="6"/>
    </row>
    <row r="283" ht="14.25" customHeight="1">
      <c r="A283" s="5"/>
      <c r="B283" s="5"/>
      <c r="C283" s="5"/>
      <c r="D283" s="5"/>
      <c r="E283" s="6"/>
    </row>
    <row r="284" ht="14.25" customHeight="1">
      <c r="A284" s="5"/>
      <c r="B284" s="5"/>
      <c r="C284" s="5"/>
      <c r="D284" s="5"/>
      <c r="E284" s="6"/>
    </row>
    <row r="285" ht="14.25" customHeight="1">
      <c r="A285" s="5"/>
      <c r="B285" s="5"/>
      <c r="C285" s="5"/>
      <c r="D285" s="5"/>
      <c r="E285" s="6"/>
    </row>
    <row r="286" ht="14.25" customHeight="1">
      <c r="A286" s="5"/>
      <c r="B286" s="5"/>
      <c r="C286" s="5"/>
      <c r="D286" s="5"/>
      <c r="E286" s="6"/>
    </row>
    <row r="287" ht="14.25" customHeight="1">
      <c r="A287" s="5"/>
      <c r="B287" s="5"/>
      <c r="C287" s="5"/>
      <c r="D287" s="5"/>
      <c r="E287" s="6"/>
    </row>
    <row r="288" ht="14.25" customHeight="1">
      <c r="A288" s="5"/>
      <c r="B288" s="5"/>
      <c r="C288" s="5"/>
      <c r="D288" s="5"/>
      <c r="E288" s="6"/>
    </row>
    <row r="289" ht="14.25" customHeight="1">
      <c r="A289" s="5"/>
      <c r="B289" s="5"/>
      <c r="C289" s="5"/>
      <c r="D289" s="5"/>
      <c r="E289" s="6"/>
    </row>
    <row r="290" ht="14.25" customHeight="1">
      <c r="A290" s="5"/>
      <c r="B290" s="5"/>
      <c r="C290" s="5"/>
      <c r="D290" s="5"/>
      <c r="E290" s="6"/>
    </row>
    <row r="291" ht="14.25" customHeight="1">
      <c r="A291" s="5"/>
      <c r="B291" s="5"/>
      <c r="C291" s="5"/>
      <c r="D291" s="5"/>
      <c r="E291" s="6"/>
    </row>
    <row r="292" ht="14.25" customHeight="1">
      <c r="A292" s="5"/>
      <c r="B292" s="5"/>
      <c r="C292" s="5"/>
      <c r="D292" s="5"/>
      <c r="E292" s="6"/>
    </row>
    <row r="293" ht="14.25" customHeight="1">
      <c r="A293" s="5"/>
      <c r="B293" s="5"/>
      <c r="C293" s="5"/>
      <c r="D293" s="5"/>
      <c r="E293" s="6"/>
    </row>
    <row r="294" ht="14.25" customHeight="1">
      <c r="A294" s="5"/>
      <c r="B294" s="5"/>
      <c r="C294" s="5"/>
      <c r="D294" s="5"/>
      <c r="E294" s="6"/>
    </row>
    <row r="295" ht="14.25" customHeight="1">
      <c r="A295" s="5"/>
      <c r="B295" s="5"/>
      <c r="C295" s="5"/>
      <c r="D295" s="5"/>
      <c r="E295" s="6"/>
    </row>
    <row r="296" ht="14.25" customHeight="1">
      <c r="A296" s="5"/>
      <c r="B296" s="5"/>
      <c r="C296" s="5"/>
      <c r="D296" s="5"/>
      <c r="E296" s="6"/>
    </row>
    <row r="297" ht="14.25" customHeight="1">
      <c r="A297" s="5"/>
      <c r="B297" s="5"/>
      <c r="C297" s="5"/>
      <c r="D297" s="5"/>
      <c r="E297" s="6"/>
    </row>
    <row r="298" ht="14.25" customHeight="1">
      <c r="A298" s="5"/>
      <c r="B298" s="5"/>
      <c r="C298" s="5"/>
      <c r="D298" s="5"/>
      <c r="E298" s="6"/>
    </row>
    <row r="299" ht="14.25" customHeight="1">
      <c r="A299" s="5"/>
      <c r="B299" s="5"/>
      <c r="C299" s="5"/>
      <c r="D299" s="5"/>
      <c r="E299" s="6"/>
    </row>
    <row r="300" ht="14.25" customHeight="1">
      <c r="A300" s="5"/>
      <c r="B300" s="5"/>
      <c r="C300" s="5"/>
      <c r="D300" s="5"/>
      <c r="E300" s="6"/>
    </row>
    <row r="301" ht="14.25" customHeight="1">
      <c r="A301" s="5"/>
      <c r="B301" s="5"/>
      <c r="C301" s="5"/>
      <c r="D301" s="5"/>
      <c r="E301" s="6"/>
    </row>
    <row r="302" ht="14.25" customHeight="1">
      <c r="A302" s="5"/>
      <c r="B302" s="5"/>
      <c r="C302" s="5"/>
      <c r="D302" s="5"/>
      <c r="E302" s="6"/>
    </row>
    <row r="303" ht="14.25" customHeight="1">
      <c r="A303" s="5"/>
      <c r="B303" s="5"/>
      <c r="C303" s="5"/>
      <c r="D303" s="5"/>
      <c r="E303" s="6"/>
    </row>
    <row r="304" ht="14.25" customHeight="1">
      <c r="A304" s="5"/>
      <c r="B304" s="5"/>
      <c r="C304" s="5"/>
      <c r="D304" s="5"/>
      <c r="E304" s="6"/>
    </row>
    <row r="305" ht="14.25" customHeight="1">
      <c r="A305" s="5"/>
      <c r="B305" s="5"/>
      <c r="C305" s="5"/>
      <c r="D305" s="5"/>
      <c r="E305" s="6"/>
    </row>
    <row r="306" ht="14.25" customHeight="1">
      <c r="A306" s="5"/>
      <c r="B306" s="5"/>
      <c r="C306" s="5"/>
      <c r="D306" s="5"/>
      <c r="E306" s="6"/>
    </row>
    <row r="307" ht="14.25" customHeight="1">
      <c r="A307" s="5"/>
      <c r="B307" s="5"/>
      <c r="C307" s="5"/>
      <c r="D307" s="5"/>
      <c r="E307" s="6"/>
    </row>
    <row r="308" ht="14.25" customHeight="1">
      <c r="A308" s="5"/>
      <c r="B308" s="5"/>
      <c r="C308" s="5"/>
      <c r="D308" s="5"/>
      <c r="E308" s="6"/>
    </row>
    <row r="309" ht="14.25" customHeight="1">
      <c r="A309" s="5"/>
      <c r="B309" s="5"/>
      <c r="C309" s="5"/>
      <c r="D309" s="5"/>
      <c r="E309" s="6"/>
    </row>
    <row r="310" ht="14.25" customHeight="1">
      <c r="A310" s="5"/>
      <c r="B310" s="5"/>
      <c r="C310" s="5"/>
      <c r="D310" s="5"/>
      <c r="E310" s="6"/>
    </row>
    <row r="311" ht="14.25" customHeight="1">
      <c r="A311" s="5"/>
      <c r="B311" s="5"/>
      <c r="C311" s="5"/>
      <c r="D311" s="5"/>
      <c r="E311" s="6"/>
    </row>
    <row r="312" ht="14.25" customHeight="1">
      <c r="A312" s="5"/>
      <c r="B312" s="5"/>
      <c r="C312" s="5"/>
      <c r="D312" s="5"/>
      <c r="E312" s="6"/>
    </row>
    <row r="313" ht="14.25" customHeight="1">
      <c r="A313" s="5"/>
      <c r="B313" s="5"/>
      <c r="C313" s="5"/>
      <c r="D313" s="5"/>
      <c r="E313" s="6"/>
    </row>
    <row r="314" ht="14.25" customHeight="1">
      <c r="A314" s="5"/>
      <c r="B314" s="5"/>
      <c r="C314" s="5"/>
      <c r="D314" s="5"/>
      <c r="E314" s="6"/>
    </row>
    <row r="315" ht="14.25" customHeight="1">
      <c r="A315" s="5"/>
      <c r="B315" s="5"/>
      <c r="C315" s="5"/>
      <c r="D315" s="5"/>
      <c r="E315" s="6"/>
    </row>
    <row r="316" ht="14.25" customHeight="1">
      <c r="A316" s="5"/>
      <c r="B316" s="5"/>
      <c r="C316" s="5"/>
      <c r="D316" s="5"/>
      <c r="E316" s="6"/>
    </row>
    <row r="317" ht="14.25" customHeight="1">
      <c r="A317" s="5"/>
      <c r="B317" s="5"/>
      <c r="C317" s="5"/>
      <c r="D317" s="5"/>
      <c r="E317" s="6"/>
    </row>
    <row r="318" ht="14.25" customHeight="1">
      <c r="A318" s="5"/>
      <c r="B318" s="5"/>
      <c r="C318" s="5"/>
      <c r="D318" s="5"/>
      <c r="E318" s="6"/>
    </row>
    <row r="319" ht="14.25" customHeight="1">
      <c r="A319" s="5"/>
      <c r="B319" s="5"/>
      <c r="C319" s="5"/>
      <c r="D319" s="5"/>
      <c r="E319" s="6"/>
    </row>
    <row r="320" ht="14.25" customHeight="1">
      <c r="A320" s="5"/>
      <c r="B320" s="5"/>
      <c r="C320" s="5"/>
      <c r="D320" s="5"/>
      <c r="E320" s="6"/>
    </row>
    <row r="321" ht="14.25" customHeight="1">
      <c r="A321" s="5"/>
      <c r="B321" s="5"/>
      <c r="C321" s="5"/>
      <c r="D321" s="5"/>
      <c r="E321" s="6"/>
    </row>
    <row r="322" ht="14.25" customHeight="1">
      <c r="A322" s="5"/>
      <c r="B322" s="5"/>
      <c r="C322" s="5"/>
      <c r="D322" s="5"/>
      <c r="E322" s="6"/>
    </row>
    <row r="323" ht="14.25" customHeight="1">
      <c r="A323" s="5"/>
      <c r="B323" s="5"/>
      <c r="C323" s="5"/>
      <c r="D323" s="5"/>
      <c r="E323" s="6"/>
    </row>
    <row r="324" ht="14.25" customHeight="1">
      <c r="A324" s="5"/>
      <c r="B324" s="5"/>
      <c r="C324" s="5"/>
      <c r="D324" s="5"/>
      <c r="E324" s="6"/>
    </row>
    <row r="325" ht="14.25" customHeight="1">
      <c r="A325" s="5"/>
      <c r="B325" s="5"/>
      <c r="C325" s="5"/>
      <c r="D325" s="5"/>
      <c r="E325" s="6"/>
    </row>
    <row r="326" ht="14.25" customHeight="1">
      <c r="A326" s="5"/>
      <c r="B326" s="5"/>
      <c r="C326" s="5"/>
      <c r="D326" s="5"/>
      <c r="E326" s="6"/>
    </row>
    <row r="327" ht="14.25" customHeight="1">
      <c r="A327" s="5"/>
      <c r="B327" s="5"/>
      <c r="C327" s="5"/>
      <c r="D327" s="5"/>
      <c r="E327" s="6"/>
    </row>
    <row r="328" ht="14.25" customHeight="1">
      <c r="A328" s="5"/>
      <c r="B328" s="5"/>
      <c r="C328" s="5"/>
      <c r="D328" s="5"/>
      <c r="E328" s="6"/>
    </row>
    <row r="329" ht="14.25" customHeight="1">
      <c r="A329" s="5"/>
      <c r="B329" s="5"/>
      <c r="C329" s="5"/>
      <c r="D329" s="5"/>
      <c r="E329" s="6"/>
    </row>
    <row r="330" ht="14.25" customHeight="1">
      <c r="A330" s="5"/>
      <c r="B330" s="5"/>
      <c r="C330" s="5"/>
      <c r="D330" s="5"/>
      <c r="E330" s="6"/>
    </row>
    <row r="331" ht="14.25" customHeight="1">
      <c r="A331" s="5"/>
      <c r="B331" s="5"/>
      <c r="C331" s="5"/>
      <c r="D331" s="5"/>
      <c r="E331" s="6"/>
    </row>
    <row r="332" ht="14.25" customHeight="1">
      <c r="A332" s="5"/>
      <c r="B332" s="5"/>
      <c r="C332" s="5"/>
      <c r="D332" s="5"/>
      <c r="E332" s="6"/>
    </row>
    <row r="333" ht="14.25" customHeight="1">
      <c r="A333" s="5"/>
      <c r="B333" s="5"/>
      <c r="C333" s="5"/>
      <c r="D333" s="5"/>
      <c r="E333" s="6"/>
    </row>
    <row r="334" ht="14.25" customHeight="1">
      <c r="A334" s="5"/>
      <c r="B334" s="5"/>
      <c r="C334" s="5"/>
      <c r="D334" s="5"/>
      <c r="E334" s="6"/>
    </row>
    <row r="335" ht="14.25" customHeight="1">
      <c r="A335" s="5"/>
      <c r="B335" s="5"/>
      <c r="C335" s="5"/>
      <c r="D335" s="5"/>
      <c r="E335" s="6"/>
    </row>
    <row r="336" ht="14.25" customHeight="1">
      <c r="A336" s="5"/>
      <c r="B336" s="5"/>
      <c r="C336" s="5"/>
      <c r="D336" s="5"/>
      <c r="E336" s="6"/>
    </row>
    <row r="337" ht="14.25" customHeight="1">
      <c r="A337" s="5"/>
      <c r="B337" s="5"/>
      <c r="C337" s="5"/>
      <c r="D337" s="5"/>
      <c r="E337" s="6"/>
    </row>
    <row r="338" ht="14.25" customHeight="1">
      <c r="A338" s="5"/>
      <c r="B338" s="5"/>
      <c r="C338" s="5"/>
      <c r="D338" s="5"/>
      <c r="E338" s="6"/>
    </row>
    <row r="339" ht="14.25" customHeight="1">
      <c r="A339" s="5"/>
      <c r="B339" s="5"/>
      <c r="C339" s="5"/>
      <c r="D339" s="5"/>
      <c r="E339" s="6"/>
    </row>
    <row r="340" ht="14.25" customHeight="1">
      <c r="A340" s="5"/>
      <c r="B340" s="5"/>
      <c r="C340" s="5"/>
      <c r="D340" s="5"/>
      <c r="E340" s="6"/>
    </row>
    <row r="341" ht="14.25" customHeight="1">
      <c r="A341" s="5"/>
      <c r="B341" s="5"/>
      <c r="C341" s="5"/>
      <c r="D341" s="5"/>
      <c r="E341" s="6"/>
    </row>
    <row r="342" ht="14.25" customHeight="1">
      <c r="A342" s="5"/>
      <c r="B342" s="5"/>
      <c r="C342" s="5"/>
      <c r="D342" s="5"/>
      <c r="E342" s="6"/>
    </row>
    <row r="343" ht="14.25" customHeight="1">
      <c r="A343" s="5"/>
      <c r="B343" s="5"/>
      <c r="C343" s="5"/>
      <c r="D343" s="5"/>
      <c r="E343" s="6"/>
    </row>
    <row r="344" ht="14.25" customHeight="1">
      <c r="A344" s="5"/>
      <c r="B344" s="5"/>
      <c r="C344" s="5"/>
      <c r="D344" s="5"/>
      <c r="E344" s="6"/>
    </row>
    <row r="345" ht="14.25" customHeight="1">
      <c r="A345" s="5"/>
      <c r="B345" s="5"/>
      <c r="C345" s="5"/>
      <c r="D345" s="5"/>
      <c r="E345" s="6"/>
    </row>
    <row r="346" ht="14.25" customHeight="1">
      <c r="A346" s="5"/>
      <c r="B346" s="5"/>
      <c r="C346" s="5"/>
      <c r="D346" s="5"/>
      <c r="E346" s="6"/>
    </row>
    <row r="347" ht="14.25" customHeight="1">
      <c r="A347" s="5"/>
      <c r="B347" s="5"/>
      <c r="C347" s="5"/>
      <c r="D347" s="5"/>
      <c r="E347" s="6"/>
    </row>
    <row r="348" ht="14.25" customHeight="1">
      <c r="A348" s="5"/>
      <c r="B348" s="5"/>
      <c r="C348" s="5"/>
      <c r="D348" s="5"/>
      <c r="E348" s="6"/>
    </row>
    <row r="349" ht="14.25" customHeight="1">
      <c r="A349" s="5"/>
      <c r="B349" s="5"/>
      <c r="C349" s="5"/>
      <c r="D349" s="5"/>
      <c r="E349" s="6"/>
    </row>
    <row r="350" ht="14.25" customHeight="1">
      <c r="A350" s="5"/>
      <c r="B350" s="5"/>
      <c r="C350" s="5"/>
      <c r="D350" s="5"/>
      <c r="E350" s="6"/>
    </row>
    <row r="351" ht="14.25" customHeight="1">
      <c r="A351" s="5"/>
      <c r="B351" s="5"/>
      <c r="C351" s="5"/>
      <c r="D351" s="5"/>
      <c r="E351" s="6"/>
    </row>
    <row r="352" ht="14.25" customHeight="1">
      <c r="A352" s="5"/>
      <c r="B352" s="5"/>
      <c r="C352" s="5"/>
      <c r="D352" s="5"/>
      <c r="E352" s="6"/>
    </row>
    <row r="353" ht="14.25" customHeight="1">
      <c r="A353" s="5"/>
      <c r="B353" s="5"/>
      <c r="C353" s="5"/>
      <c r="D353" s="5"/>
      <c r="E353" s="6"/>
    </row>
    <row r="354" ht="14.25" customHeight="1">
      <c r="A354" s="5"/>
      <c r="B354" s="5"/>
      <c r="C354" s="5"/>
      <c r="D354" s="5"/>
      <c r="E354" s="6"/>
    </row>
    <row r="355" ht="14.25" customHeight="1">
      <c r="A355" s="5"/>
      <c r="B355" s="5"/>
      <c r="C355" s="5"/>
      <c r="D355" s="5"/>
      <c r="E355" s="6"/>
    </row>
    <row r="356" ht="14.25" customHeight="1">
      <c r="A356" s="5"/>
      <c r="B356" s="5"/>
      <c r="C356" s="5"/>
      <c r="D356" s="5"/>
      <c r="E356" s="6"/>
    </row>
    <row r="357" ht="14.25" customHeight="1">
      <c r="A357" s="5"/>
      <c r="B357" s="5"/>
      <c r="C357" s="5"/>
      <c r="D357" s="5"/>
      <c r="E357" s="6"/>
    </row>
    <row r="358" ht="14.25" customHeight="1">
      <c r="A358" s="5"/>
      <c r="B358" s="5"/>
      <c r="C358" s="5"/>
      <c r="D358" s="5"/>
      <c r="E358" s="6"/>
    </row>
    <row r="359" ht="14.25" customHeight="1">
      <c r="A359" s="5"/>
      <c r="B359" s="5"/>
      <c r="C359" s="5"/>
      <c r="D359" s="5"/>
      <c r="E359" s="6"/>
    </row>
    <row r="360" ht="14.25" customHeight="1">
      <c r="A360" s="5"/>
      <c r="B360" s="5"/>
      <c r="C360" s="5"/>
      <c r="D360" s="5"/>
      <c r="E360" s="6"/>
    </row>
    <row r="361" ht="14.25" customHeight="1">
      <c r="A361" s="5"/>
      <c r="B361" s="5"/>
      <c r="C361" s="5"/>
      <c r="D361" s="5"/>
      <c r="E361" s="6"/>
    </row>
    <row r="362" ht="14.25" customHeight="1">
      <c r="A362" s="5"/>
      <c r="B362" s="5"/>
      <c r="C362" s="5"/>
      <c r="D362" s="5"/>
      <c r="E362" s="6"/>
    </row>
    <row r="363" ht="14.25" customHeight="1">
      <c r="A363" s="5"/>
      <c r="B363" s="5"/>
      <c r="C363" s="5"/>
      <c r="D363" s="5"/>
      <c r="E363" s="6"/>
    </row>
    <row r="364" ht="14.25" customHeight="1">
      <c r="A364" s="5"/>
      <c r="B364" s="5"/>
      <c r="C364" s="5"/>
      <c r="D364" s="5"/>
      <c r="E364" s="6"/>
    </row>
    <row r="365" ht="14.25" customHeight="1">
      <c r="A365" s="5"/>
      <c r="B365" s="5"/>
      <c r="C365" s="5"/>
      <c r="D365" s="5"/>
      <c r="E365" s="6"/>
    </row>
    <row r="366" ht="14.25" customHeight="1">
      <c r="A366" s="5"/>
      <c r="B366" s="5"/>
      <c r="C366" s="5"/>
      <c r="D366" s="5"/>
      <c r="E366" s="6"/>
    </row>
    <row r="367" ht="14.25" customHeight="1">
      <c r="A367" s="5"/>
      <c r="B367" s="5"/>
      <c r="C367" s="5"/>
      <c r="D367" s="5"/>
      <c r="E367" s="6"/>
    </row>
    <row r="368" ht="14.25" customHeight="1">
      <c r="A368" s="5"/>
      <c r="B368" s="5"/>
      <c r="C368" s="5"/>
      <c r="D368" s="5"/>
      <c r="E368" s="6"/>
    </row>
    <row r="369" ht="14.25" customHeight="1">
      <c r="A369" s="5"/>
      <c r="B369" s="5"/>
      <c r="C369" s="5"/>
      <c r="D369" s="5"/>
      <c r="E369" s="6"/>
    </row>
    <row r="370" ht="14.25" customHeight="1">
      <c r="A370" s="5"/>
      <c r="B370" s="5"/>
      <c r="C370" s="5"/>
      <c r="D370" s="5"/>
      <c r="E370" s="6"/>
    </row>
    <row r="371" ht="14.25" customHeight="1">
      <c r="A371" s="5"/>
      <c r="B371" s="5"/>
      <c r="C371" s="5"/>
      <c r="D371" s="5"/>
      <c r="E371" s="6"/>
    </row>
    <row r="372" ht="14.25" customHeight="1">
      <c r="A372" s="5"/>
      <c r="B372" s="5"/>
      <c r="C372" s="5"/>
      <c r="D372" s="5"/>
      <c r="E372" s="6"/>
    </row>
    <row r="373" ht="14.25" customHeight="1">
      <c r="A373" s="5"/>
      <c r="B373" s="5"/>
      <c r="C373" s="5"/>
      <c r="D373" s="5"/>
      <c r="E373" s="6"/>
    </row>
    <row r="374" ht="14.25" customHeight="1">
      <c r="A374" s="5"/>
      <c r="B374" s="5"/>
      <c r="C374" s="5"/>
      <c r="D374" s="5"/>
      <c r="E374" s="6"/>
    </row>
    <row r="375" ht="14.25" customHeight="1">
      <c r="A375" s="5"/>
      <c r="B375" s="5"/>
      <c r="C375" s="5"/>
      <c r="D375" s="5"/>
      <c r="E375" s="6"/>
    </row>
    <row r="376" ht="14.25" customHeight="1">
      <c r="A376" s="5"/>
      <c r="B376" s="5"/>
      <c r="C376" s="5"/>
      <c r="D376" s="5"/>
      <c r="E376" s="6"/>
    </row>
    <row r="377" ht="14.25" customHeight="1">
      <c r="A377" s="5"/>
      <c r="B377" s="5"/>
      <c r="C377" s="5"/>
      <c r="D377" s="5"/>
      <c r="E377" s="6"/>
    </row>
    <row r="378" ht="14.25" customHeight="1">
      <c r="A378" s="5"/>
      <c r="B378" s="5"/>
      <c r="C378" s="5"/>
      <c r="D378" s="5"/>
      <c r="E378" s="6"/>
    </row>
    <row r="379" ht="14.25" customHeight="1">
      <c r="A379" s="5"/>
      <c r="B379" s="5"/>
      <c r="C379" s="5"/>
      <c r="D379" s="5"/>
      <c r="E379" s="6"/>
    </row>
    <row r="380" ht="14.25" customHeight="1">
      <c r="A380" s="5"/>
      <c r="B380" s="5"/>
      <c r="C380" s="5"/>
      <c r="D380" s="5"/>
      <c r="E380" s="6"/>
    </row>
    <row r="381" ht="14.25" customHeight="1">
      <c r="A381" s="5"/>
      <c r="B381" s="5"/>
      <c r="C381" s="5"/>
      <c r="D381" s="5"/>
      <c r="E381" s="6"/>
    </row>
    <row r="382" ht="14.25" customHeight="1">
      <c r="A382" s="5"/>
      <c r="B382" s="5"/>
      <c r="C382" s="5"/>
      <c r="D382" s="5"/>
      <c r="E382" s="6"/>
    </row>
    <row r="383" ht="14.25" customHeight="1">
      <c r="A383" s="5"/>
      <c r="B383" s="5"/>
      <c r="C383" s="5"/>
      <c r="D383" s="5"/>
      <c r="E383" s="6"/>
    </row>
    <row r="384" ht="14.25" customHeight="1">
      <c r="A384" s="5"/>
      <c r="B384" s="5"/>
      <c r="C384" s="5"/>
      <c r="D384" s="5"/>
      <c r="E384" s="6"/>
    </row>
    <row r="385" ht="14.25" customHeight="1">
      <c r="A385" s="5"/>
      <c r="B385" s="5"/>
      <c r="C385" s="5"/>
      <c r="D385" s="5"/>
      <c r="E385" s="6"/>
    </row>
    <row r="386" ht="14.25" customHeight="1">
      <c r="A386" s="5"/>
      <c r="B386" s="5"/>
      <c r="C386" s="5"/>
      <c r="D386" s="5"/>
      <c r="E386" s="6"/>
    </row>
    <row r="387" ht="14.25" customHeight="1">
      <c r="A387" s="5"/>
      <c r="B387" s="5"/>
      <c r="C387" s="5"/>
      <c r="D387" s="5"/>
      <c r="E387" s="6"/>
    </row>
    <row r="388" ht="14.25" customHeight="1">
      <c r="A388" s="5"/>
      <c r="B388" s="5"/>
      <c r="C388" s="5"/>
      <c r="D388" s="5"/>
      <c r="E388" s="6"/>
    </row>
    <row r="389" ht="14.25" customHeight="1">
      <c r="A389" s="5"/>
      <c r="B389" s="5"/>
      <c r="C389" s="5"/>
      <c r="D389" s="5"/>
      <c r="E389" s="6"/>
    </row>
    <row r="390" ht="14.25" customHeight="1">
      <c r="A390" s="5"/>
      <c r="B390" s="5"/>
      <c r="C390" s="5"/>
      <c r="D390" s="5"/>
      <c r="E390" s="6"/>
    </row>
    <row r="391" ht="14.25" customHeight="1">
      <c r="A391" s="5"/>
      <c r="B391" s="5"/>
      <c r="C391" s="5"/>
      <c r="D391" s="5"/>
      <c r="E391" s="6"/>
    </row>
    <row r="392" ht="14.25" customHeight="1">
      <c r="A392" s="5"/>
      <c r="B392" s="5"/>
      <c r="C392" s="5"/>
      <c r="D392" s="5"/>
      <c r="E392" s="6"/>
    </row>
    <row r="393" ht="14.25" customHeight="1">
      <c r="A393" s="5"/>
      <c r="B393" s="5"/>
      <c r="C393" s="5"/>
      <c r="D393" s="5"/>
      <c r="E393" s="6"/>
    </row>
    <row r="394" ht="14.25" customHeight="1">
      <c r="A394" s="5"/>
      <c r="B394" s="5"/>
      <c r="C394" s="5"/>
      <c r="D394" s="5"/>
      <c r="E394" s="6"/>
    </row>
    <row r="395" ht="14.25" customHeight="1">
      <c r="A395" s="5"/>
      <c r="B395" s="5"/>
      <c r="C395" s="5"/>
      <c r="D395" s="5"/>
      <c r="E395" s="6"/>
    </row>
    <row r="396" ht="14.25" customHeight="1">
      <c r="A396" s="5"/>
      <c r="B396" s="5"/>
      <c r="C396" s="5"/>
      <c r="D396" s="5"/>
      <c r="E396" s="6"/>
    </row>
    <row r="397" ht="14.25" customHeight="1">
      <c r="A397" s="5"/>
      <c r="B397" s="5"/>
      <c r="C397" s="5"/>
      <c r="D397" s="5"/>
      <c r="E397" s="6"/>
    </row>
    <row r="398" ht="14.25" customHeight="1">
      <c r="A398" s="5"/>
      <c r="B398" s="5"/>
      <c r="C398" s="5"/>
      <c r="D398" s="5"/>
      <c r="E398" s="6"/>
    </row>
    <row r="399" ht="14.25" customHeight="1">
      <c r="A399" s="5"/>
      <c r="B399" s="5"/>
      <c r="C399" s="5"/>
      <c r="D399" s="5"/>
      <c r="E399" s="6"/>
    </row>
    <row r="400" ht="14.25" customHeight="1">
      <c r="A400" s="5"/>
      <c r="B400" s="5"/>
      <c r="C400" s="5"/>
      <c r="D400" s="5"/>
      <c r="E400" s="6"/>
    </row>
    <row r="401" ht="14.25" customHeight="1">
      <c r="A401" s="5"/>
      <c r="B401" s="5"/>
      <c r="C401" s="5"/>
      <c r="D401" s="5"/>
      <c r="E401" s="6"/>
    </row>
    <row r="402" ht="14.25" customHeight="1">
      <c r="A402" s="5"/>
      <c r="B402" s="5"/>
      <c r="C402" s="5"/>
      <c r="D402" s="5"/>
      <c r="E402" s="6"/>
    </row>
    <row r="403" ht="14.25" customHeight="1">
      <c r="A403" s="5"/>
      <c r="B403" s="5"/>
      <c r="C403" s="5"/>
      <c r="D403" s="5"/>
      <c r="E403" s="6"/>
    </row>
    <row r="404" ht="14.25" customHeight="1">
      <c r="A404" s="5"/>
      <c r="B404" s="5"/>
      <c r="C404" s="5"/>
      <c r="D404" s="5"/>
      <c r="E404" s="6"/>
    </row>
    <row r="405" ht="14.25" customHeight="1">
      <c r="A405" s="5"/>
      <c r="B405" s="5"/>
      <c r="C405" s="5"/>
      <c r="D405" s="5"/>
      <c r="E405" s="6"/>
    </row>
    <row r="406" ht="14.25" customHeight="1">
      <c r="A406" s="5"/>
      <c r="B406" s="5"/>
      <c r="C406" s="5"/>
      <c r="D406" s="5"/>
      <c r="E406" s="6"/>
    </row>
    <row r="407" ht="14.25" customHeight="1">
      <c r="A407" s="5"/>
      <c r="B407" s="5"/>
      <c r="C407" s="5"/>
      <c r="D407" s="5"/>
      <c r="E407" s="6"/>
    </row>
    <row r="408" ht="14.25" customHeight="1">
      <c r="A408" s="5"/>
      <c r="B408" s="5"/>
      <c r="C408" s="5"/>
      <c r="D408" s="5"/>
      <c r="E408" s="6"/>
    </row>
    <row r="409" ht="14.25" customHeight="1">
      <c r="A409" s="5"/>
      <c r="B409" s="5"/>
      <c r="C409" s="5"/>
      <c r="D409" s="5"/>
      <c r="E409" s="6"/>
    </row>
    <row r="410" ht="14.25" customHeight="1">
      <c r="A410" s="5"/>
      <c r="B410" s="5"/>
      <c r="C410" s="5"/>
      <c r="D410" s="5"/>
      <c r="E410" s="6"/>
    </row>
    <row r="411" ht="14.25" customHeight="1">
      <c r="A411" s="5"/>
      <c r="B411" s="5"/>
      <c r="C411" s="5"/>
      <c r="D411" s="5"/>
      <c r="E411" s="6"/>
    </row>
    <row r="412" ht="14.25" customHeight="1">
      <c r="A412" s="5"/>
      <c r="B412" s="5"/>
      <c r="C412" s="5"/>
      <c r="D412" s="5"/>
      <c r="E412" s="6"/>
    </row>
    <row r="413" ht="14.25" customHeight="1">
      <c r="A413" s="5"/>
      <c r="B413" s="5"/>
      <c r="C413" s="5"/>
      <c r="D413" s="5"/>
      <c r="E413" s="6"/>
    </row>
    <row r="414" ht="14.25" customHeight="1">
      <c r="A414" s="5"/>
      <c r="B414" s="5"/>
      <c r="C414" s="5"/>
      <c r="D414" s="5"/>
      <c r="E414" s="6"/>
    </row>
    <row r="415" ht="14.25" customHeight="1">
      <c r="A415" s="5"/>
      <c r="B415" s="5"/>
      <c r="C415" s="5"/>
      <c r="D415" s="5"/>
      <c r="E415" s="6"/>
    </row>
    <row r="416" ht="14.25" customHeight="1">
      <c r="A416" s="5"/>
      <c r="B416" s="5"/>
      <c r="C416" s="5"/>
      <c r="D416" s="5"/>
      <c r="E416" s="6"/>
    </row>
    <row r="417" ht="14.25" customHeight="1">
      <c r="A417" s="5"/>
      <c r="B417" s="5"/>
      <c r="C417" s="5"/>
      <c r="D417" s="5"/>
      <c r="E417" s="6"/>
    </row>
    <row r="418" ht="14.25" customHeight="1">
      <c r="A418" s="5"/>
      <c r="B418" s="5"/>
      <c r="C418" s="5"/>
      <c r="D418" s="5"/>
      <c r="E418" s="6"/>
    </row>
    <row r="419" ht="14.25" customHeight="1">
      <c r="A419" s="5"/>
      <c r="B419" s="5"/>
      <c r="C419" s="5"/>
      <c r="D419" s="5"/>
      <c r="E419" s="6"/>
    </row>
    <row r="420" ht="14.25" customHeight="1">
      <c r="A420" s="5"/>
      <c r="B420" s="5"/>
      <c r="C420" s="5"/>
      <c r="D420" s="5"/>
      <c r="E420" s="6"/>
    </row>
    <row r="421" ht="14.25" customHeight="1">
      <c r="A421" s="5"/>
      <c r="B421" s="5"/>
      <c r="C421" s="5"/>
      <c r="D421" s="5"/>
      <c r="E421" s="6"/>
    </row>
    <row r="422" ht="14.25" customHeight="1">
      <c r="A422" s="5"/>
      <c r="B422" s="5"/>
      <c r="C422" s="5"/>
      <c r="D422" s="5"/>
      <c r="E422" s="6"/>
    </row>
    <row r="423" ht="14.25" customHeight="1">
      <c r="A423" s="5"/>
      <c r="B423" s="5"/>
      <c r="C423" s="5"/>
      <c r="D423" s="5"/>
      <c r="E423" s="6"/>
    </row>
    <row r="424" ht="14.25" customHeight="1">
      <c r="A424" s="5"/>
      <c r="B424" s="5"/>
      <c r="C424" s="5"/>
      <c r="D424" s="5"/>
      <c r="E424" s="6"/>
    </row>
    <row r="425" ht="14.25" customHeight="1">
      <c r="A425" s="5"/>
      <c r="B425" s="5"/>
      <c r="C425" s="5"/>
      <c r="D425" s="5"/>
      <c r="E425" s="6"/>
    </row>
    <row r="426" ht="14.25" customHeight="1">
      <c r="A426" s="5"/>
      <c r="B426" s="5"/>
      <c r="C426" s="5"/>
      <c r="D426" s="5"/>
      <c r="E426" s="6"/>
    </row>
    <row r="427" ht="14.25" customHeight="1">
      <c r="A427" s="5"/>
      <c r="B427" s="5"/>
      <c r="C427" s="5"/>
      <c r="D427" s="5"/>
      <c r="E427" s="6"/>
    </row>
    <row r="428" ht="14.25" customHeight="1">
      <c r="A428" s="5"/>
      <c r="B428" s="5"/>
      <c r="C428" s="5"/>
      <c r="D428" s="5"/>
      <c r="E428" s="6"/>
    </row>
    <row r="429" ht="14.25" customHeight="1">
      <c r="A429" s="5"/>
      <c r="B429" s="5"/>
      <c r="C429" s="5"/>
      <c r="D429" s="5"/>
      <c r="E429" s="6"/>
    </row>
    <row r="430" ht="14.25" customHeight="1">
      <c r="A430" s="5"/>
      <c r="B430" s="5"/>
      <c r="C430" s="5"/>
      <c r="D430" s="5"/>
      <c r="E430" s="6"/>
    </row>
    <row r="431" ht="14.25" customHeight="1">
      <c r="A431" s="5"/>
      <c r="B431" s="5"/>
      <c r="C431" s="5"/>
      <c r="D431" s="5"/>
      <c r="E431" s="6"/>
    </row>
    <row r="432" ht="14.25" customHeight="1">
      <c r="A432" s="5"/>
      <c r="B432" s="5"/>
      <c r="C432" s="5"/>
      <c r="D432" s="5"/>
      <c r="E432" s="6"/>
    </row>
    <row r="433" ht="14.25" customHeight="1">
      <c r="A433" s="5"/>
      <c r="B433" s="5"/>
      <c r="C433" s="5"/>
      <c r="D433" s="5"/>
      <c r="E433" s="6"/>
    </row>
    <row r="434" ht="14.25" customHeight="1">
      <c r="A434" s="5"/>
      <c r="B434" s="5"/>
      <c r="C434" s="5"/>
      <c r="D434" s="5"/>
      <c r="E434" s="6"/>
    </row>
    <row r="435" ht="14.25" customHeight="1">
      <c r="A435" s="5"/>
      <c r="B435" s="5"/>
      <c r="C435" s="5"/>
      <c r="D435" s="5"/>
      <c r="E435" s="6"/>
    </row>
    <row r="436" ht="14.25" customHeight="1">
      <c r="A436" s="5"/>
      <c r="B436" s="5"/>
      <c r="C436" s="5"/>
      <c r="D436" s="5"/>
      <c r="E436" s="6"/>
    </row>
    <row r="437" ht="14.25" customHeight="1">
      <c r="A437" s="5"/>
      <c r="B437" s="5"/>
      <c r="C437" s="5"/>
      <c r="D437" s="5"/>
      <c r="E437" s="6"/>
    </row>
    <row r="438" ht="14.25" customHeight="1">
      <c r="A438" s="5"/>
      <c r="B438" s="5"/>
      <c r="C438" s="5"/>
      <c r="D438" s="5"/>
      <c r="E438" s="6"/>
    </row>
    <row r="439" ht="14.25" customHeight="1">
      <c r="A439" s="5"/>
      <c r="B439" s="5"/>
      <c r="C439" s="5"/>
      <c r="D439" s="5"/>
      <c r="E439" s="6"/>
    </row>
    <row r="440" ht="14.25" customHeight="1">
      <c r="A440" s="5"/>
      <c r="B440" s="5"/>
      <c r="C440" s="5"/>
      <c r="D440" s="5"/>
      <c r="E440" s="6"/>
    </row>
    <row r="441" ht="14.25" customHeight="1">
      <c r="A441" s="5"/>
      <c r="B441" s="5"/>
      <c r="C441" s="5"/>
      <c r="D441" s="5"/>
      <c r="E441" s="6"/>
    </row>
    <row r="442" ht="14.25" customHeight="1">
      <c r="A442" s="5"/>
      <c r="B442" s="5"/>
      <c r="C442" s="5"/>
      <c r="D442" s="5"/>
      <c r="E442" s="6"/>
    </row>
    <row r="443" ht="14.25" customHeight="1">
      <c r="A443" s="5"/>
      <c r="B443" s="5"/>
      <c r="C443" s="5"/>
      <c r="D443" s="5"/>
      <c r="E443" s="6"/>
    </row>
    <row r="444" ht="14.25" customHeight="1">
      <c r="A444" s="5"/>
      <c r="B444" s="5"/>
      <c r="C444" s="5"/>
      <c r="D444" s="5"/>
      <c r="E444" s="6"/>
    </row>
    <row r="445" ht="14.25" customHeight="1">
      <c r="A445" s="5"/>
      <c r="B445" s="5"/>
      <c r="C445" s="5"/>
      <c r="D445" s="5"/>
      <c r="E445" s="6"/>
    </row>
    <row r="446" ht="14.25" customHeight="1">
      <c r="A446" s="5"/>
      <c r="B446" s="5"/>
      <c r="C446" s="5"/>
      <c r="D446" s="5"/>
      <c r="E446" s="6"/>
    </row>
    <row r="447" ht="14.25" customHeight="1">
      <c r="A447" s="5"/>
      <c r="B447" s="5"/>
      <c r="C447" s="5"/>
      <c r="D447" s="5"/>
      <c r="E447" s="6"/>
    </row>
    <row r="448" ht="14.25" customHeight="1">
      <c r="A448" s="5"/>
      <c r="B448" s="5"/>
      <c r="C448" s="5"/>
      <c r="D448" s="5"/>
      <c r="E448" s="6"/>
    </row>
    <row r="449" ht="14.25" customHeight="1">
      <c r="A449" s="5"/>
      <c r="B449" s="5"/>
      <c r="C449" s="5"/>
      <c r="D449" s="5"/>
      <c r="E449" s="6"/>
    </row>
    <row r="450" ht="14.25" customHeight="1">
      <c r="A450" s="5"/>
      <c r="B450" s="5"/>
      <c r="C450" s="5"/>
      <c r="D450" s="5"/>
      <c r="E450" s="6"/>
    </row>
    <row r="451" ht="14.25" customHeight="1">
      <c r="A451" s="5"/>
      <c r="B451" s="5"/>
      <c r="C451" s="5"/>
      <c r="D451" s="5"/>
      <c r="E451" s="6"/>
    </row>
    <row r="452" ht="14.25" customHeight="1">
      <c r="A452" s="5"/>
      <c r="B452" s="5"/>
      <c r="C452" s="5"/>
      <c r="D452" s="5"/>
      <c r="E452" s="6"/>
    </row>
    <row r="453" ht="14.25" customHeight="1">
      <c r="A453" s="5"/>
      <c r="B453" s="5"/>
      <c r="C453" s="5"/>
      <c r="D453" s="5"/>
      <c r="E453" s="6"/>
    </row>
    <row r="454" ht="14.25" customHeight="1">
      <c r="A454" s="5"/>
      <c r="B454" s="5"/>
      <c r="C454" s="5"/>
      <c r="D454" s="5"/>
      <c r="E454" s="6"/>
    </row>
    <row r="455" ht="14.25" customHeight="1">
      <c r="A455" s="5"/>
      <c r="B455" s="5"/>
      <c r="C455" s="5"/>
      <c r="D455" s="5"/>
      <c r="E455" s="6"/>
    </row>
    <row r="456" ht="14.25" customHeight="1">
      <c r="A456" s="5"/>
      <c r="B456" s="5"/>
      <c r="C456" s="5"/>
      <c r="D456" s="5"/>
      <c r="E456" s="6"/>
    </row>
    <row r="457" ht="14.25" customHeight="1">
      <c r="A457" s="5"/>
      <c r="B457" s="5"/>
      <c r="C457" s="5"/>
      <c r="D457" s="5"/>
      <c r="E457" s="6"/>
    </row>
    <row r="458" ht="14.25" customHeight="1">
      <c r="A458" s="5"/>
      <c r="B458" s="5"/>
      <c r="C458" s="5"/>
      <c r="D458" s="5"/>
      <c r="E458" s="6"/>
    </row>
    <row r="459" ht="14.25" customHeight="1">
      <c r="A459" s="5"/>
      <c r="B459" s="5"/>
      <c r="C459" s="5"/>
      <c r="D459" s="5"/>
      <c r="E459" s="6"/>
    </row>
    <row r="460" ht="14.25" customHeight="1">
      <c r="A460" s="5"/>
      <c r="B460" s="5"/>
      <c r="C460" s="5"/>
      <c r="D460" s="5"/>
      <c r="E460" s="6"/>
    </row>
    <row r="461" ht="14.25" customHeight="1">
      <c r="A461" s="5"/>
      <c r="B461" s="5"/>
      <c r="C461" s="5"/>
      <c r="D461" s="5"/>
      <c r="E461" s="6"/>
    </row>
    <row r="462" ht="14.25" customHeight="1">
      <c r="A462" s="5"/>
      <c r="B462" s="5"/>
      <c r="C462" s="5"/>
      <c r="D462" s="5"/>
      <c r="E462" s="6"/>
    </row>
    <row r="463" ht="14.25" customHeight="1">
      <c r="A463" s="5"/>
      <c r="B463" s="5"/>
      <c r="C463" s="5"/>
      <c r="D463" s="5"/>
      <c r="E463" s="6"/>
    </row>
    <row r="464" ht="14.25" customHeight="1">
      <c r="A464" s="5"/>
      <c r="B464" s="5"/>
      <c r="C464" s="5"/>
      <c r="D464" s="5"/>
      <c r="E464" s="6"/>
    </row>
    <row r="465" ht="14.25" customHeight="1">
      <c r="A465" s="5"/>
      <c r="B465" s="5"/>
      <c r="C465" s="5"/>
      <c r="D465" s="5"/>
      <c r="E465" s="6"/>
    </row>
    <row r="466" ht="14.25" customHeight="1">
      <c r="A466" s="5"/>
      <c r="B466" s="5"/>
      <c r="C466" s="5"/>
      <c r="D466" s="5"/>
      <c r="E466" s="6"/>
    </row>
    <row r="467" ht="14.25" customHeight="1">
      <c r="A467" s="5"/>
      <c r="B467" s="5"/>
      <c r="C467" s="5"/>
      <c r="D467" s="5"/>
      <c r="E467" s="6"/>
    </row>
    <row r="468" ht="14.25" customHeight="1">
      <c r="A468" s="5"/>
      <c r="B468" s="5"/>
      <c r="C468" s="5"/>
      <c r="D468" s="5"/>
      <c r="E468" s="6"/>
    </row>
    <row r="469" ht="14.25" customHeight="1">
      <c r="A469" s="5"/>
      <c r="B469" s="5"/>
      <c r="C469" s="5"/>
      <c r="D469" s="5"/>
      <c r="E469" s="6"/>
    </row>
    <row r="470" ht="14.25" customHeight="1">
      <c r="A470" s="5"/>
      <c r="B470" s="5"/>
      <c r="C470" s="5"/>
      <c r="D470" s="5"/>
      <c r="E470" s="6"/>
    </row>
    <row r="471" ht="14.25" customHeight="1">
      <c r="A471" s="5"/>
      <c r="B471" s="5"/>
      <c r="C471" s="5"/>
      <c r="D471" s="5"/>
      <c r="E471" s="6"/>
    </row>
    <row r="472" ht="14.25" customHeight="1">
      <c r="A472" s="5"/>
      <c r="B472" s="5"/>
      <c r="C472" s="5"/>
      <c r="D472" s="5"/>
      <c r="E472" s="6"/>
    </row>
    <row r="473" ht="14.25" customHeight="1">
      <c r="A473" s="5"/>
      <c r="B473" s="5"/>
      <c r="C473" s="5"/>
      <c r="D473" s="5"/>
      <c r="E473" s="6"/>
    </row>
    <row r="474" ht="14.25" customHeight="1">
      <c r="A474" s="5"/>
      <c r="B474" s="5"/>
      <c r="C474" s="5"/>
      <c r="D474" s="5"/>
      <c r="E474" s="6"/>
    </row>
    <row r="475" ht="14.25" customHeight="1">
      <c r="A475" s="5"/>
      <c r="B475" s="5"/>
      <c r="C475" s="5"/>
      <c r="D475" s="5"/>
      <c r="E475" s="6"/>
    </row>
    <row r="476" ht="14.25" customHeight="1">
      <c r="A476" s="5"/>
      <c r="B476" s="5"/>
      <c r="C476" s="5"/>
      <c r="D476" s="5"/>
      <c r="E476" s="6"/>
    </row>
    <row r="477" ht="14.25" customHeight="1">
      <c r="A477" s="5"/>
      <c r="B477" s="5"/>
      <c r="C477" s="5"/>
      <c r="D477" s="5"/>
      <c r="E477" s="6"/>
    </row>
    <row r="478" ht="14.25" customHeight="1">
      <c r="A478" s="5"/>
      <c r="B478" s="5"/>
      <c r="C478" s="5"/>
      <c r="D478" s="5"/>
      <c r="E478" s="6"/>
    </row>
    <row r="479" ht="14.25" customHeight="1">
      <c r="A479" s="5"/>
      <c r="B479" s="5"/>
      <c r="C479" s="5"/>
      <c r="D479" s="5"/>
      <c r="E479" s="6"/>
    </row>
    <row r="480" ht="14.25" customHeight="1">
      <c r="A480" s="5"/>
      <c r="B480" s="5"/>
      <c r="C480" s="5"/>
      <c r="D480" s="5"/>
      <c r="E480" s="6"/>
    </row>
    <row r="481" ht="14.25" customHeight="1">
      <c r="A481" s="5"/>
      <c r="B481" s="5"/>
      <c r="C481" s="5"/>
      <c r="D481" s="5"/>
      <c r="E481" s="6"/>
    </row>
    <row r="482" ht="14.25" customHeight="1">
      <c r="A482" s="5"/>
      <c r="B482" s="5"/>
      <c r="C482" s="5"/>
      <c r="D482" s="5"/>
      <c r="E482" s="6"/>
    </row>
    <row r="483" ht="14.25" customHeight="1">
      <c r="A483" s="5"/>
      <c r="B483" s="5"/>
      <c r="C483" s="5"/>
      <c r="D483" s="5"/>
      <c r="E483" s="6"/>
    </row>
    <row r="484" ht="14.25" customHeight="1">
      <c r="A484" s="5"/>
      <c r="B484" s="5"/>
      <c r="C484" s="5"/>
      <c r="D484" s="5"/>
      <c r="E484" s="6"/>
    </row>
    <row r="485" ht="14.25" customHeight="1">
      <c r="A485" s="5"/>
      <c r="B485" s="5"/>
      <c r="C485" s="5"/>
      <c r="D485" s="5"/>
      <c r="E485" s="6"/>
    </row>
    <row r="486" ht="14.25" customHeight="1">
      <c r="A486" s="5"/>
      <c r="B486" s="5"/>
      <c r="C486" s="5"/>
      <c r="D486" s="5"/>
      <c r="E486" s="6"/>
    </row>
    <row r="487" ht="14.25" customHeight="1">
      <c r="A487" s="5"/>
      <c r="B487" s="5"/>
      <c r="C487" s="5"/>
      <c r="D487" s="5"/>
      <c r="E487" s="6"/>
    </row>
    <row r="488" ht="14.25" customHeight="1">
      <c r="A488" s="5"/>
      <c r="B488" s="5"/>
      <c r="C488" s="5"/>
      <c r="D488" s="5"/>
      <c r="E488" s="6"/>
    </row>
    <row r="489" ht="14.25" customHeight="1">
      <c r="A489" s="5"/>
      <c r="B489" s="5"/>
      <c r="C489" s="5"/>
      <c r="D489" s="5"/>
      <c r="E489" s="6"/>
    </row>
    <row r="490" ht="14.25" customHeight="1">
      <c r="A490" s="5"/>
      <c r="B490" s="5"/>
      <c r="C490" s="5"/>
      <c r="D490" s="5"/>
      <c r="E490" s="6"/>
    </row>
    <row r="491" ht="14.25" customHeight="1">
      <c r="A491" s="5"/>
      <c r="B491" s="5"/>
      <c r="C491" s="5"/>
      <c r="D491" s="5"/>
      <c r="E491" s="6"/>
    </row>
    <row r="492" ht="14.25" customHeight="1">
      <c r="A492" s="5"/>
      <c r="B492" s="5"/>
      <c r="C492" s="5"/>
      <c r="D492" s="5"/>
      <c r="E492" s="6"/>
    </row>
    <row r="493" ht="14.25" customHeight="1">
      <c r="A493" s="5"/>
      <c r="B493" s="5"/>
      <c r="C493" s="5"/>
      <c r="D493" s="5"/>
      <c r="E493" s="6"/>
    </row>
    <row r="494" ht="14.25" customHeight="1">
      <c r="A494" s="5"/>
      <c r="B494" s="5"/>
      <c r="C494" s="5"/>
      <c r="D494" s="5"/>
      <c r="E494" s="6"/>
    </row>
    <row r="495" ht="14.25" customHeight="1">
      <c r="A495" s="5"/>
      <c r="B495" s="5"/>
      <c r="C495" s="5"/>
      <c r="D495" s="5"/>
      <c r="E495" s="6"/>
    </row>
    <row r="496" ht="14.25" customHeight="1">
      <c r="A496" s="5"/>
      <c r="B496" s="5"/>
      <c r="C496" s="5"/>
      <c r="D496" s="5"/>
      <c r="E496" s="6"/>
    </row>
    <row r="497" ht="14.25" customHeight="1">
      <c r="A497" s="5"/>
      <c r="B497" s="5"/>
      <c r="C497" s="5"/>
      <c r="D497" s="5"/>
      <c r="E497" s="6"/>
    </row>
    <row r="498" ht="14.25" customHeight="1">
      <c r="A498" s="5"/>
      <c r="B498" s="5"/>
      <c r="C498" s="5"/>
      <c r="D498" s="5"/>
      <c r="E498" s="6"/>
    </row>
    <row r="499" ht="14.25" customHeight="1">
      <c r="A499" s="5"/>
      <c r="B499" s="5"/>
      <c r="C499" s="5"/>
      <c r="D499" s="5"/>
      <c r="E499" s="6"/>
    </row>
    <row r="500" ht="14.25" customHeight="1">
      <c r="A500" s="5"/>
      <c r="B500" s="5"/>
      <c r="C500" s="5"/>
      <c r="D500" s="5"/>
      <c r="E500" s="6"/>
    </row>
    <row r="501" ht="14.25" customHeight="1">
      <c r="A501" s="5"/>
      <c r="B501" s="5"/>
      <c r="C501" s="5"/>
      <c r="D501" s="5"/>
      <c r="E501" s="6"/>
    </row>
    <row r="502" ht="14.25" customHeight="1">
      <c r="A502" s="5"/>
      <c r="B502" s="5"/>
      <c r="C502" s="5"/>
      <c r="D502" s="5"/>
      <c r="E502" s="6"/>
    </row>
    <row r="503" ht="14.25" customHeight="1">
      <c r="A503" s="5"/>
      <c r="B503" s="5"/>
      <c r="C503" s="5"/>
      <c r="D503" s="5"/>
      <c r="E503" s="6"/>
    </row>
    <row r="504" ht="14.25" customHeight="1">
      <c r="A504" s="5"/>
      <c r="B504" s="5"/>
      <c r="C504" s="5"/>
      <c r="D504" s="5"/>
      <c r="E504" s="6"/>
    </row>
    <row r="505" ht="14.25" customHeight="1">
      <c r="A505" s="5"/>
      <c r="B505" s="5"/>
      <c r="C505" s="5"/>
      <c r="D505" s="5"/>
      <c r="E505" s="6"/>
    </row>
    <row r="506" ht="14.25" customHeight="1">
      <c r="A506" s="5"/>
      <c r="B506" s="5"/>
      <c r="C506" s="5"/>
      <c r="D506" s="5"/>
      <c r="E506" s="6"/>
    </row>
    <row r="507" ht="14.25" customHeight="1">
      <c r="A507" s="5"/>
      <c r="B507" s="5"/>
      <c r="C507" s="5"/>
      <c r="D507" s="5"/>
      <c r="E507" s="6"/>
    </row>
    <row r="508" ht="14.25" customHeight="1">
      <c r="A508" s="5"/>
      <c r="B508" s="5"/>
      <c r="C508" s="5"/>
      <c r="D508" s="5"/>
      <c r="E508" s="6"/>
    </row>
    <row r="509" ht="14.25" customHeight="1">
      <c r="A509" s="5"/>
      <c r="B509" s="5"/>
      <c r="C509" s="5"/>
      <c r="D509" s="5"/>
      <c r="E509" s="6"/>
    </row>
    <row r="510" ht="14.25" customHeight="1">
      <c r="A510" s="5"/>
      <c r="B510" s="5"/>
      <c r="C510" s="5"/>
      <c r="D510" s="5"/>
      <c r="E510" s="6"/>
    </row>
    <row r="511" ht="14.25" customHeight="1">
      <c r="A511" s="5"/>
      <c r="B511" s="5"/>
      <c r="C511" s="5"/>
      <c r="D511" s="5"/>
      <c r="E511" s="6"/>
    </row>
    <row r="512" ht="14.25" customHeight="1">
      <c r="A512" s="5"/>
      <c r="B512" s="5"/>
      <c r="C512" s="5"/>
      <c r="D512" s="5"/>
      <c r="E512" s="6"/>
    </row>
    <row r="513" ht="14.25" customHeight="1">
      <c r="A513" s="5"/>
      <c r="B513" s="5"/>
      <c r="C513" s="5"/>
      <c r="D513" s="5"/>
      <c r="E513" s="6"/>
    </row>
    <row r="514" ht="14.25" customHeight="1">
      <c r="A514" s="5"/>
      <c r="B514" s="5"/>
      <c r="C514" s="5"/>
      <c r="D514" s="5"/>
      <c r="E514" s="6"/>
    </row>
    <row r="515" ht="14.25" customHeight="1">
      <c r="A515" s="5"/>
      <c r="B515" s="5"/>
      <c r="C515" s="5"/>
      <c r="D515" s="5"/>
      <c r="E515" s="6"/>
    </row>
    <row r="516" ht="14.25" customHeight="1">
      <c r="A516" s="5"/>
      <c r="B516" s="5"/>
      <c r="C516" s="5"/>
      <c r="D516" s="5"/>
      <c r="E516" s="6"/>
    </row>
    <row r="517" ht="14.25" customHeight="1">
      <c r="A517" s="5"/>
      <c r="B517" s="5"/>
      <c r="C517" s="5"/>
      <c r="D517" s="5"/>
      <c r="E517" s="6"/>
    </row>
    <row r="518" ht="14.25" customHeight="1">
      <c r="A518" s="5"/>
      <c r="B518" s="5"/>
      <c r="C518" s="5"/>
      <c r="D518" s="5"/>
      <c r="E518" s="6"/>
    </row>
    <row r="519" ht="14.25" customHeight="1">
      <c r="A519" s="5"/>
      <c r="B519" s="5"/>
      <c r="C519" s="5"/>
      <c r="D519" s="5"/>
      <c r="E519" s="6"/>
    </row>
    <row r="520" ht="14.25" customHeight="1">
      <c r="A520" s="5"/>
      <c r="B520" s="5"/>
      <c r="C520" s="5"/>
      <c r="D520" s="5"/>
      <c r="E520" s="6"/>
    </row>
    <row r="521" ht="14.25" customHeight="1">
      <c r="A521" s="5"/>
      <c r="B521" s="5"/>
      <c r="C521" s="5"/>
      <c r="D521" s="5"/>
      <c r="E521" s="6"/>
    </row>
    <row r="522" ht="14.25" customHeight="1">
      <c r="A522" s="5"/>
      <c r="B522" s="5"/>
      <c r="C522" s="5"/>
      <c r="D522" s="5"/>
      <c r="E522" s="6"/>
    </row>
    <row r="523" ht="14.25" customHeight="1">
      <c r="A523" s="5"/>
      <c r="B523" s="5"/>
      <c r="C523" s="5"/>
      <c r="D523" s="5"/>
      <c r="E523" s="6"/>
    </row>
    <row r="524" ht="14.25" customHeight="1">
      <c r="A524" s="5"/>
      <c r="B524" s="5"/>
      <c r="C524" s="5"/>
      <c r="D524" s="5"/>
      <c r="E524" s="6"/>
    </row>
    <row r="525" ht="14.25" customHeight="1">
      <c r="A525" s="5"/>
      <c r="B525" s="5"/>
      <c r="C525" s="5"/>
      <c r="D525" s="5"/>
      <c r="E525" s="6"/>
    </row>
    <row r="526" ht="14.25" customHeight="1">
      <c r="A526" s="5"/>
      <c r="B526" s="5"/>
      <c r="C526" s="5"/>
      <c r="D526" s="5"/>
      <c r="E526" s="6"/>
    </row>
    <row r="527" ht="14.25" customHeight="1">
      <c r="A527" s="5"/>
      <c r="B527" s="5"/>
      <c r="C527" s="5"/>
      <c r="D527" s="5"/>
      <c r="E527" s="6"/>
    </row>
    <row r="528" ht="14.25" customHeight="1">
      <c r="A528" s="5"/>
      <c r="B528" s="5"/>
      <c r="C528" s="5"/>
      <c r="D528" s="5"/>
      <c r="E528" s="6"/>
    </row>
    <row r="529" ht="14.25" customHeight="1">
      <c r="A529" s="5"/>
      <c r="B529" s="5"/>
      <c r="C529" s="5"/>
      <c r="D529" s="5"/>
      <c r="E529" s="6"/>
    </row>
    <row r="530" ht="14.25" customHeight="1">
      <c r="A530" s="5"/>
      <c r="B530" s="5"/>
      <c r="C530" s="5"/>
      <c r="D530" s="5"/>
      <c r="E530" s="6"/>
    </row>
    <row r="531" ht="14.25" customHeight="1">
      <c r="A531" s="5"/>
      <c r="B531" s="5"/>
      <c r="C531" s="5"/>
      <c r="D531" s="5"/>
      <c r="E531" s="6"/>
    </row>
    <row r="532" ht="14.25" customHeight="1">
      <c r="A532" s="5"/>
      <c r="B532" s="5"/>
      <c r="C532" s="5"/>
      <c r="D532" s="5"/>
      <c r="E532" s="6"/>
    </row>
    <row r="533" ht="14.25" customHeight="1">
      <c r="A533" s="5"/>
      <c r="B533" s="5"/>
      <c r="C533" s="5"/>
      <c r="D533" s="5"/>
      <c r="E533" s="6"/>
    </row>
    <row r="534" ht="14.25" customHeight="1">
      <c r="A534" s="5"/>
      <c r="B534" s="5"/>
      <c r="C534" s="5"/>
      <c r="D534" s="5"/>
      <c r="E534" s="6"/>
    </row>
    <row r="535" ht="14.25" customHeight="1">
      <c r="A535" s="5"/>
      <c r="B535" s="5"/>
      <c r="C535" s="5"/>
      <c r="D535" s="5"/>
      <c r="E535" s="6"/>
    </row>
    <row r="536" ht="14.25" customHeight="1">
      <c r="A536" s="5"/>
      <c r="B536" s="5"/>
      <c r="C536" s="5"/>
      <c r="D536" s="5"/>
      <c r="E536" s="6"/>
    </row>
    <row r="537" ht="14.25" customHeight="1">
      <c r="A537" s="5"/>
      <c r="B537" s="5"/>
      <c r="C537" s="5"/>
      <c r="D537" s="5"/>
      <c r="E537" s="6"/>
    </row>
    <row r="538" ht="14.25" customHeight="1">
      <c r="A538" s="5"/>
      <c r="B538" s="5"/>
      <c r="C538" s="5"/>
      <c r="D538" s="5"/>
      <c r="E538" s="6"/>
    </row>
    <row r="539" ht="14.25" customHeight="1">
      <c r="A539" s="5"/>
      <c r="B539" s="5"/>
      <c r="C539" s="5"/>
      <c r="D539" s="5"/>
      <c r="E539" s="6"/>
    </row>
    <row r="540" ht="14.25" customHeight="1">
      <c r="A540" s="5"/>
      <c r="B540" s="5"/>
      <c r="C540" s="5"/>
      <c r="D540" s="5"/>
      <c r="E540" s="6"/>
    </row>
    <row r="541" ht="14.25" customHeight="1">
      <c r="A541" s="5"/>
      <c r="B541" s="5"/>
      <c r="C541" s="5"/>
      <c r="D541" s="5"/>
      <c r="E541" s="6"/>
    </row>
    <row r="542" ht="14.25" customHeight="1">
      <c r="A542" s="5"/>
      <c r="B542" s="5"/>
      <c r="C542" s="5"/>
      <c r="D542" s="5"/>
      <c r="E542" s="6"/>
    </row>
    <row r="543" ht="14.25" customHeight="1">
      <c r="A543" s="5"/>
      <c r="B543" s="5"/>
      <c r="C543" s="5"/>
      <c r="D543" s="5"/>
      <c r="E543" s="6"/>
    </row>
    <row r="544" ht="14.25" customHeight="1">
      <c r="A544" s="5"/>
      <c r="B544" s="5"/>
      <c r="C544" s="5"/>
      <c r="D544" s="5"/>
      <c r="E544" s="6"/>
    </row>
    <row r="545" ht="14.25" customHeight="1">
      <c r="A545" s="5"/>
      <c r="B545" s="5"/>
      <c r="C545" s="5"/>
      <c r="D545" s="5"/>
      <c r="E545" s="6"/>
    </row>
    <row r="546" ht="14.25" customHeight="1">
      <c r="A546" s="5"/>
      <c r="B546" s="5"/>
      <c r="C546" s="5"/>
      <c r="D546" s="5"/>
      <c r="E546" s="6"/>
    </row>
    <row r="547" ht="14.25" customHeight="1">
      <c r="A547" s="5"/>
      <c r="B547" s="5"/>
      <c r="C547" s="5"/>
      <c r="D547" s="5"/>
      <c r="E547" s="6"/>
    </row>
    <row r="548" ht="14.25" customHeight="1">
      <c r="A548" s="5"/>
      <c r="B548" s="5"/>
      <c r="C548" s="5"/>
      <c r="D548" s="5"/>
      <c r="E548" s="6"/>
    </row>
    <row r="549" ht="14.25" customHeight="1">
      <c r="A549" s="5"/>
      <c r="B549" s="5"/>
      <c r="C549" s="5"/>
      <c r="D549" s="5"/>
      <c r="E549" s="6"/>
    </row>
    <row r="550" ht="14.25" customHeight="1">
      <c r="A550" s="5"/>
      <c r="B550" s="5"/>
      <c r="C550" s="5"/>
      <c r="D550" s="5"/>
      <c r="E550" s="6"/>
    </row>
    <row r="551" ht="14.25" customHeight="1">
      <c r="A551" s="5"/>
      <c r="B551" s="5"/>
      <c r="C551" s="5"/>
      <c r="D551" s="5"/>
      <c r="E551" s="6"/>
    </row>
    <row r="552" ht="14.25" customHeight="1">
      <c r="A552" s="5"/>
      <c r="B552" s="5"/>
      <c r="C552" s="5"/>
      <c r="D552" s="5"/>
      <c r="E552" s="6"/>
    </row>
    <row r="553" ht="14.25" customHeight="1">
      <c r="A553" s="5"/>
      <c r="B553" s="5"/>
      <c r="C553" s="5"/>
      <c r="D553" s="5"/>
      <c r="E553" s="6"/>
    </row>
    <row r="554" ht="14.25" customHeight="1">
      <c r="A554" s="5"/>
      <c r="B554" s="5"/>
      <c r="C554" s="5"/>
      <c r="D554" s="5"/>
      <c r="E554" s="6"/>
    </row>
    <row r="555" ht="14.25" customHeight="1">
      <c r="A555" s="5"/>
      <c r="B555" s="5"/>
      <c r="C555" s="5"/>
      <c r="D555" s="5"/>
      <c r="E555" s="6"/>
    </row>
    <row r="556" ht="14.25" customHeight="1">
      <c r="A556" s="5"/>
      <c r="B556" s="5"/>
      <c r="C556" s="5"/>
      <c r="D556" s="5"/>
      <c r="E556" s="6"/>
    </row>
    <row r="557" ht="14.25" customHeight="1">
      <c r="A557" s="5"/>
      <c r="B557" s="5"/>
      <c r="C557" s="5"/>
      <c r="D557" s="5"/>
      <c r="E557" s="6"/>
    </row>
    <row r="558" ht="14.25" customHeight="1">
      <c r="A558" s="5"/>
      <c r="B558" s="5"/>
      <c r="C558" s="5"/>
      <c r="D558" s="5"/>
      <c r="E558" s="6"/>
    </row>
    <row r="559" ht="14.25" customHeight="1">
      <c r="A559" s="5"/>
      <c r="B559" s="5"/>
      <c r="C559" s="5"/>
      <c r="D559" s="5"/>
      <c r="E559" s="6"/>
    </row>
    <row r="560" ht="14.25" customHeight="1">
      <c r="A560" s="5"/>
      <c r="B560" s="5"/>
      <c r="C560" s="5"/>
      <c r="D560" s="5"/>
      <c r="E560" s="6"/>
    </row>
    <row r="561" ht="14.25" customHeight="1">
      <c r="A561" s="5"/>
      <c r="B561" s="5"/>
      <c r="C561" s="5"/>
      <c r="D561" s="5"/>
      <c r="E561" s="6"/>
    </row>
    <row r="562" ht="14.25" customHeight="1">
      <c r="A562" s="5"/>
      <c r="B562" s="5"/>
      <c r="C562" s="5"/>
      <c r="D562" s="5"/>
      <c r="E562" s="6"/>
    </row>
    <row r="563" ht="14.25" customHeight="1">
      <c r="A563" s="5"/>
      <c r="B563" s="5"/>
      <c r="C563" s="5"/>
      <c r="D563" s="5"/>
      <c r="E563" s="6"/>
    </row>
    <row r="564" ht="14.25" customHeight="1">
      <c r="A564" s="5"/>
      <c r="B564" s="5"/>
      <c r="C564" s="5"/>
      <c r="D564" s="5"/>
      <c r="E564" s="6"/>
    </row>
    <row r="565" ht="14.25" customHeight="1">
      <c r="A565" s="5"/>
      <c r="B565" s="5"/>
      <c r="C565" s="5"/>
      <c r="D565" s="5"/>
      <c r="E565" s="6"/>
    </row>
    <row r="566" ht="14.25" customHeight="1">
      <c r="A566" s="5"/>
      <c r="B566" s="5"/>
      <c r="C566" s="5"/>
      <c r="D566" s="5"/>
      <c r="E566" s="6"/>
    </row>
    <row r="567" ht="14.25" customHeight="1">
      <c r="A567" s="5"/>
      <c r="B567" s="5"/>
      <c r="C567" s="5"/>
      <c r="D567" s="5"/>
      <c r="E567" s="6"/>
    </row>
    <row r="568" ht="14.25" customHeight="1">
      <c r="A568" s="5"/>
      <c r="B568" s="5"/>
      <c r="C568" s="5"/>
      <c r="D568" s="5"/>
      <c r="E568" s="6"/>
    </row>
    <row r="569" ht="14.25" customHeight="1">
      <c r="A569" s="5"/>
      <c r="B569" s="5"/>
      <c r="C569" s="5"/>
      <c r="D569" s="5"/>
      <c r="E569" s="6"/>
    </row>
    <row r="570" ht="14.25" customHeight="1">
      <c r="A570" s="5"/>
      <c r="B570" s="5"/>
      <c r="C570" s="5"/>
      <c r="D570" s="5"/>
      <c r="E570" s="6"/>
    </row>
    <row r="571" ht="14.25" customHeight="1">
      <c r="A571" s="5"/>
      <c r="B571" s="5"/>
      <c r="C571" s="5"/>
      <c r="D571" s="5"/>
      <c r="E571" s="6"/>
    </row>
    <row r="572" ht="14.25" customHeight="1">
      <c r="A572" s="5"/>
      <c r="B572" s="5"/>
      <c r="C572" s="5"/>
      <c r="D572" s="5"/>
      <c r="E572" s="6"/>
    </row>
    <row r="573" ht="14.25" customHeight="1">
      <c r="A573" s="5"/>
      <c r="B573" s="5"/>
      <c r="C573" s="5"/>
      <c r="D573" s="5"/>
      <c r="E573" s="6"/>
    </row>
    <row r="574" ht="14.25" customHeight="1">
      <c r="A574" s="5"/>
      <c r="B574" s="5"/>
      <c r="C574" s="5"/>
      <c r="D574" s="5"/>
      <c r="E574" s="6"/>
    </row>
    <row r="575" ht="14.25" customHeight="1">
      <c r="A575" s="5"/>
      <c r="B575" s="5"/>
      <c r="C575" s="5"/>
      <c r="D575" s="5"/>
      <c r="E575" s="6"/>
    </row>
    <row r="576" ht="14.25" customHeight="1">
      <c r="A576" s="5"/>
      <c r="B576" s="5"/>
      <c r="C576" s="5"/>
      <c r="D576" s="5"/>
      <c r="E576" s="6"/>
    </row>
    <row r="577" ht="14.25" customHeight="1">
      <c r="A577" s="5"/>
      <c r="B577" s="5"/>
      <c r="C577" s="5"/>
      <c r="D577" s="5"/>
      <c r="E577" s="6"/>
    </row>
    <row r="578" ht="14.25" customHeight="1">
      <c r="A578" s="5"/>
      <c r="B578" s="5"/>
      <c r="C578" s="5"/>
      <c r="D578" s="5"/>
      <c r="E578" s="6"/>
    </row>
    <row r="579" ht="14.25" customHeight="1">
      <c r="A579" s="5"/>
      <c r="B579" s="5"/>
      <c r="C579" s="5"/>
      <c r="D579" s="5"/>
      <c r="E579" s="6"/>
    </row>
    <row r="580" ht="14.25" customHeight="1">
      <c r="A580" s="5"/>
      <c r="B580" s="5"/>
      <c r="C580" s="5"/>
      <c r="D580" s="5"/>
      <c r="E580" s="6"/>
    </row>
    <row r="581" ht="14.25" customHeight="1">
      <c r="A581" s="5"/>
      <c r="B581" s="5"/>
      <c r="C581" s="5"/>
      <c r="D581" s="5"/>
      <c r="E581" s="6"/>
    </row>
    <row r="582" ht="14.25" customHeight="1">
      <c r="A582" s="5"/>
      <c r="B582" s="5"/>
      <c r="C582" s="5"/>
      <c r="D582" s="5"/>
      <c r="E582" s="6"/>
    </row>
    <row r="583" ht="14.25" customHeight="1">
      <c r="A583" s="5"/>
      <c r="B583" s="5"/>
      <c r="C583" s="5"/>
      <c r="D583" s="5"/>
      <c r="E583" s="6"/>
    </row>
    <row r="584" ht="14.25" customHeight="1">
      <c r="A584" s="5"/>
      <c r="B584" s="5"/>
      <c r="C584" s="5"/>
      <c r="D584" s="5"/>
      <c r="E584" s="6"/>
    </row>
    <row r="585" ht="14.25" customHeight="1">
      <c r="A585" s="5"/>
      <c r="B585" s="5"/>
      <c r="C585" s="5"/>
      <c r="D585" s="5"/>
      <c r="E585" s="6"/>
    </row>
    <row r="586" ht="14.25" customHeight="1">
      <c r="A586" s="5"/>
      <c r="B586" s="5"/>
      <c r="C586" s="5"/>
      <c r="D586" s="5"/>
      <c r="E586" s="6"/>
    </row>
    <row r="587" ht="14.25" customHeight="1">
      <c r="A587" s="5"/>
      <c r="B587" s="5"/>
      <c r="C587" s="5"/>
      <c r="D587" s="5"/>
      <c r="E587" s="6"/>
    </row>
    <row r="588" ht="14.25" customHeight="1">
      <c r="A588" s="5"/>
      <c r="B588" s="5"/>
      <c r="C588" s="5"/>
      <c r="D588" s="5"/>
      <c r="E588" s="6"/>
    </row>
    <row r="589" ht="14.25" customHeight="1">
      <c r="A589" s="5"/>
      <c r="B589" s="5"/>
      <c r="C589" s="5"/>
      <c r="D589" s="5"/>
      <c r="E589" s="6"/>
    </row>
    <row r="590" ht="14.25" customHeight="1">
      <c r="A590" s="5"/>
      <c r="B590" s="5"/>
      <c r="C590" s="5"/>
      <c r="D590" s="5"/>
      <c r="E590" s="6"/>
    </row>
    <row r="591" ht="14.25" customHeight="1">
      <c r="A591" s="5"/>
      <c r="B591" s="5"/>
      <c r="C591" s="5"/>
      <c r="D591" s="5"/>
      <c r="E591" s="6"/>
    </row>
    <row r="592" ht="14.25" customHeight="1">
      <c r="A592" s="5"/>
      <c r="B592" s="5"/>
      <c r="C592" s="5"/>
      <c r="D592" s="5"/>
      <c r="E592" s="6"/>
    </row>
    <row r="593" ht="14.25" customHeight="1">
      <c r="A593" s="5"/>
      <c r="B593" s="5"/>
      <c r="C593" s="5"/>
      <c r="D593" s="5"/>
      <c r="E593" s="6"/>
    </row>
    <row r="594" ht="14.25" customHeight="1">
      <c r="A594" s="5"/>
      <c r="B594" s="5"/>
      <c r="C594" s="5"/>
      <c r="D594" s="5"/>
      <c r="E594" s="6"/>
    </row>
    <row r="595" ht="14.25" customHeight="1">
      <c r="A595" s="5"/>
      <c r="B595" s="5"/>
      <c r="C595" s="5"/>
      <c r="D595" s="5"/>
      <c r="E595" s="6"/>
    </row>
    <row r="596" ht="14.25" customHeight="1">
      <c r="A596" s="5"/>
      <c r="B596" s="5"/>
      <c r="C596" s="5"/>
      <c r="D596" s="5"/>
      <c r="E596" s="6"/>
    </row>
    <row r="597" ht="14.25" customHeight="1">
      <c r="A597" s="5"/>
      <c r="B597" s="5"/>
      <c r="C597" s="5"/>
      <c r="D597" s="5"/>
      <c r="E597" s="6"/>
    </row>
    <row r="598" ht="14.25" customHeight="1">
      <c r="A598" s="5"/>
      <c r="B598" s="5"/>
      <c r="C598" s="5"/>
      <c r="D598" s="5"/>
      <c r="E598" s="6"/>
    </row>
    <row r="599" ht="14.25" customHeight="1">
      <c r="A599" s="5"/>
      <c r="B599" s="5"/>
      <c r="C599" s="5"/>
      <c r="D599" s="5"/>
      <c r="E599" s="6"/>
    </row>
    <row r="600" ht="14.25" customHeight="1">
      <c r="A600" s="5"/>
      <c r="B600" s="5"/>
      <c r="C600" s="5"/>
      <c r="D600" s="5"/>
      <c r="E600" s="6"/>
    </row>
    <row r="601" ht="14.25" customHeight="1">
      <c r="A601" s="5"/>
      <c r="B601" s="5"/>
      <c r="C601" s="5"/>
      <c r="D601" s="5"/>
      <c r="E601" s="6"/>
    </row>
    <row r="602" ht="14.25" customHeight="1">
      <c r="A602" s="5"/>
      <c r="B602" s="5"/>
      <c r="C602" s="5"/>
      <c r="D602" s="5"/>
      <c r="E602" s="6"/>
    </row>
    <row r="603" ht="14.25" customHeight="1">
      <c r="A603" s="5"/>
      <c r="B603" s="5"/>
      <c r="C603" s="5"/>
      <c r="D603" s="5"/>
      <c r="E603" s="6"/>
    </row>
    <row r="604" ht="14.25" customHeight="1">
      <c r="A604" s="5"/>
      <c r="B604" s="5"/>
      <c r="C604" s="5"/>
      <c r="D604" s="5"/>
      <c r="E604" s="6"/>
    </row>
    <row r="605" ht="14.25" customHeight="1">
      <c r="A605" s="5"/>
      <c r="B605" s="5"/>
      <c r="C605" s="5"/>
      <c r="D605" s="5"/>
      <c r="E605" s="6"/>
    </row>
    <row r="606" ht="14.25" customHeight="1">
      <c r="A606" s="5"/>
      <c r="B606" s="5"/>
      <c r="C606" s="5"/>
      <c r="D606" s="5"/>
      <c r="E606" s="6"/>
    </row>
    <row r="607" ht="14.25" customHeight="1">
      <c r="A607" s="5"/>
      <c r="B607" s="5"/>
      <c r="C607" s="5"/>
      <c r="D607" s="5"/>
      <c r="E607" s="6"/>
    </row>
    <row r="608" ht="14.25" customHeight="1">
      <c r="A608" s="5"/>
      <c r="B608" s="5"/>
      <c r="C608" s="5"/>
      <c r="D608" s="5"/>
      <c r="E608" s="6"/>
    </row>
    <row r="609" ht="14.25" customHeight="1">
      <c r="A609" s="5"/>
      <c r="B609" s="5"/>
      <c r="C609" s="5"/>
      <c r="D609" s="5"/>
      <c r="E609" s="6"/>
    </row>
    <row r="610" ht="14.25" customHeight="1">
      <c r="A610" s="5"/>
      <c r="B610" s="5"/>
      <c r="C610" s="5"/>
      <c r="D610" s="5"/>
      <c r="E610" s="6"/>
    </row>
    <row r="611" ht="14.25" customHeight="1">
      <c r="A611" s="5"/>
      <c r="B611" s="5"/>
      <c r="C611" s="5"/>
      <c r="D611" s="5"/>
      <c r="E611" s="6"/>
    </row>
    <row r="612" ht="14.25" customHeight="1">
      <c r="A612" s="5"/>
      <c r="B612" s="5"/>
      <c r="C612" s="5"/>
      <c r="D612" s="5"/>
      <c r="E612" s="6"/>
    </row>
    <row r="613" ht="14.25" customHeight="1">
      <c r="A613" s="5"/>
      <c r="B613" s="5"/>
      <c r="C613" s="5"/>
      <c r="D613" s="5"/>
      <c r="E613" s="6"/>
    </row>
    <row r="614" ht="14.25" customHeight="1">
      <c r="A614" s="5"/>
      <c r="B614" s="5"/>
      <c r="C614" s="5"/>
      <c r="D614" s="5"/>
      <c r="E614" s="6"/>
    </row>
    <row r="615" ht="14.25" customHeight="1">
      <c r="A615" s="5"/>
      <c r="B615" s="5"/>
      <c r="C615" s="5"/>
      <c r="D615" s="5"/>
      <c r="E615" s="6"/>
    </row>
    <row r="616" ht="14.25" customHeight="1">
      <c r="A616" s="5"/>
      <c r="B616" s="5"/>
      <c r="C616" s="5"/>
      <c r="D616" s="5"/>
      <c r="E616" s="6"/>
    </row>
    <row r="617" ht="14.25" customHeight="1">
      <c r="A617" s="5"/>
      <c r="B617" s="5"/>
      <c r="C617" s="5"/>
      <c r="D617" s="5"/>
      <c r="E617" s="6"/>
    </row>
    <row r="618" ht="14.25" customHeight="1">
      <c r="A618" s="5"/>
      <c r="B618" s="5"/>
      <c r="C618" s="5"/>
      <c r="D618" s="5"/>
      <c r="E618" s="6"/>
    </row>
    <row r="619" ht="14.25" customHeight="1">
      <c r="A619" s="5"/>
      <c r="B619" s="5"/>
      <c r="C619" s="5"/>
      <c r="D619" s="5"/>
      <c r="E619" s="6"/>
    </row>
    <row r="620" ht="14.25" customHeight="1">
      <c r="A620" s="5"/>
      <c r="B620" s="5"/>
      <c r="C620" s="5"/>
      <c r="D620" s="5"/>
      <c r="E620" s="6"/>
    </row>
    <row r="621" ht="14.25" customHeight="1">
      <c r="A621" s="5"/>
      <c r="B621" s="5"/>
      <c r="C621" s="5"/>
      <c r="D621" s="5"/>
      <c r="E621" s="6"/>
    </row>
    <row r="622" ht="14.25" customHeight="1">
      <c r="A622" s="5"/>
      <c r="B622" s="5"/>
      <c r="C622" s="5"/>
      <c r="D622" s="5"/>
      <c r="E622" s="6"/>
    </row>
    <row r="623" ht="14.25" customHeight="1">
      <c r="A623" s="5"/>
      <c r="B623" s="5"/>
      <c r="C623" s="5"/>
      <c r="D623" s="5"/>
      <c r="E623" s="6"/>
    </row>
    <row r="624" ht="14.25" customHeight="1">
      <c r="A624" s="5"/>
      <c r="B624" s="5"/>
      <c r="C624" s="5"/>
      <c r="D624" s="5"/>
      <c r="E624" s="6"/>
    </row>
    <row r="625" ht="14.25" customHeight="1">
      <c r="A625" s="5"/>
      <c r="B625" s="5"/>
      <c r="C625" s="5"/>
      <c r="D625" s="5"/>
      <c r="E625" s="6"/>
    </row>
    <row r="626" ht="14.25" customHeight="1">
      <c r="A626" s="5"/>
      <c r="B626" s="5"/>
      <c r="C626" s="5"/>
      <c r="D626" s="5"/>
      <c r="E626" s="6"/>
    </row>
    <row r="627" ht="14.25" customHeight="1">
      <c r="A627" s="5"/>
      <c r="B627" s="5"/>
      <c r="C627" s="5"/>
      <c r="D627" s="5"/>
      <c r="E627" s="6"/>
    </row>
    <row r="628" ht="14.25" customHeight="1">
      <c r="A628" s="5"/>
      <c r="B628" s="5"/>
      <c r="C628" s="5"/>
      <c r="D628" s="5"/>
      <c r="E628" s="6"/>
    </row>
    <row r="629" ht="14.25" customHeight="1">
      <c r="A629" s="5"/>
      <c r="B629" s="5"/>
      <c r="C629" s="5"/>
      <c r="D629" s="5"/>
      <c r="E629" s="6"/>
    </row>
    <row r="630" ht="14.25" customHeight="1">
      <c r="A630" s="5"/>
      <c r="B630" s="5"/>
      <c r="C630" s="5"/>
      <c r="D630" s="5"/>
      <c r="E630" s="6"/>
    </row>
    <row r="631" ht="14.25" customHeight="1">
      <c r="A631" s="5"/>
      <c r="B631" s="5"/>
      <c r="C631" s="5"/>
      <c r="D631" s="5"/>
      <c r="E631" s="6"/>
    </row>
    <row r="632" ht="14.25" customHeight="1">
      <c r="A632" s="5"/>
      <c r="B632" s="5"/>
      <c r="C632" s="5"/>
      <c r="D632" s="5"/>
      <c r="E632" s="6"/>
    </row>
    <row r="633" ht="14.25" customHeight="1">
      <c r="A633" s="5"/>
      <c r="B633" s="5"/>
      <c r="C633" s="5"/>
      <c r="D633" s="5"/>
      <c r="E633" s="6"/>
    </row>
    <row r="634" ht="14.25" customHeight="1">
      <c r="A634" s="5"/>
      <c r="B634" s="5"/>
      <c r="C634" s="5"/>
      <c r="D634" s="5"/>
      <c r="E634" s="6"/>
    </row>
    <row r="635" ht="14.25" customHeight="1">
      <c r="A635" s="5"/>
      <c r="B635" s="5"/>
      <c r="C635" s="5"/>
      <c r="D635" s="5"/>
      <c r="E635" s="6"/>
    </row>
    <row r="636" ht="14.25" customHeight="1">
      <c r="A636" s="5"/>
      <c r="B636" s="5"/>
      <c r="C636" s="5"/>
      <c r="D636" s="5"/>
      <c r="E636" s="6"/>
    </row>
    <row r="637" ht="14.25" customHeight="1">
      <c r="A637" s="5"/>
      <c r="B637" s="5"/>
      <c r="C637" s="5"/>
      <c r="D637" s="5"/>
      <c r="E637" s="6"/>
    </row>
    <row r="638" ht="14.25" customHeight="1">
      <c r="A638" s="5"/>
      <c r="B638" s="5"/>
      <c r="C638" s="5"/>
      <c r="D638" s="5"/>
      <c r="E638" s="6"/>
    </row>
    <row r="639" ht="14.25" customHeight="1">
      <c r="A639" s="5"/>
      <c r="B639" s="5"/>
      <c r="C639" s="5"/>
      <c r="D639" s="5"/>
      <c r="E639" s="6"/>
    </row>
    <row r="640" ht="14.25" customHeight="1">
      <c r="A640" s="5"/>
      <c r="B640" s="5"/>
      <c r="C640" s="5"/>
      <c r="D640" s="5"/>
      <c r="E640" s="6"/>
    </row>
    <row r="641" ht="14.25" customHeight="1">
      <c r="A641" s="5"/>
      <c r="B641" s="5"/>
      <c r="C641" s="5"/>
      <c r="D641" s="5"/>
      <c r="E641" s="6"/>
    </row>
    <row r="642" ht="14.25" customHeight="1">
      <c r="A642" s="5"/>
      <c r="B642" s="5"/>
      <c r="C642" s="5"/>
      <c r="D642" s="5"/>
      <c r="E642" s="6"/>
    </row>
    <row r="643" ht="14.25" customHeight="1">
      <c r="A643" s="5"/>
      <c r="B643" s="5"/>
      <c r="C643" s="5"/>
      <c r="D643" s="5"/>
      <c r="E643" s="6"/>
    </row>
    <row r="644" ht="14.25" customHeight="1">
      <c r="A644" s="5"/>
      <c r="B644" s="5"/>
      <c r="C644" s="5"/>
      <c r="D644" s="5"/>
      <c r="E644" s="6"/>
    </row>
    <row r="645" ht="14.25" customHeight="1">
      <c r="A645" s="5"/>
      <c r="B645" s="5"/>
      <c r="C645" s="5"/>
      <c r="D645" s="5"/>
      <c r="E645" s="6"/>
    </row>
    <row r="646" ht="14.25" customHeight="1">
      <c r="A646" s="5"/>
      <c r="B646" s="5"/>
      <c r="C646" s="5"/>
      <c r="D646" s="5"/>
      <c r="E646" s="6"/>
    </row>
    <row r="647" ht="14.25" customHeight="1">
      <c r="A647" s="5"/>
      <c r="B647" s="5"/>
      <c r="C647" s="5"/>
      <c r="D647" s="5"/>
      <c r="E647" s="6"/>
    </row>
    <row r="648" ht="14.25" customHeight="1">
      <c r="A648" s="5"/>
      <c r="B648" s="5"/>
      <c r="C648" s="5"/>
      <c r="D648" s="5"/>
      <c r="E648" s="6"/>
    </row>
    <row r="649" ht="14.25" customHeight="1">
      <c r="A649" s="5"/>
      <c r="B649" s="5"/>
      <c r="C649" s="5"/>
      <c r="D649" s="5"/>
      <c r="E649" s="6"/>
    </row>
    <row r="650" ht="14.25" customHeight="1">
      <c r="A650" s="5"/>
      <c r="B650" s="5"/>
      <c r="C650" s="5"/>
      <c r="D650" s="5"/>
      <c r="E650" s="6"/>
    </row>
    <row r="651" ht="14.25" customHeight="1">
      <c r="A651" s="5"/>
      <c r="B651" s="5"/>
      <c r="C651" s="5"/>
      <c r="D651" s="5"/>
      <c r="E651" s="6"/>
    </row>
    <row r="652" ht="14.25" customHeight="1">
      <c r="A652" s="5"/>
      <c r="B652" s="5"/>
      <c r="C652" s="5"/>
      <c r="D652" s="5"/>
      <c r="E652" s="6"/>
    </row>
    <row r="653" ht="14.25" customHeight="1">
      <c r="A653" s="5"/>
      <c r="B653" s="5"/>
      <c r="C653" s="5"/>
      <c r="D653" s="5"/>
      <c r="E653" s="6"/>
    </row>
    <row r="654" ht="14.25" customHeight="1">
      <c r="A654" s="5"/>
      <c r="B654" s="5"/>
      <c r="C654" s="5"/>
      <c r="D654" s="5"/>
      <c r="E654" s="6"/>
    </row>
    <row r="655" ht="14.25" customHeight="1">
      <c r="A655" s="5"/>
      <c r="B655" s="5"/>
      <c r="C655" s="5"/>
      <c r="D655" s="5"/>
      <c r="E655" s="6"/>
    </row>
    <row r="656" ht="14.25" customHeight="1">
      <c r="A656" s="5"/>
      <c r="B656" s="5"/>
      <c r="C656" s="5"/>
      <c r="D656" s="5"/>
      <c r="E656" s="6"/>
    </row>
    <row r="657" ht="14.25" customHeight="1">
      <c r="A657" s="5"/>
      <c r="B657" s="5"/>
      <c r="C657" s="5"/>
      <c r="D657" s="5"/>
      <c r="E657" s="6"/>
    </row>
    <row r="658" ht="14.25" customHeight="1">
      <c r="A658" s="5"/>
      <c r="B658" s="5"/>
      <c r="C658" s="5"/>
      <c r="D658" s="5"/>
      <c r="E658" s="6"/>
    </row>
    <row r="659" ht="14.25" customHeight="1">
      <c r="A659" s="5"/>
      <c r="B659" s="5"/>
      <c r="C659" s="5"/>
      <c r="D659" s="5"/>
      <c r="E659" s="6"/>
    </row>
    <row r="660" ht="14.25" customHeight="1">
      <c r="A660" s="5"/>
      <c r="B660" s="5"/>
      <c r="C660" s="5"/>
      <c r="D660" s="5"/>
      <c r="E660" s="6"/>
    </row>
    <row r="661" ht="14.25" customHeight="1">
      <c r="A661" s="5"/>
      <c r="B661" s="5"/>
      <c r="C661" s="5"/>
      <c r="D661" s="5"/>
      <c r="E661" s="6"/>
    </row>
    <row r="662" ht="14.25" customHeight="1">
      <c r="A662" s="5"/>
      <c r="B662" s="5"/>
      <c r="C662" s="5"/>
      <c r="D662" s="5"/>
      <c r="E662" s="6"/>
    </row>
    <row r="663" ht="14.25" customHeight="1">
      <c r="A663" s="5"/>
      <c r="B663" s="5"/>
      <c r="C663" s="5"/>
      <c r="D663" s="5"/>
      <c r="E663" s="6"/>
    </row>
    <row r="664" ht="14.25" customHeight="1">
      <c r="A664" s="5"/>
      <c r="B664" s="5"/>
      <c r="C664" s="5"/>
      <c r="D664" s="5"/>
      <c r="E664" s="6"/>
    </row>
    <row r="665" ht="14.25" customHeight="1">
      <c r="A665" s="5"/>
      <c r="B665" s="5"/>
      <c r="C665" s="5"/>
      <c r="D665" s="5"/>
      <c r="E665" s="6"/>
    </row>
    <row r="666" ht="14.25" customHeight="1">
      <c r="A666" s="5"/>
      <c r="B666" s="5"/>
      <c r="C666" s="5"/>
      <c r="D666" s="5"/>
      <c r="E666" s="6"/>
    </row>
    <row r="667" ht="14.25" customHeight="1">
      <c r="A667" s="5"/>
      <c r="B667" s="5"/>
      <c r="C667" s="5"/>
      <c r="D667" s="5"/>
      <c r="E667" s="6"/>
    </row>
    <row r="668" ht="14.25" customHeight="1">
      <c r="A668" s="5"/>
      <c r="B668" s="5"/>
      <c r="C668" s="5"/>
      <c r="D668" s="5"/>
      <c r="E668" s="6"/>
    </row>
    <row r="669" ht="14.25" customHeight="1">
      <c r="A669" s="5"/>
      <c r="B669" s="5"/>
      <c r="C669" s="5"/>
      <c r="D669" s="5"/>
      <c r="E669" s="6"/>
    </row>
    <row r="670" ht="14.25" customHeight="1">
      <c r="A670" s="5"/>
      <c r="B670" s="5"/>
      <c r="C670" s="5"/>
      <c r="D670" s="5"/>
      <c r="E670" s="6"/>
    </row>
    <row r="671" ht="14.25" customHeight="1">
      <c r="A671" s="5"/>
      <c r="B671" s="5"/>
      <c r="C671" s="5"/>
      <c r="D671" s="5"/>
      <c r="E671" s="6"/>
    </row>
    <row r="672" ht="14.25" customHeight="1">
      <c r="A672" s="5"/>
      <c r="B672" s="5"/>
      <c r="C672" s="5"/>
      <c r="D672" s="5"/>
      <c r="E672" s="6"/>
    </row>
    <row r="673" ht="14.25" customHeight="1">
      <c r="A673" s="5"/>
      <c r="B673" s="5"/>
      <c r="C673" s="5"/>
      <c r="D673" s="5"/>
      <c r="E673" s="6"/>
    </row>
    <row r="674" ht="14.25" customHeight="1">
      <c r="A674" s="5"/>
      <c r="B674" s="5"/>
      <c r="C674" s="5"/>
      <c r="D674" s="5"/>
      <c r="E674" s="6"/>
    </row>
    <row r="675" ht="14.25" customHeight="1">
      <c r="A675" s="5"/>
      <c r="B675" s="5"/>
      <c r="C675" s="5"/>
      <c r="D675" s="5"/>
      <c r="E675" s="6"/>
    </row>
    <row r="676" ht="14.25" customHeight="1">
      <c r="A676" s="5"/>
      <c r="B676" s="5"/>
      <c r="C676" s="5"/>
      <c r="D676" s="5"/>
      <c r="E676" s="6"/>
    </row>
    <row r="677" ht="14.25" customHeight="1">
      <c r="A677" s="5"/>
      <c r="B677" s="5"/>
      <c r="C677" s="5"/>
      <c r="D677" s="5"/>
      <c r="E677" s="6"/>
    </row>
    <row r="678" ht="14.25" customHeight="1">
      <c r="A678" s="5"/>
      <c r="B678" s="5"/>
      <c r="C678" s="5"/>
      <c r="D678" s="5"/>
      <c r="E678" s="6"/>
    </row>
    <row r="679" ht="14.25" customHeight="1">
      <c r="A679" s="5"/>
      <c r="B679" s="5"/>
      <c r="C679" s="5"/>
      <c r="D679" s="5"/>
      <c r="E679" s="6"/>
    </row>
    <row r="680" ht="14.25" customHeight="1">
      <c r="A680" s="5"/>
      <c r="B680" s="5"/>
      <c r="C680" s="5"/>
      <c r="D680" s="5"/>
      <c r="E680" s="6"/>
    </row>
    <row r="681" ht="14.25" customHeight="1">
      <c r="A681" s="5"/>
      <c r="B681" s="5"/>
      <c r="C681" s="5"/>
      <c r="D681" s="5"/>
      <c r="E681" s="6"/>
    </row>
    <row r="682" ht="14.25" customHeight="1">
      <c r="A682" s="5"/>
      <c r="B682" s="5"/>
      <c r="C682" s="5"/>
      <c r="D682" s="5"/>
      <c r="E682" s="6"/>
    </row>
    <row r="683" ht="14.25" customHeight="1">
      <c r="A683" s="5"/>
      <c r="B683" s="5"/>
      <c r="C683" s="5"/>
      <c r="D683" s="5"/>
      <c r="E683" s="6"/>
    </row>
    <row r="684" ht="14.25" customHeight="1">
      <c r="A684" s="5"/>
      <c r="B684" s="5"/>
      <c r="C684" s="5"/>
      <c r="D684" s="5"/>
      <c r="E684" s="6"/>
    </row>
    <row r="685" ht="14.25" customHeight="1">
      <c r="A685" s="5"/>
      <c r="B685" s="5"/>
      <c r="C685" s="5"/>
      <c r="D685" s="5"/>
      <c r="E685" s="6"/>
    </row>
    <row r="686" ht="14.25" customHeight="1">
      <c r="A686" s="5"/>
      <c r="B686" s="5"/>
      <c r="C686" s="5"/>
      <c r="D686" s="5"/>
      <c r="E686" s="6"/>
    </row>
    <row r="687" ht="14.25" customHeight="1">
      <c r="A687" s="5"/>
      <c r="B687" s="5"/>
      <c r="C687" s="5"/>
      <c r="D687" s="5"/>
      <c r="E687" s="6"/>
    </row>
    <row r="688" ht="14.25" customHeight="1">
      <c r="A688" s="5"/>
      <c r="B688" s="5"/>
      <c r="C688" s="5"/>
      <c r="D688" s="5"/>
      <c r="E688" s="6"/>
    </row>
    <row r="689" ht="14.25" customHeight="1">
      <c r="A689" s="5"/>
      <c r="B689" s="5"/>
      <c r="C689" s="5"/>
      <c r="D689" s="5"/>
      <c r="E689" s="6"/>
    </row>
    <row r="690" ht="14.25" customHeight="1">
      <c r="A690" s="5"/>
      <c r="B690" s="5"/>
      <c r="C690" s="5"/>
      <c r="D690" s="5"/>
      <c r="E690" s="6"/>
    </row>
    <row r="691" ht="14.25" customHeight="1">
      <c r="A691" s="5"/>
      <c r="B691" s="5"/>
      <c r="C691" s="5"/>
      <c r="D691" s="5"/>
      <c r="E691" s="6"/>
    </row>
    <row r="692" ht="14.25" customHeight="1">
      <c r="A692" s="5"/>
      <c r="B692" s="5"/>
      <c r="C692" s="5"/>
      <c r="D692" s="5"/>
      <c r="E692" s="6"/>
    </row>
    <row r="693" ht="14.25" customHeight="1">
      <c r="A693" s="5"/>
      <c r="B693" s="5"/>
      <c r="C693" s="5"/>
      <c r="D693" s="5"/>
      <c r="E693" s="6"/>
    </row>
    <row r="694" ht="14.25" customHeight="1">
      <c r="A694" s="5"/>
      <c r="B694" s="5"/>
      <c r="C694" s="5"/>
      <c r="D694" s="5"/>
      <c r="E694" s="6"/>
    </row>
    <row r="695" ht="14.25" customHeight="1">
      <c r="A695" s="5"/>
      <c r="B695" s="5"/>
      <c r="C695" s="5"/>
      <c r="D695" s="5"/>
      <c r="E695" s="6"/>
    </row>
    <row r="696" ht="14.25" customHeight="1">
      <c r="A696" s="5"/>
      <c r="B696" s="5"/>
      <c r="C696" s="5"/>
      <c r="D696" s="5"/>
      <c r="E696" s="6"/>
    </row>
    <row r="697" ht="14.25" customHeight="1">
      <c r="A697" s="5"/>
      <c r="B697" s="5"/>
      <c r="C697" s="5"/>
      <c r="D697" s="5"/>
      <c r="E697" s="6"/>
    </row>
    <row r="698" ht="14.25" customHeight="1">
      <c r="A698" s="5"/>
      <c r="B698" s="5"/>
      <c r="C698" s="5"/>
      <c r="D698" s="5"/>
      <c r="E698" s="6"/>
    </row>
    <row r="699" ht="14.25" customHeight="1">
      <c r="A699" s="5"/>
      <c r="B699" s="5"/>
      <c r="C699" s="5"/>
      <c r="D699" s="5"/>
      <c r="E699" s="6"/>
    </row>
    <row r="700" ht="14.25" customHeight="1">
      <c r="A700" s="5"/>
      <c r="B700" s="5"/>
      <c r="C700" s="5"/>
      <c r="D700" s="5"/>
      <c r="E700" s="6"/>
    </row>
    <row r="701" ht="14.25" customHeight="1">
      <c r="A701" s="5"/>
      <c r="B701" s="5"/>
      <c r="C701" s="5"/>
      <c r="D701" s="5"/>
      <c r="E701" s="6"/>
    </row>
    <row r="702" ht="14.25" customHeight="1">
      <c r="A702" s="5"/>
      <c r="B702" s="5"/>
      <c r="C702" s="5"/>
      <c r="D702" s="5"/>
      <c r="E702" s="6"/>
    </row>
    <row r="703" ht="14.25" customHeight="1">
      <c r="A703" s="5"/>
      <c r="B703" s="5"/>
      <c r="C703" s="5"/>
      <c r="D703" s="5"/>
      <c r="E703" s="6"/>
    </row>
    <row r="704" ht="14.25" customHeight="1">
      <c r="A704" s="5"/>
      <c r="B704" s="5"/>
      <c r="C704" s="5"/>
      <c r="D704" s="5"/>
      <c r="E704" s="6"/>
    </row>
    <row r="705" ht="14.25" customHeight="1">
      <c r="A705" s="5"/>
      <c r="B705" s="5"/>
      <c r="C705" s="5"/>
      <c r="D705" s="5"/>
      <c r="E705" s="6"/>
    </row>
    <row r="706" ht="14.25" customHeight="1">
      <c r="A706" s="5"/>
      <c r="B706" s="5"/>
      <c r="C706" s="5"/>
      <c r="D706" s="5"/>
      <c r="E706" s="6"/>
    </row>
    <row r="707" ht="14.25" customHeight="1">
      <c r="A707" s="5"/>
      <c r="B707" s="5"/>
      <c r="C707" s="5"/>
      <c r="D707" s="5"/>
      <c r="E707" s="6"/>
    </row>
    <row r="708" ht="14.25" customHeight="1">
      <c r="A708" s="5"/>
      <c r="B708" s="5"/>
      <c r="C708" s="5"/>
      <c r="D708" s="5"/>
      <c r="E708" s="6"/>
    </row>
    <row r="709" ht="14.25" customHeight="1">
      <c r="A709" s="5"/>
      <c r="B709" s="5"/>
      <c r="C709" s="5"/>
      <c r="D709" s="5"/>
      <c r="E709" s="6"/>
    </row>
    <row r="710" ht="14.25" customHeight="1">
      <c r="A710" s="5"/>
      <c r="B710" s="5"/>
      <c r="C710" s="5"/>
      <c r="D710" s="5"/>
      <c r="E710" s="6"/>
    </row>
    <row r="711" ht="14.25" customHeight="1">
      <c r="A711" s="5"/>
      <c r="B711" s="5"/>
      <c r="C711" s="5"/>
      <c r="D711" s="5"/>
      <c r="E711" s="6"/>
    </row>
    <row r="712" ht="14.25" customHeight="1">
      <c r="A712" s="5"/>
      <c r="B712" s="5"/>
      <c r="C712" s="5"/>
      <c r="D712" s="5"/>
      <c r="E712" s="6"/>
    </row>
    <row r="713" ht="14.25" customHeight="1">
      <c r="A713" s="5"/>
      <c r="B713" s="5"/>
      <c r="C713" s="5"/>
      <c r="D713" s="5"/>
      <c r="E713" s="6"/>
    </row>
    <row r="714" ht="14.25" customHeight="1">
      <c r="A714" s="5"/>
      <c r="B714" s="5"/>
      <c r="C714" s="5"/>
      <c r="D714" s="5"/>
      <c r="E714" s="6"/>
    </row>
    <row r="715" ht="14.25" customHeight="1">
      <c r="A715" s="5"/>
      <c r="B715" s="5"/>
      <c r="C715" s="5"/>
      <c r="D715" s="5"/>
      <c r="E715" s="6"/>
    </row>
    <row r="716" ht="14.25" customHeight="1">
      <c r="A716" s="5"/>
      <c r="B716" s="5"/>
      <c r="C716" s="5"/>
      <c r="D716" s="5"/>
      <c r="E716" s="6"/>
    </row>
    <row r="717" ht="14.25" customHeight="1">
      <c r="A717" s="5"/>
      <c r="B717" s="5"/>
      <c r="C717" s="5"/>
      <c r="D717" s="5"/>
      <c r="E717" s="6"/>
    </row>
    <row r="718" ht="14.25" customHeight="1">
      <c r="A718" s="5"/>
      <c r="B718" s="5"/>
      <c r="C718" s="5"/>
      <c r="D718" s="5"/>
      <c r="E718" s="6"/>
    </row>
    <row r="719" ht="14.25" customHeight="1">
      <c r="A719" s="5"/>
      <c r="B719" s="5"/>
      <c r="C719" s="5"/>
      <c r="D719" s="5"/>
      <c r="E719" s="6"/>
    </row>
    <row r="720" ht="14.25" customHeight="1">
      <c r="A720" s="5"/>
      <c r="B720" s="5"/>
      <c r="C720" s="5"/>
      <c r="D720" s="5"/>
      <c r="E720" s="6"/>
    </row>
    <row r="721" ht="14.25" customHeight="1">
      <c r="A721" s="5"/>
      <c r="B721" s="5"/>
      <c r="C721" s="5"/>
      <c r="D721" s="5"/>
      <c r="E721" s="6"/>
    </row>
    <row r="722" ht="14.25" customHeight="1">
      <c r="A722" s="5"/>
      <c r="B722" s="5"/>
      <c r="C722" s="5"/>
      <c r="D722" s="5"/>
      <c r="E722" s="6"/>
    </row>
    <row r="723" ht="14.25" customHeight="1">
      <c r="A723" s="5"/>
      <c r="B723" s="5"/>
      <c r="C723" s="5"/>
      <c r="D723" s="5"/>
      <c r="E723" s="6"/>
    </row>
    <row r="724" ht="14.25" customHeight="1">
      <c r="A724" s="5"/>
      <c r="B724" s="5"/>
      <c r="C724" s="5"/>
      <c r="D724" s="5"/>
      <c r="E724" s="6"/>
    </row>
    <row r="725" ht="14.25" customHeight="1">
      <c r="A725" s="5"/>
      <c r="B725" s="5"/>
      <c r="C725" s="5"/>
      <c r="D725" s="5"/>
      <c r="E725" s="6"/>
    </row>
    <row r="726" ht="14.25" customHeight="1">
      <c r="A726" s="5"/>
      <c r="B726" s="5"/>
      <c r="C726" s="5"/>
      <c r="D726" s="5"/>
      <c r="E726" s="6"/>
    </row>
    <row r="727" ht="14.25" customHeight="1">
      <c r="A727" s="5"/>
      <c r="B727" s="5"/>
      <c r="C727" s="5"/>
      <c r="D727" s="5"/>
      <c r="E727" s="6"/>
    </row>
    <row r="728" ht="14.25" customHeight="1">
      <c r="A728" s="5"/>
      <c r="B728" s="5"/>
      <c r="C728" s="5"/>
      <c r="D728" s="5"/>
      <c r="E728" s="6"/>
    </row>
    <row r="729" ht="14.25" customHeight="1">
      <c r="A729" s="5"/>
      <c r="B729" s="5"/>
      <c r="C729" s="5"/>
      <c r="D729" s="5"/>
      <c r="E729" s="6"/>
    </row>
    <row r="730" ht="14.25" customHeight="1">
      <c r="A730" s="5"/>
      <c r="B730" s="5"/>
      <c r="C730" s="5"/>
      <c r="D730" s="5"/>
      <c r="E730" s="6"/>
    </row>
    <row r="731" ht="14.25" customHeight="1">
      <c r="A731" s="5"/>
      <c r="B731" s="5"/>
      <c r="C731" s="5"/>
      <c r="D731" s="5"/>
      <c r="E731" s="6"/>
    </row>
    <row r="732" ht="14.25" customHeight="1">
      <c r="A732" s="5"/>
      <c r="B732" s="5"/>
      <c r="C732" s="5"/>
      <c r="D732" s="5"/>
      <c r="E732" s="6"/>
    </row>
    <row r="733" ht="14.25" customHeight="1">
      <c r="A733" s="5"/>
      <c r="B733" s="5"/>
      <c r="C733" s="5"/>
      <c r="D733" s="5"/>
      <c r="E733" s="6"/>
    </row>
    <row r="734" ht="14.25" customHeight="1">
      <c r="A734" s="5"/>
      <c r="B734" s="5"/>
      <c r="C734" s="5"/>
      <c r="D734" s="5"/>
      <c r="E734" s="6"/>
    </row>
    <row r="735" ht="14.25" customHeight="1">
      <c r="A735" s="5"/>
      <c r="B735" s="5"/>
      <c r="C735" s="5"/>
      <c r="D735" s="5"/>
      <c r="E735" s="6"/>
    </row>
    <row r="736" ht="14.25" customHeight="1">
      <c r="A736" s="5"/>
      <c r="B736" s="5"/>
      <c r="C736" s="5"/>
      <c r="D736" s="5"/>
      <c r="E736" s="6"/>
    </row>
    <row r="737" ht="14.25" customHeight="1">
      <c r="A737" s="5"/>
      <c r="B737" s="5"/>
      <c r="C737" s="5"/>
      <c r="D737" s="5"/>
      <c r="E737" s="6"/>
    </row>
    <row r="738" ht="14.25" customHeight="1">
      <c r="A738" s="5"/>
      <c r="B738" s="5"/>
      <c r="C738" s="5"/>
      <c r="D738" s="5"/>
      <c r="E738" s="6"/>
    </row>
    <row r="739" ht="14.25" customHeight="1">
      <c r="A739" s="5"/>
      <c r="B739" s="5"/>
      <c r="C739" s="5"/>
      <c r="D739" s="5"/>
      <c r="E739" s="6"/>
    </row>
    <row r="740" ht="14.25" customHeight="1">
      <c r="A740" s="5"/>
      <c r="B740" s="5"/>
      <c r="C740" s="5"/>
      <c r="D740" s="5"/>
      <c r="E740" s="6"/>
    </row>
    <row r="741" ht="14.25" customHeight="1">
      <c r="A741" s="5"/>
      <c r="B741" s="5"/>
      <c r="C741" s="5"/>
      <c r="D741" s="5"/>
      <c r="E741" s="6"/>
    </row>
    <row r="742" ht="14.25" customHeight="1">
      <c r="A742" s="5"/>
      <c r="B742" s="5"/>
      <c r="C742" s="5"/>
      <c r="D742" s="5"/>
      <c r="E742" s="6"/>
    </row>
    <row r="743" ht="14.25" customHeight="1">
      <c r="A743" s="5"/>
      <c r="B743" s="5"/>
      <c r="C743" s="5"/>
      <c r="D743" s="5"/>
      <c r="E743" s="6"/>
    </row>
    <row r="744" ht="14.25" customHeight="1">
      <c r="A744" s="5"/>
      <c r="B744" s="5"/>
      <c r="C744" s="5"/>
      <c r="D744" s="5"/>
      <c r="E744" s="6"/>
    </row>
    <row r="745" ht="14.25" customHeight="1">
      <c r="A745" s="5"/>
      <c r="B745" s="5"/>
      <c r="C745" s="5"/>
      <c r="D745" s="5"/>
      <c r="E745" s="6"/>
    </row>
    <row r="746" ht="14.25" customHeight="1">
      <c r="A746" s="5"/>
      <c r="B746" s="5"/>
      <c r="C746" s="5"/>
      <c r="D746" s="5"/>
      <c r="E746" s="6"/>
    </row>
    <row r="747" ht="14.25" customHeight="1">
      <c r="A747" s="5"/>
      <c r="B747" s="5"/>
      <c r="C747" s="5"/>
      <c r="D747" s="5"/>
      <c r="E747" s="6"/>
    </row>
    <row r="748" ht="14.25" customHeight="1">
      <c r="A748" s="5"/>
      <c r="B748" s="5"/>
      <c r="C748" s="5"/>
      <c r="D748" s="5"/>
      <c r="E748" s="6"/>
    </row>
    <row r="749" ht="14.25" customHeight="1">
      <c r="A749" s="5"/>
      <c r="B749" s="5"/>
      <c r="C749" s="5"/>
      <c r="D749" s="5"/>
      <c r="E749" s="6"/>
    </row>
    <row r="750" ht="14.25" customHeight="1">
      <c r="A750" s="5"/>
      <c r="B750" s="5"/>
      <c r="C750" s="5"/>
      <c r="D750" s="5"/>
      <c r="E750" s="6"/>
    </row>
    <row r="751" ht="14.25" customHeight="1">
      <c r="A751" s="5"/>
      <c r="B751" s="5"/>
      <c r="C751" s="5"/>
      <c r="D751" s="5"/>
      <c r="E751" s="6"/>
    </row>
    <row r="752" ht="14.25" customHeight="1">
      <c r="A752" s="5"/>
      <c r="B752" s="5"/>
      <c r="C752" s="5"/>
      <c r="D752" s="5"/>
      <c r="E752" s="6"/>
    </row>
    <row r="753" ht="14.25" customHeight="1">
      <c r="A753" s="5"/>
      <c r="B753" s="5"/>
      <c r="C753" s="5"/>
      <c r="D753" s="5"/>
      <c r="E753" s="6"/>
    </row>
    <row r="754" ht="14.25" customHeight="1">
      <c r="A754" s="5"/>
      <c r="B754" s="5"/>
      <c r="C754" s="5"/>
      <c r="D754" s="5"/>
      <c r="E754" s="6"/>
    </row>
    <row r="755" ht="14.25" customHeight="1">
      <c r="A755" s="5"/>
      <c r="B755" s="5"/>
      <c r="C755" s="5"/>
      <c r="D755" s="5"/>
      <c r="E755" s="6"/>
    </row>
    <row r="756" ht="14.25" customHeight="1">
      <c r="A756" s="5"/>
      <c r="B756" s="5"/>
      <c r="C756" s="5"/>
      <c r="D756" s="5"/>
      <c r="E756" s="6"/>
    </row>
    <row r="757" ht="14.25" customHeight="1">
      <c r="A757" s="5"/>
      <c r="B757" s="5"/>
      <c r="C757" s="5"/>
      <c r="D757" s="5"/>
      <c r="E757" s="6"/>
    </row>
    <row r="758" ht="14.25" customHeight="1">
      <c r="A758" s="5"/>
      <c r="B758" s="5"/>
      <c r="C758" s="5"/>
      <c r="D758" s="5"/>
      <c r="E758" s="6"/>
    </row>
    <row r="759" ht="14.25" customHeight="1">
      <c r="A759" s="5"/>
      <c r="B759" s="5"/>
      <c r="C759" s="5"/>
      <c r="D759" s="5"/>
      <c r="E759" s="6"/>
    </row>
    <row r="760" ht="14.25" customHeight="1">
      <c r="A760" s="5"/>
      <c r="B760" s="5"/>
      <c r="C760" s="5"/>
      <c r="D760" s="5"/>
      <c r="E760" s="6"/>
    </row>
    <row r="761" ht="14.25" customHeight="1">
      <c r="A761" s="5"/>
      <c r="B761" s="5"/>
      <c r="C761" s="5"/>
      <c r="D761" s="5"/>
      <c r="E761" s="6"/>
    </row>
    <row r="762" ht="14.25" customHeight="1">
      <c r="A762" s="5"/>
      <c r="B762" s="5"/>
      <c r="C762" s="5"/>
      <c r="D762" s="5"/>
      <c r="E762" s="6"/>
    </row>
    <row r="763" ht="14.25" customHeight="1">
      <c r="A763" s="5"/>
      <c r="B763" s="5"/>
      <c r="C763" s="5"/>
      <c r="D763" s="5"/>
      <c r="E763" s="6"/>
    </row>
    <row r="764" ht="14.25" customHeight="1">
      <c r="A764" s="5"/>
      <c r="B764" s="5"/>
      <c r="C764" s="5"/>
      <c r="D764" s="5"/>
      <c r="E764" s="6"/>
    </row>
    <row r="765" ht="14.25" customHeight="1">
      <c r="A765" s="5"/>
      <c r="B765" s="5"/>
      <c r="C765" s="5"/>
      <c r="D765" s="5"/>
      <c r="E765" s="6"/>
    </row>
    <row r="766" ht="14.25" customHeight="1">
      <c r="A766" s="5"/>
      <c r="B766" s="5"/>
      <c r="C766" s="5"/>
      <c r="D766" s="5"/>
      <c r="E766" s="6"/>
    </row>
    <row r="767" ht="14.25" customHeight="1">
      <c r="A767" s="5"/>
      <c r="B767" s="5"/>
      <c r="C767" s="5"/>
      <c r="D767" s="5"/>
      <c r="E767" s="6"/>
    </row>
    <row r="768" ht="14.25" customHeight="1">
      <c r="A768" s="5"/>
      <c r="B768" s="5"/>
      <c r="C768" s="5"/>
      <c r="D768" s="5"/>
      <c r="E768" s="6"/>
    </row>
    <row r="769" ht="14.25" customHeight="1">
      <c r="A769" s="5"/>
      <c r="B769" s="5"/>
      <c r="C769" s="5"/>
      <c r="D769" s="5"/>
      <c r="E769" s="6"/>
    </row>
    <row r="770" ht="14.25" customHeight="1">
      <c r="A770" s="5"/>
      <c r="B770" s="5"/>
      <c r="C770" s="5"/>
      <c r="D770" s="5"/>
      <c r="E770" s="6"/>
    </row>
    <row r="771" ht="14.25" customHeight="1">
      <c r="A771" s="5"/>
      <c r="B771" s="5"/>
      <c r="C771" s="5"/>
      <c r="D771" s="5"/>
      <c r="E771" s="6"/>
    </row>
    <row r="772" ht="14.25" customHeight="1">
      <c r="A772" s="5"/>
      <c r="B772" s="5"/>
      <c r="C772" s="5"/>
      <c r="D772" s="5"/>
      <c r="E772" s="6"/>
    </row>
    <row r="773" ht="14.25" customHeight="1">
      <c r="A773" s="5"/>
      <c r="B773" s="5"/>
      <c r="C773" s="5"/>
      <c r="D773" s="5"/>
      <c r="E773" s="6"/>
    </row>
    <row r="774" ht="14.25" customHeight="1">
      <c r="A774" s="5"/>
      <c r="B774" s="5"/>
      <c r="C774" s="5"/>
      <c r="D774" s="5"/>
      <c r="E774" s="6"/>
    </row>
    <row r="775" ht="14.25" customHeight="1">
      <c r="A775" s="5"/>
      <c r="B775" s="5"/>
      <c r="C775" s="5"/>
      <c r="D775" s="5"/>
      <c r="E775" s="6"/>
    </row>
    <row r="776" ht="14.25" customHeight="1">
      <c r="A776" s="5"/>
      <c r="B776" s="5"/>
      <c r="C776" s="5"/>
      <c r="D776" s="5"/>
      <c r="E776" s="6"/>
    </row>
    <row r="777" ht="14.25" customHeight="1">
      <c r="A777" s="5"/>
      <c r="B777" s="5"/>
      <c r="C777" s="5"/>
      <c r="D777" s="5"/>
      <c r="E777" s="6"/>
    </row>
    <row r="778" ht="14.25" customHeight="1">
      <c r="A778" s="5"/>
      <c r="B778" s="5"/>
      <c r="C778" s="5"/>
      <c r="D778" s="5"/>
      <c r="E778" s="6"/>
    </row>
    <row r="779" ht="14.25" customHeight="1">
      <c r="A779" s="5"/>
      <c r="B779" s="5"/>
      <c r="C779" s="5"/>
      <c r="D779" s="5"/>
      <c r="E779" s="6"/>
    </row>
    <row r="780" ht="14.25" customHeight="1">
      <c r="A780" s="5"/>
      <c r="B780" s="5"/>
      <c r="C780" s="5"/>
      <c r="D780" s="5"/>
      <c r="E780" s="6"/>
    </row>
    <row r="781" ht="14.25" customHeight="1">
      <c r="A781" s="5"/>
      <c r="B781" s="5"/>
      <c r="C781" s="5"/>
      <c r="D781" s="5"/>
      <c r="E781" s="6"/>
    </row>
    <row r="782" ht="14.25" customHeight="1">
      <c r="A782" s="5"/>
      <c r="B782" s="5"/>
      <c r="C782" s="5"/>
      <c r="D782" s="5"/>
      <c r="E782" s="6"/>
    </row>
    <row r="783" ht="14.25" customHeight="1">
      <c r="A783" s="5"/>
      <c r="B783" s="5"/>
      <c r="C783" s="5"/>
      <c r="D783" s="5"/>
      <c r="E783" s="6"/>
    </row>
    <row r="784" ht="14.25" customHeight="1">
      <c r="A784" s="5"/>
      <c r="B784" s="5"/>
      <c r="C784" s="5"/>
      <c r="D784" s="5"/>
      <c r="E784" s="6"/>
    </row>
    <row r="785" ht="14.25" customHeight="1">
      <c r="A785" s="5"/>
      <c r="B785" s="5"/>
      <c r="C785" s="5"/>
      <c r="D785" s="5"/>
      <c r="E785" s="6"/>
    </row>
    <row r="786" ht="14.25" customHeight="1">
      <c r="A786" s="5"/>
      <c r="B786" s="5"/>
      <c r="C786" s="5"/>
      <c r="D786" s="5"/>
      <c r="E786" s="6"/>
    </row>
    <row r="787" ht="14.25" customHeight="1">
      <c r="A787" s="5"/>
      <c r="B787" s="5"/>
      <c r="C787" s="5"/>
      <c r="D787" s="5"/>
      <c r="E787" s="6"/>
    </row>
    <row r="788" ht="14.25" customHeight="1">
      <c r="A788" s="5"/>
      <c r="B788" s="5"/>
      <c r="C788" s="5"/>
      <c r="D788" s="5"/>
      <c r="E788" s="6"/>
    </row>
    <row r="789" ht="14.25" customHeight="1">
      <c r="A789" s="5"/>
      <c r="B789" s="5"/>
      <c r="C789" s="5"/>
      <c r="D789" s="5"/>
      <c r="E789" s="6"/>
    </row>
    <row r="790" ht="14.25" customHeight="1">
      <c r="A790" s="5"/>
      <c r="B790" s="5"/>
      <c r="C790" s="5"/>
      <c r="D790" s="5"/>
      <c r="E790" s="6"/>
    </row>
    <row r="791" ht="14.25" customHeight="1">
      <c r="A791" s="5"/>
      <c r="B791" s="5"/>
      <c r="C791" s="5"/>
      <c r="D791" s="5"/>
      <c r="E791" s="6"/>
    </row>
    <row r="792" ht="14.25" customHeight="1">
      <c r="A792" s="5"/>
      <c r="B792" s="5"/>
      <c r="C792" s="5"/>
      <c r="D792" s="5"/>
      <c r="E792" s="6"/>
    </row>
    <row r="793" ht="14.25" customHeight="1">
      <c r="A793" s="5"/>
      <c r="B793" s="5"/>
      <c r="C793" s="5"/>
      <c r="D793" s="5"/>
      <c r="E793" s="6"/>
    </row>
    <row r="794" ht="14.25" customHeight="1">
      <c r="A794" s="5"/>
      <c r="B794" s="5"/>
      <c r="C794" s="5"/>
      <c r="D794" s="5"/>
      <c r="E794" s="6"/>
    </row>
    <row r="795" ht="14.25" customHeight="1">
      <c r="A795" s="5"/>
      <c r="B795" s="5"/>
      <c r="C795" s="5"/>
      <c r="D795" s="5"/>
      <c r="E795" s="6"/>
    </row>
    <row r="796" ht="14.25" customHeight="1">
      <c r="A796" s="5"/>
      <c r="B796" s="5"/>
      <c r="C796" s="5"/>
      <c r="D796" s="5"/>
      <c r="E796" s="6"/>
    </row>
    <row r="797" ht="14.25" customHeight="1">
      <c r="A797" s="5"/>
      <c r="B797" s="5"/>
      <c r="C797" s="5"/>
      <c r="D797" s="5"/>
      <c r="E797" s="6"/>
    </row>
    <row r="798" ht="14.25" customHeight="1">
      <c r="A798" s="5"/>
      <c r="B798" s="5"/>
      <c r="C798" s="5"/>
      <c r="D798" s="5"/>
      <c r="E798" s="6"/>
    </row>
    <row r="799" ht="14.25" customHeight="1">
      <c r="A799" s="5"/>
      <c r="B799" s="5"/>
      <c r="C799" s="5"/>
      <c r="D799" s="5"/>
      <c r="E799" s="6"/>
    </row>
    <row r="800" ht="14.25" customHeight="1">
      <c r="A800" s="5"/>
      <c r="B800" s="5"/>
      <c r="C800" s="5"/>
      <c r="D800" s="5"/>
      <c r="E800" s="6"/>
    </row>
    <row r="801" ht="14.25" customHeight="1">
      <c r="A801" s="5"/>
      <c r="B801" s="5"/>
      <c r="C801" s="5"/>
      <c r="D801" s="5"/>
      <c r="E801" s="6"/>
    </row>
    <row r="802" ht="14.25" customHeight="1">
      <c r="A802" s="5"/>
      <c r="B802" s="5"/>
      <c r="C802" s="5"/>
      <c r="D802" s="5"/>
      <c r="E802" s="6"/>
    </row>
    <row r="803" ht="14.25" customHeight="1">
      <c r="A803" s="5"/>
      <c r="B803" s="5"/>
      <c r="C803" s="5"/>
      <c r="D803" s="5"/>
      <c r="E803" s="6"/>
    </row>
    <row r="804" ht="14.25" customHeight="1">
      <c r="A804" s="5"/>
      <c r="B804" s="5"/>
      <c r="C804" s="5"/>
      <c r="D804" s="5"/>
      <c r="E804" s="6"/>
    </row>
    <row r="805" ht="14.25" customHeight="1">
      <c r="A805" s="5"/>
      <c r="B805" s="5"/>
      <c r="C805" s="5"/>
      <c r="D805" s="5"/>
      <c r="E805" s="6"/>
    </row>
    <row r="806" ht="14.25" customHeight="1">
      <c r="A806" s="5"/>
      <c r="B806" s="5"/>
      <c r="C806" s="5"/>
      <c r="D806" s="5"/>
      <c r="E806" s="6"/>
    </row>
    <row r="807" ht="14.25" customHeight="1">
      <c r="A807" s="5"/>
      <c r="B807" s="5"/>
      <c r="C807" s="5"/>
      <c r="D807" s="5"/>
      <c r="E807" s="6"/>
    </row>
    <row r="808" ht="14.25" customHeight="1">
      <c r="A808" s="5"/>
      <c r="B808" s="5"/>
      <c r="C808" s="5"/>
      <c r="D808" s="5"/>
      <c r="E808" s="6"/>
    </row>
    <row r="809" ht="14.25" customHeight="1">
      <c r="A809" s="5"/>
      <c r="B809" s="5"/>
      <c r="C809" s="5"/>
      <c r="D809" s="5"/>
      <c r="E809" s="6"/>
    </row>
    <row r="810" ht="14.25" customHeight="1">
      <c r="A810" s="5"/>
      <c r="B810" s="5"/>
      <c r="C810" s="5"/>
      <c r="D810" s="5"/>
      <c r="E810" s="6"/>
    </row>
    <row r="811" ht="14.25" customHeight="1">
      <c r="A811" s="5"/>
      <c r="B811" s="5"/>
      <c r="C811" s="5"/>
      <c r="D811" s="5"/>
      <c r="E811" s="6"/>
    </row>
    <row r="812" ht="14.25" customHeight="1">
      <c r="A812" s="5"/>
      <c r="B812" s="5"/>
      <c r="C812" s="5"/>
      <c r="D812" s="5"/>
      <c r="E812" s="6"/>
    </row>
    <row r="813" ht="14.25" customHeight="1">
      <c r="A813" s="5"/>
      <c r="B813" s="5"/>
      <c r="C813" s="5"/>
      <c r="D813" s="5"/>
      <c r="E813" s="6"/>
    </row>
    <row r="814" ht="14.25" customHeight="1">
      <c r="A814" s="5"/>
      <c r="B814" s="5"/>
      <c r="C814" s="5"/>
      <c r="D814" s="5"/>
      <c r="E814" s="6"/>
    </row>
    <row r="815" ht="14.25" customHeight="1">
      <c r="A815" s="5"/>
      <c r="B815" s="5"/>
      <c r="C815" s="5"/>
      <c r="D815" s="5"/>
      <c r="E815" s="6"/>
    </row>
    <row r="816" ht="14.25" customHeight="1">
      <c r="A816" s="5"/>
      <c r="B816" s="5"/>
      <c r="C816" s="5"/>
      <c r="D816" s="5"/>
      <c r="E816" s="6"/>
    </row>
    <row r="817" ht="14.25" customHeight="1">
      <c r="A817" s="5"/>
      <c r="B817" s="5"/>
      <c r="C817" s="5"/>
      <c r="D817" s="5"/>
      <c r="E817" s="6"/>
    </row>
    <row r="818" ht="14.25" customHeight="1">
      <c r="A818" s="5"/>
      <c r="B818" s="5"/>
      <c r="C818" s="5"/>
      <c r="D818" s="5"/>
      <c r="E818" s="6"/>
    </row>
    <row r="819" ht="14.25" customHeight="1">
      <c r="A819" s="5"/>
      <c r="B819" s="5"/>
      <c r="C819" s="5"/>
      <c r="D819" s="5"/>
      <c r="E819" s="6"/>
    </row>
    <row r="820" ht="14.25" customHeight="1">
      <c r="A820" s="5"/>
      <c r="B820" s="5"/>
      <c r="C820" s="5"/>
      <c r="D820" s="5"/>
      <c r="E820" s="6"/>
    </row>
    <row r="821" ht="14.25" customHeight="1">
      <c r="A821" s="5"/>
      <c r="B821" s="5"/>
      <c r="C821" s="5"/>
      <c r="D821" s="5"/>
      <c r="E821" s="6"/>
    </row>
    <row r="822" ht="14.25" customHeight="1">
      <c r="A822" s="5"/>
      <c r="B822" s="5"/>
      <c r="C822" s="5"/>
      <c r="D822" s="5"/>
      <c r="E822" s="6"/>
    </row>
    <row r="823" ht="14.25" customHeight="1">
      <c r="A823" s="5"/>
      <c r="B823" s="5"/>
      <c r="C823" s="5"/>
      <c r="D823" s="5"/>
      <c r="E823" s="6"/>
    </row>
    <row r="824" ht="14.25" customHeight="1">
      <c r="A824" s="5"/>
      <c r="B824" s="5"/>
      <c r="C824" s="5"/>
      <c r="D824" s="5"/>
      <c r="E824" s="6"/>
    </row>
    <row r="825" ht="14.25" customHeight="1">
      <c r="A825" s="5"/>
      <c r="B825" s="5"/>
      <c r="C825" s="5"/>
      <c r="D825" s="5"/>
      <c r="E825" s="6"/>
    </row>
    <row r="826" ht="14.25" customHeight="1">
      <c r="A826" s="5"/>
      <c r="B826" s="5"/>
      <c r="C826" s="5"/>
      <c r="D826" s="5"/>
      <c r="E826" s="6"/>
    </row>
    <row r="827" ht="14.25" customHeight="1">
      <c r="A827" s="5"/>
      <c r="B827" s="5"/>
      <c r="C827" s="5"/>
      <c r="D827" s="5"/>
      <c r="E827" s="6"/>
    </row>
    <row r="828" ht="14.25" customHeight="1">
      <c r="A828" s="5"/>
      <c r="B828" s="5"/>
      <c r="C828" s="5"/>
      <c r="D828" s="5"/>
      <c r="E828" s="6"/>
    </row>
    <row r="829" ht="14.25" customHeight="1">
      <c r="A829" s="5"/>
      <c r="B829" s="5"/>
      <c r="C829" s="5"/>
      <c r="D829" s="5"/>
      <c r="E829" s="6"/>
    </row>
    <row r="830" ht="14.25" customHeight="1">
      <c r="A830" s="5"/>
      <c r="B830" s="5"/>
      <c r="C830" s="5"/>
      <c r="D830" s="5"/>
      <c r="E830" s="6"/>
    </row>
    <row r="831" ht="14.25" customHeight="1">
      <c r="A831" s="5"/>
      <c r="B831" s="5"/>
      <c r="C831" s="5"/>
      <c r="D831" s="5"/>
      <c r="E831" s="6"/>
    </row>
    <row r="832" ht="14.25" customHeight="1">
      <c r="A832" s="5"/>
      <c r="B832" s="5"/>
      <c r="C832" s="5"/>
      <c r="D832" s="5"/>
      <c r="E832" s="6"/>
    </row>
    <row r="833" ht="14.25" customHeight="1">
      <c r="A833" s="5"/>
      <c r="B833" s="5"/>
      <c r="C833" s="5"/>
      <c r="D833" s="5"/>
      <c r="E833" s="6"/>
    </row>
    <row r="834" ht="14.25" customHeight="1">
      <c r="A834" s="5"/>
      <c r="B834" s="5"/>
      <c r="C834" s="5"/>
      <c r="D834" s="5"/>
      <c r="E834" s="6"/>
    </row>
    <row r="835" ht="14.25" customHeight="1">
      <c r="A835" s="5"/>
      <c r="B835" s="5"/>
      <c r="C835" s="5"/>
      <c r="D835" s="5"/>
      <c r="E835" s="6"/>
    </row>
    <row r="836" ht="14.25" customHeight="1">
      <c r="A836" s="5"/>
      <c r="B836" s="5"/>
      <c r="C836" s="5"/>
      <c r="D836" s="5"/>
      <c r="E836" s="6"/>
    </row>
    <row r="837" ht="14.25" customHeight="1">
      <c r="A837" s="5"/>
      <c r="B837" s="5"/>
      <c r="C837" s="5"/>
      <c r="D837" s="5"/>
      <c r="E837" s="6"/>
    </row>
    <row r="838" ht="14.25" customHeight="1">
      <c r="A838" s="5"/>
      <c r="B838" s="5"/>
      <c r="C838" s="5"/>
      <c r="D838" s="5"/>
      <c r="E838" s="6"/>
    </row>
    <row r="839" ht="14.25" customHeight="1">
      <c r="A839" s="5"/>
      <c r="B839" s="5"/>
      <c r="C839" s="5"/>
      <c r="D839" s="5"/>
      <c r="E839" s="6"/>
    </row>
    <row r="840" ht="14.25" customHeight="1">
      <c r="A840" s="5"/>
      <c r="B840" s="5"/>
      <c r="C840" s="5"/>
      <c r="D840" s="5"/>
      <c r="E840" s="6"/>
    </row>
    <row r="841" ht="14.25" customHeight="1">
      <c r="A841" s="5"/>
      <c r="B841" s="5"/>
      <c r="C841" s="5"/>
      <c r="D841" s="5"/>
      <c r="E841" s="6"/>
    </row>
    <row r="842" ht="14.25" customHeight="1">
      <c r="A842" s="5"/>
      <c r="B842" s="5"/>
      <c r="C842" s="5"/>
      <c r="D842" s="5"/>
      <c r="E842" s="6"/>
    </row>
    <row r="843" ht="14.25" customHeight="1">
      <c r="A843" s="5"/>
      <c r="B843" s="5"/>
      <c r="C843" s="5"/>
      <c r="D843" s="5"/>
      <c r="E843" s="6"/>
    </row>
    <row r="844" ht="14.25" customHeight="1">
      <c r="A844" s="5"/>
      <c r="B844" s="5"/>
      <c r="C844" s="5"/>
      <c r="D844" s="5"/>
      <c r="E844" s="6"/>
    </row>
    <row r="845" ht="14.25" customHeight="1">
      <c r="A845" s="5"/>
      <c r="B845" s="5"/>
      <c r="C845" s="5"/>
      <c r="D845" s="5"/>
      <c r="E845" s="6"/>
    </row>
    <row r="846" ht="14.25" customHeight="1">
      <c r="A846" s="5"/>
      <c r="B846" s="5"/>
      <c r="C846" s="5"/>
      <c r="D846" s="5"/>
      <c r="E846" s="6"/>
    </row>
    <row r="847" ht="14.25" customHeight="1">
      <c r="A847" s="5"/>
      <c r="B847" s="5"/>
      <c r="C847" s="5"/>
      <c r="D847" s="5"/>
      <c r="E847" s="6"/>
    </row>
    <row r="848" ht="14.25" customHeight="1">
      <c r="A848" s="5"/>
      <c r="B848" s="5"/>
      <c r="C848" s="5"/>
      <c r="D848" s="5"/>
      <c r="E848" s="6"/>
    </row>
    <row r="849" ht="14.25" customHeight="1">
      <c r="A849" s="5"/>
      <c r="B849" s="5"/>
      <c r="C849" s="5"/>
      <c r="D849" s="5"/>
      <c r="E849" s="6"/>
    </row>
    <row r="850" ht="14.25" customHeight="1">
      <c r="A850" s="5"/>
      <c r="B850" s="5"/>
      <c r="C850" s="5"/>
      <c r="D850" s="5"/>
      <c r="E850" s="6"/>
    </row>
    <row r="851" ht="14.25" customHeight="1">
      <c r="A851" s="5"/>
      <c r="B851" s="5"/>
      <c r="C851" s="5"/>
      <c r="D851" s="5"/>
      <c r="E851" s="6"/>
    </row>
    <row r="852" ht="14.25" customHeight="1">
      <c r="A852" s="5"/>
      <c r="B852" s="5"/>
      <c r="C852" s="5"/>
      <c r="D852" s="5"/>
      <c r="E852" s="6"/>
    </row>
    <row r="853" ht="14.25" customHeight="1">
      <c r="A853" s="5"/>
      <c r="B853" s="5"/>
      <c r="C853" s="5"/>
      <c r="D853" s="5"/>
      <c r="E853" s="6"/>
    </row>
    <row r="854" ht="14.25" customHeight="1">
      <c r="A854" s="5"/>
      <c r="B854" s="5"/>
      <c r="C854" s="5"/>
      <c r="D854" s="5"/>
      <c r="E854" s="6"/>
    </row>
    <row r="855" ht="14.25" customHeight="1">
      <c r="A855" s="5"/>
      <c r="B855" s="5"/>
      <c r="C855" s="5"/>
      <c r="D855" s="5"/>
      <c r="E855" s="6"/>
    </row>
    <row r="856" ht="14.25" customHeight="1">
      <c r="A856" s="5"/>
      <c r="B856" s="5"/>
      <c r="C856" s="5"/>
      <c r="D856" s="5"/>
      <c r="E856" s="6"/>
    </row>
    <row r="857" ht="14.25" customHeight="1">
      <c r="A857" s="5"/>
      <c r="B857" s="5"/>
      <c r="C857" s="5"/>
      <c r="D857" s="5"/>
      <c r="E857" s="6"/>
    </row>
    <row r="858" ht="14.25" customHeight="1">
      <c r="A858" s="5"/>
      <c r="B858" s="5"/>
      <c r="C858" s="5"/>
      <c r="D858" s="5"/>
      <c r="E858" s="6"/>
    </row>
    <row r="859" ht="14.25" customHeight="1">
      <c r="A859" s="5"/>
      <c r="B859" s="5"/>
      <c r="C859" s="5"/>
      <c r="D859" s="5"/>
      <c r="E859" s="6"/>
    </row>
    <row r="860" ht="14.25" customHeight="1">
      <c r="A860" s="5"/>
      <c r="B860" s="5"/>
      <c r="C860" s="5"/>
      <c r="D860" s="5"/>
      <c r="E860" s="6"/>
    </row>
    <row r="861" ht="14.25" customHeight="1">
      <c r="A861" s="5"/>
      <c r="B861" s="5"/>
      <c r="C861" s="5"/>
      <c r="D861" s="5"/>
      <c r="E861" s="6"/>
    </row>
    <row r="862" ht="14.25" customHeight="1">
      <c r="A862" s="5"/>
      <c r="B862" s="5"/>
      <c r="C862" s="5"/>
      <c r="D862" s="5"/>
      <c r="E862" s="6"/>
    </row>
    <row r="863" ht="14.25" customHeight="1">
      <c r="A863" s="5"/>
      <c r="B863" s="5"/>
      <c r="C863" s="5"/>
      <c r="D863" s="5"/>
      <c r="E863" s="6"/>
    </row>
    <row r="864" ht="14.25" customHeight="1">
      <c r="A864" s="5"/>
      <c r="B864" s="5"/>
      <c r="C864" s="5"/>
      <c r="D864" s="5"/>
      <c r="E864" s="6"/>
    </row>
    <row r="865" ht="14.25" customHeight="1">
      <c r="A865" s="5"/>
      <c r="B865" s="5"/>
      <c r="C865" s="5"/>
      <c r="D865" s="5"/>
      <c r="E865" s="6"/>
    </row>
    <row r="866" ht="14.25" customHeight="1">
      <c r="A866" s="5"/>
      <c r="B866" s="5"/>
      <c r="C866" s="5"/>
      <c r="D866" s="5"/>
      <c r="E866" s="6"/>
    </row>
    <row r="867" ht="14.25" customHeight="1">
      <c r="A867" s="5"/>
      <c r="B867" s="5"/>
      <c r="C867" s="5"/>
      <c r="D867" s="5"/>
      <c r="E867" s="6"/>
    </row>
    <row r="868" ht="14.25" customHeight="1">
      <c r="A868" s="5"/>
      <c r="B868" s="5"/>
      <c r="C868" s="5"/>
      <c r="D868" s="5"/>
      <c r="E868" s="6"/>
    </row>
    <row r="869" ht="14.25" customHeight="1">
      <c r="A869" s="5"/>
      <c r="B869" s="5"/>
      <c r="C869" s="5"/>
      <c r="D869" s="5"/>
      <c r="E869" s="6"/>
    </row>
    <row r="870" ht="14.25" customHeight="1">
      <c r="A870" s="5"/>
      <c r="B870" s="5"/>
      <c r="C870" s="5"/>
      <c r="D870" s="5"/>
      <c r="E870" s="6"/>
    </row>
    <row r="871" ht="14.25" customHeight="1">
      <c r="A871" s="5"/>
      <c r="B871" s="5"/>
      <c r="C871" s="5"/>
      <c r="D871" s="5"/>
      <c r="E871" s="6"/>
    </row>
    <row r="872" ht="14.25" customHeight="1">
      <c r="A872" s="5"/>
      <c r="B872" s="5"/>
      <c r="C872" s="5"/>
      <c r="D872" s="5"/>
      <c r="E872" s="6"/>
    </row>
    <row r="873" ht="14.25" customHeight="1">
      <c r="A873" s="5"/>
      <c r="B873" s="5"/>
      <c r="C873" s="5"/>
      <c r="D873" s="5"/>
      <c r="E873" s="6"/>
    </row>
    <row r="874" ht="14.25" customHeight="1">
      <c r="A874" s="5"/>
      <c r="B874" s="5"/>
      <c r="C874" s="5"/>
      <c r="D874" s="5"/>
      <c r="E874" s="6"/>
    </row>
    <row r="875" ht="14.25" customHeight="1">
      <c r="A875" s="5"/>
      <c r="B875" s="5"/>
      <c r="C875" s="5"/>
      <c r="D875" s="5"/>
      <c r="E875" s="6"/>
    </row>
    <row r="876" ht="14.25" customHeight="1">
      <c r="A876" s="5"/>
      <c r="B876" s="5"/>
      <c r="C876" s="5"/>
      <c r="D876" s="5"/>
      <c r="E876" s="6"/>
    </row>
    <row r="877" ht="14.25" customHeight="1">
      <c r="A877" s="5"/>
      <c r="B877" s="5"/>
      <c r="C877" s="5"/>
      <c r="D877" s="5"/>
      <c r="E877" s="6"/>
    </row>
    <row r="878" ht="14.25" customHeight="1">
      <c r="A878" s="5"/>
      <c r="B878" s="5"/>
      <c r="C878" s="5"/>
      <c r="D878" s="5"/>
      <c r="E878" s="6"/>
    </row>
    <row r="879" ht="14.25" customHeight="1">
      <c r="A879" s="5"/>
      <c r="B879" s="5"/>
      <c r="C879" s="5"/>
      <c r="D879" s="5"/>
      <c r="E879" s="6"/>
    </row>
    <row r="880" ht="14.25" customHeight="1">
      <c r="A880" s="5"/>
      <c r="B880" s="5"/>
      <c r="C880" s="5"/>
      <c r="D880" s="5"/>
      <c r="E880" s="6"/>
    </row>
    <row r="881" ht="14.25" customHeight="1">
      <c r="A881" s="5"/>
      <c r="B881" s="5"/>
      <c r="C881" s="5"/>
      <c r="D881" s="5"/>
      <c r="E881" s="6"/>
    </row>
    <row r="882" ht="14.25" customHeight="1">
      <c r="A882" s="5"/>
      <c r="B882" s="5"/>
      <c r="C882" s="5"/>
      <c r="D882" s="5"/>
      <c r="E882" s="6"/>
    </row>
    <row r="883" ht="14.25" customHeight="1">
      <c r="A883" s="5"/>
      <c r="B883" s="5"/>
      <c r="C883" s="5"/>
      <c r="D883" s="5"/>
      <c r="E883" s="6"/>
    </row>
    <row r="884" ht="14.25" customHeight="1">
      <c r="A884" s="5"/>
      <c r="B884" s="5"/>
      <c r="C884" s="5"/>
      <c r="D884" s="5"/>
      <c r="E884" s="6"/>
    </row>
    <row r="885" ht="14.25" customHeight="1">
      <c r="A885" s="5"/>
      <c r="B885" s="5"/>
      <c r="C885" s="5"/>
      <c r="D885" s="5"/>
      <c r="E885" s="6"/>
    </row>
    <row r="886" ht="14.25" customHeight="1">
      <c r="A886" s="5"/>
      <c r="B886" s="5"/>
      <c r="C886" s="5"/>
      <c r="D886" s="5"/>
      <c r="E886" s="6"/>
    </row>
    <row r="887" ht="14.25" customHeight="1">
      <c r="A887" s="5"/>
      <c r="B887" s="5"/>
      <c r="C887" s="5"/>
      <c r="D887" s="5"/>
      <c r="E887" s="6"/>
    </row>
    <row r="888" ht="14.25" customHeight="1">
      <c r="A888" s="5"/>
      <c r="B888" s="5"/>
      <c r="C888" s="5"/>
      <c r="D888" s="5"/>
      <c r="E888" s="6"/>
    </row>
    <row r="889" ht="14.25" customHeight="1">
      <c r="A889" s="5"/>
      <c r="B889" s="5"/>
      <c r="C889" s="5"/>
      <c r="D889" s="5"/>
      <c r="E889" s="6"/>
    </row>
    <row r="890" ht="14.25" customHeight="1">
      <c r="A890" s="5"/>
      <c r="B890" s="5"/>
      <c r="C890" s="5"/>
      <c r="D890" s="5"/>
      <c r="E890" s="6"/>
    </row>
    <row r="891" ht="14.25" customHeight="1">
      <c r="A891" s="5"/>
      <c r="B891" s="5"/>
      <c r="C891" s="5"/>
      <c r="D891" s="5"/>
      <c r="E891" s="6"/>
    </row>
    <row r="892" ht="14.25" customHeight="1">
      <c r="A892" s="5"/>
      <c r="B892" s="5"/>
      <c r="C892" s="5"/>
      <c r="D892" s="5"/>
      <c r="E892" s="6"/>
    </row>
    <row r="893" ht="14.25" customHeight="1">
      <c r="A893" s="5"/>
      <c r="B893" s="5"/>
      <c r="C893" s="5"/>
      <c r="D893" s="5"/>
      <c r="E893" s="6"/>
    </row>
    <row r="894" ht="14.25" customHeight="1">
      <c r="A894" s="5"/>
      <c r="B894" s="5"/>
      <c r="C894" s="5"/>
      <c r="D894" s="5"/>
      <c r="E894" s="6"/>
    </row>
    <row r="895" ht="14.25" customHeight="1">
      <c r="A895" s="5"/>
      <c r="B895" s="5"/>
      <c r="C895" s="5"/>
      <c r="D895" s="5"/>
      <c r="E895" s="6"/>
    </row>
    <row r="896" ht="14.25" customHeight="1">
      <c r="A896" s="5"/>
      <c r="B896" s="5"/>
      <c r="C896" s="5"/>
      <c r="D896" s="5"/>
      <c r="E896" s="6"/>
    </row>
    <row r="897" ht="14.25" customHeight="1">
      <c r="A897" s="5"/>
      <c r="B897" s="5"/>
      <c r="C897" s="5"/>
      <c r="D897" s="5"/>
      <c r="E897" s="6"/>
    </row>
    <row r="898" ht="14.25" customHeight="1">
      <c r="A898" s="5"/>
      <c r="B898" s="5"/>
      <c r="C898" s="5"/>
      <c r="D898" s="5"/>
      <c r="E898" s="6"/>
    </row>
    <row r="899" ht="14.25" customHeight="1">
      <c r="A899" s="5"/>
      <c r="B899" s="5"/>
      <c r="C899" s="5"/>
      <c r="D899" s="5"/>
      <c r="E899" s="6"/>
    </row>
    <row r="900" ht="14.25" customHeight="1">
      <c r="A900" s="5"/>
      <c r="B900" s="5"/>
      <c r="C900" s="5"/>
      <c r="D900" s="5"/>
      <c r="E900" s="6"/>
    </row>
    <row r="901" ht="14.25" customHeight="1">
      <c r="A901" s="5"/>
      <c r="B901" s="5"/>
      <c r="C901" s="5"/>
      <c r="D901" s="5"/>
      <c r="E901" s="6"/>
    </row>
    <row r="902" ht="14.25" customHeight="1">
      <c r="A902" s="5"/>
      <c r="B902" s="5"/>
      <c r="C902" s="5"/>
      <c r="D902" s="5"/>
      <c r="E902" s="6"/>
    </row>
    <row r="903" ht="14.25" customHeight="1">
      <c r="A903" s="5"/>
      <c r="B903" s="5"/>
      <c r="C903" s="5"/>
      <c r="D903" s="5"/>
      <c r="E903" s="6"/>
    </row>
    <row r="904" ht="14.25" customHeight="1">
      <c r="A904" s="5"/>
      <c r="B904" s="5"/>
      <c r="C904" s="5"/>
      <c r="D904" s="5"/>
      <c r="E904" s="6"/>
    </row>
    <row r="905" ht="14.25" customHeight="1">
      <c r="A905" s="5"/>
      <c r="B905" s="5"/>
      <c r="C905" s="5"/>
      <c r="D905" s="5"/>
      <c r="E905" s="6"/>
    </row>
    <row r="906" ht="14.25" customHeight="1">
      <c r="A906" s="5"/>
      <c r="B906" s="5"/>
      <c r="C906" s="5"/>
      <c r="D906" s="5"/>
      <c r="E906" s="6"/>
    </row>
    <row r="907" ht="14.25" customHeight="1">
      <c r="A907" s="5"/>
      <c r="B907" s="5"/>
      <c r="C907" s="5"/>
      <c r="D907" s="5"/>
      <c r="E907" s="6"/>
    </row>
    <row r="908" ht="14.25" customHeight="1">
      <c r="A908" s="5"/>
      <c r="B908" s="5"/>
      <c r="C908" s="5"/>
      <c r="D908" s="5"/>
      <c r="E908" s="6"/>
    </row>
    <row r="909" ht="14.25" customHeight="1">
      <c r="A909" s="5"/>
      <c r="B909" s="5"/>
      <c r="C909" s="5"/>
      <c r="D909" s="5"/>
      <c r="E909" s="6"/>
    </row>
    <row r="910" ht="14.25" customHeight="1">
      <c r="A910" s="5"/>
      <c r="B910" s="5"/>
      <c r="C910" s="5"/>
      <c r="D910" s="5"/>
      <c r="E910" s="6"/>
    </row>
    <row r="911" ht="14.25" customHeight="1">
      <c r="A911" s="5"/>
      <c r="B911" s="5"/>
      <c r="C911" s="5"/>
      <c r="D911" s="5"/>
      <c r="E911" s="6"/>
    </row>
    <row r="912" ht="14.25" customHeight="1">
      <c r="A912" s="5"/>
      <c r="B912" s="5"/>
      <c r="C912" s="5"/>
      <c r="D912" s="5"/>
      <c r="E912" s="6"/>
    </row>
    <row r="913" ht="14.25" customHeight="1">
      <c r="A913" s="5"/>
      <c r="B913" s="5"/>
      <c r="C913" s="5"/>
      <c r="D913" s="5"/>
      <c r="E913" s="6"/>
    </row>
    <row r="914" ht="14.25" customHeight="1">
      <c r="A914" s="5"/>
      <c r="B914" s="5"/>
      <c r="C914" s="5"/>
      <c r="D914" s="5"/>
      <c r="E914" s="6"/>
    </row>
    <row r="915" ht="14.25" customHeight="1">
      <c r="A915" s="5"/>
      <c r="B915" s="5"/>
      <c r="C915" s="5"/>
      <c r="D915" s="5"/>
      <c r="E915" s="6"/>
    </row>
    <row r="916" ht="14.25" customHeight="1">
      <c r="A916" s="5"/>
      <c r="B916" s="5"/>
      <c r="C916" s="5"/>
      <c r="D916" s="5"/>
      <c r="E916" s="6"/>
    </row>
    <row r="917" ht="14.25" customHeight="1">
      <c r="A917" s="5"/>
      <c r="B917" s="5"/>
      <c r="C917" s="5"/>
      <c r="D917" s="5"/>
      <c r="E917" s="6"/>
    </row>
    <row r="918" ht="14.25" customHeight="1">
      <c r="A918" s="5"/>
      <c r="B918" s="5"/>
      <c r="C918" s="5"/>
      <c r="D918" s="5"/>
      <c r="E918" s="6"/>
    </row>
    <row r="919" ht="14.25" customHeight="1">
      <c r="A919" s="5"/>
      <c r="B919" s="5"/>
      <c r="C919" s="5"/>
      <c r="D919" s="5"/>
      <c r="E919" s="6"/>
    </row>
    <row r="920" ht="14.25" customHeight="1">
      <c r="A920" s="5"/>
      <c r="B920" s="5"/>
      <c r="C920" s="5"/>
      <c r="D920" s="5"/>
      <c r="E920" s="6"/>
    </row>
    <row r="921" ht="14.25" customHeight="1">
      <c r="A921" s="5"/>
      <c r="B921" s="5"/>
      <c r="C921" s="5"/>
      <c r="D921" s="5"/>
      <c r="E921" s="6"/>
    </row>
    <row r="922" ht="14.25" customHeight="1">
      <c r="A922" s="5"/>
      <c r="B922" s="5"/>
      <c r="C922" s="5"/>
      <c r="D922" s="5"/>
      <c r="E922" s="6"/>
    </row>
    <row r="923" ht="14.25" customHeight="1">
      <c r="A923" s="5"/>
      <c r="B923" s="5"/>
      <c r="C923" s="5"/>
      <c r="D923" s="5"/>
      <c r="E923" s="6"/>
    </row>
    <row r="924" ht="14.25" customHeight="1">
      <c r="A924" s="5"/>
      <c r="B924" s="5"/>
      <c r="C924" s="5"/>
      <c r="D924" s="5"/>
      <c r="E924" s="6"/>
    </row>
    <row r="925" ht="14.25" customHeight="1">
      <c r="A925" s="5"/>
      <c r="B925" s="5"/>
      <c r="C925" s="5"/>
      <c r="D925" s="5"/>
      <c r="E925" s="6"/>
    </row>
    <row r="926" ht="14.25" customHeight="1">
      <c r="A926" s="5"/>
      <c r="B926" s="5"/>
      <c r="C926" s="5"/>
      <c r="D926" s="5"/>
      <c r="E926" s="6"/>
    </row>
    <row r="927" ht="14.25" customHeight="1">
      <c r="A927" s="5"/>
      <c r="B927" s="5"/>
      <c r="C927" s="5"/>
      <c r="D927" s="5"/>
      <c r="E927" s="6"/>
    </row>
    <row r="928" ht="14.25" customHeight="1">
      <c r="A928" s="5"/>
      <c r="B928" s="5"/>
      <c r="C928" s="5"/>
      <c r="D928" s="5"/>
      <c r="E928" s="6"/>
    </row>
    <row r="929" ht="14.25" customHeight="1">
      <c r="A929" s="5"/>
      <c r="B929" s="5"/>
      <c r="C929" s="5"/>
      <c r="D929" s="5"/>
      <c r="E929" s="6"/>
    </row>
    <row r="930" ht="14.25" customHeight="1">
      <c r="A930" s="5"/>
      <c r="B930" s="5"/>
      <c r="C930" s="5"/>
      <c r="D930" s="5"/>
      <c r="E930" s="6"/>
    </row>
    <row r="931" ht="14.25" customHeight="1">
      <c r="A931" s="5"/>
      <c r="B931" s="5"/>
      <c r="C931" s="5"/>
      <c r="D931" s="5"/>
      <c r="E931" s="6"/>
    </row>
    <row r="932" ht="14.25" customHeight="1">
      <c r="A932" s="5"/>
      <c r="B932" s="5"/>
      <c r="C932" s="5"/>
      <c r="D932" s="5"/>
      <c r="E932" s="6"/>
    </row>
    <row r="933" ht="14.25" customHeight="1">
      <c r="A933" s="5"/>
      <c r="B933" s="5"/>
      <c r="C933" s="5"/>
      <c r="D933" s="5"/>
      <c r="E933" s="6"/>
    </row>
    <row r="934" ht="14.25" customHeight="1">
      <c r="A934" s="5"/>
      <c r="B934" s="5"/>
      <c r="C934" s="5"/>
      <c r="D934" s="5"/>
      <c r="E934" s="6"/>
    </row>
    <row r="935" ht="14.25" customHeight="1">
      <c r="A935" s="5"/>
      <c r="B935" s="5"/>
      <c r="C935" s="5"/>
      <c r="D935" s="5"/>
      <c r="E935" s="6"/>
    </row>
    <row r="936" ht="14.25" customHeight="1">
      <c r="A936" s="5"/>
      <c r="B936" s="5"/>
      <c r="C936" s="5"/>
      <c r="D936" s="5"/>
      <c r="E936" s="6"/>
    </row>
    <row r="937" ht="14.25" customHeight="1">
      <c r="A937" s="5"/>
      <c r="B937" s="5"/>
      <c r="C937" s="5"/>
      <c r="D937" s="5"/>
      <c r="E937" s="6"/>
    </row>
    <row r="938" ht="14.25" customHeight="1">
      <c r="A938" s="5"/>
      <c r="B938" s="5"/>
      <c r="C938" s="5"/>
      <c r="D938" s="5"/>
      <c r="E938" s="6"/>
    </row>
    <row r="939" ht="14.25" customHeight="1">
      <c r="A939" s="5"/>
      <c r="B939" s="5"/>
      <c r="C939" s="5"/>
      <c r="D939" s="5"/>
      <c r="E939" s="6"/>
    </row>
    <row r="940" ht="14.25" customHeight="1">
      <c r="A940" s="5"/>
      <c r="B940" s="5"/>
      <c r="C940" s="5"/>
      <c r="D940" s="5"/>
      <c r="E940" s="6"/>
    </row>
    <row r="941" ht="14.25" customHeight="1">
      <c r="A941" s="5"/>
      <c r="B941" s="5"/>
      <c r="C941" s="5"/>
      <c r="D941" s="5"/>
      <c r="E941" s="6"/>
    </row>
    <row r="942" ht="14.25" customHeight="1">
      <c r="A942" s="5"/>
      <c r="B942" s="5"/>
      <c r="C942" s="5"/>
      <c r="D942" s="5"/>
      <c r="E942" s="6"/>
    </row>
    <row r="943" ht="14.25" customHeight="1">
      <c r="A943" s="5"/>
      <c r="B943" s="5"/>
      <c r="C943" s="5"/>
      <c r="D943" s="5"/>
      <c r="E943" s="6"/>
    </row>
    <row r="944" ht="14.25" customHeight="1">
      <c r="A944" s="5"/>
      <c r="B944" s="5"/>
      <c r="C944" s="5"/>
      <c r="D944" s="5"/>
      <c r="E944" s="6"/>
    </row>
    <row r="945" ht="14.25" customHeight="1">
      <c r="A945" s="5"/>
      <c r="B945" s="5"/>
      <c r="C945" s="5"/>
      <c r="D945" s="5"/>
      <c r="E945" s="6"/>
    </row>
    <row r="946" ht="14.25" customHeight="1">
      <c r="A946" s="5"/>
      <c r="B946" s="5"/>
      <c r="C946" s="5"/>
      <c r="D946" s="5"/>
      <c r="E946" s="6"/>
    </row>
    <row r="947" ht="14.25" customHeight="1">
      <c r="A947" s="5"/>
      <c r="B947" s="5"/>
      <c r="C947" s="5"/>
      <c r="D947" s="5"/>
      <c r="E947" s="6"/>
    </row>
    <row r="948" ht="14.25" customHeight="1">
      <c r="A948" s="5"/>
      <c r="B948" s="5"/>
      <c r="C948" s="5"/>
      <c r="D948" s="5"/>
      <c r="E948" s="6"/>
    </row>
    <row r="949" ht="14.25" customHeight="1">
      <c r="A949" s="5"/>
      <c r="B949" s="5"/>
      <c r="C949" s="5"/>
      <c r="D949" s="5"/>
      <c r="E949" s="6"/>
    </row>
    <row r="950" ht="14.25" customHeight="1">
      <c r="A950" s="5"/>
      <c r="B950" s="5"/>
      <c r="C950" s="5"/>
      <c r="D950" s="5"/>
      <c r="E950" s="6"/>
    </row>
    <row r="951" ht="14.25" customHeight="1">
      <c r="A951" s="5"/>
      <c r="B951" s="5"/>
      <c r="C951" s="5"/>
      <c r="D951" s="5"/>
      <c r="E951" s="6"/>
    </row>
    <row r="952" ht="14.25" customHeight="1">
      <c r="A952" s="5"/>
      <c r="B952" s="5"/>
      <c r="C952" s="5"/>
      <c r="D952" s="5"/>
      <c r="E952" s="6"/>
    </row>
    <row r="953" ht="14.25" customHeight="1">
      <c r="A953" s="5"/>
      <c r="B953" s="5"/>
      <c r="C953" s="5"/>
      <c r="D953" s="5"/>
      <c r="E953" s="6"/>
    </row>
    <row r="954" ht="14.25" customHeight="1">
      <c r="A954" s="5"/>
      <c r="B954" s="5"/>
      <c r="C954" s="5"/>
      <c r="D954" s="5"/>
      <c r="E954" s="6"/>
    </row>
    <row r="955" ht="14.25" customHeight="1">
      <c r="A955" s="5"/>
      <c r="B955" s="5"/>
      <c r="C955" s="5"/>
      <c r="D955" s="5"/>
      <c r="E955" s="6"/>
    </row>
    <row r="956" ht="14.25" customHeight="1">
      <c r="A956" s="5"/>
      <c r="B956" s="5"/>
      <c r="C956" s="5"/>
      <c r="D956" s="5"/>
      <c r="E956" s="6"/>
    </row>
    <row r="957" ht="14.25" customHeight="1">
      <c r="A957" s="5"/>
      <c r="B957" s="5"/>
      <c r="C957" s="5"/>
      <c r="D957" s="5"/>
      <c r="E957" s="6"/>
    </row>
    <row r="958" ht="14.25" customHeight="1">
      <c r="A958" s="5"/>
      <c r="B958" s="5"/>
      <c r="C958" s="5"/>
      <c r="D958" s="5"/>
      <c r="E958" s="6"/>
    </row>
    <row r="959" ht="14.25" customHeight="1">
      <c r="A959" s="5"/>
      <c r="B959" s="5"/>
      <c r="C959" s="5"/>
      <c r="D959" s="5"/>
      <c r="E959" s="6"/>
    </row>
    <row r="960" ht="14.25" customHeight="1">
      <c r="A960" s="5"/>
      <c r="B960" s="5"/>
      <c r="C960" s="5"/>
      <c r="D960" s="5"/>
      <c r="E960" s="6"/>
    </row>
    <row r="961" ht="14.25" customHeight="1">
      <c r="A961" s="5"/>
      <c r="B961" s="5"/>
      <c r="C961" s="5"/>
      <c r="D961" s="5"/>
      <c r="E961" s="6"/>
    </row>
    <row r="962" ht="14.25" customHeight="1">
      <c r="A962" s="5"/>
      <c r="B962" s="5"/>
      <c r="C962" s="5"/>
      <c r="D962" s="5"/>
      <c r="E962" s="6"/>
    </row>
    <row r="963" ht="14.25" customHeight="1">
      <c r="A963" s="5"/>
      <c r="B963" s="5"/>
      <c r="C963" s="5"/>
      <c r="D963" s="5"/>
      <c r="E963" s="6"/>
    </row>
    <row r="964" ht="14.25" customHeight="1">
      <c r="A964" s="5"/>
      <c r="B964" s="5"/>
      <c r="C964" s="5"/>
      <c r="D964" s="5"/>
      <c r="E964" s="6"/>
    </row>
    <row r="965" ht="14.25" customHeight="1">
      <c r="A965" s="5"/>
      <c r="B965" s="5"/>
      <c r="C965" s="5"/>
      <c r="D965" s="5"/>
      <c r="E965" s="6"/>
    </row>
    <row r="966" ht="14.25" customHeight="1">
      <c r="A966" s="5"/>
      <c r="B966" s="5"/>
      <c r="C966" s="5"/>
      <c r="D966" s="5"/>
      <c r="E966" s="6"/>
    </row>
    <row r="967" ht="14.25" customHeight="1">
      <c r="A967" s="5"/>
      <c r="B967" s="5"/>
      <c r="C967" s="5"/>
      <c r="D967" s="5"/>
      <c r="E967" s="6"/>
    </row>
    <row r="968" ht="14.25" customHeight="1">
      <c r="A968" s="5"/>
      <c r="B968" s="5"/>
      <c r="C968" s="5"/>
      <c r="D968" s="5"/>
      <c r="E968" s="6"/>
    </row>
    <row r="969" ht="14.25" customHeight="1">
      <c r="A969" s="5"/>
      <c r="B969" s="5"/>
      <c r="C969" s="5"/>
      <c r="D969" s="5"/>
      <c r="E969" s="6"/>
    </row>
    <row r="970" ht="14.25" customHeight="1">
      <c r="A970" s="5"/>
      <c r="B970" s="5"/>
      <c r="C970" s="5"/>
      <c r="D970" s="5"/>
      <c r="E970" s="6"/>
    </row>
    <row r="971" ht="14.25" customHeight="1">
      <c r="A971" s="5"/>
      <c r="B971" s="5"/>
      <c r="C971" s="5"/>
      <c r="D971" s="5"/>
      <c r="E971" s="6"/>
    </row>
    <row r="972" ht="14.25" customHeight="1">
      <c r="A972" s="5"/>
      <c r="B972" s="5"/>
      <c r="C972" s="5"/>
      <c r="D972" s="5"/>
      <c r="E972" s="6"/>
    </row>
    <row r="973" ht="14.25" customHeight="1">
      <c r="A973" s="5"/>
      <c r="B973" s="5"/>
      <c r="C973" s="5"/>
      <c r="D973" s="5"/>
      <c r="E973" s="6"/>
    </row>
    <row r="974" ht="14.25" customHeight="1">
      <c r="A974" s="5"/>
      <c r="B974" s="5"/>
      <c r="C974" s="5"/>
      <c r="D974" s="5"/>
      <c r="E974" s="6"/>
    </row>
    <row r="975" ht="14.25" customHeight="1">
      <c r="A975" s="5"/>
      <c r="B975" s="5"/>
      <c r="C975" s="5"/>
      <c r="D975" s="5"/>
      <c r="E975" s="6"/>
    </row>
    <row r="976" ht="14.25" customHeight="1">
      <c r="A976" s="5"/>
      <c r="B976" s="5"/>
      <c r="C976" s="5"/>
      <c r="D976" s="5"/>
      <c r="E976" s="6"/>
    </row>
    <row r="977" ht="14.25" customHeight="1">
      <c r="A977" s="5"/>
      <c r="B977" s="5"/>
      <c r="C977" s="5"/>
      <c r="D977" s="5"/>
      <c r="E977" s="6"/>
    </row>
    <row r="978" ht="14.25" customHeight="1">
      <c r="A978" s="5"/>
      <c r="B978" s="5"/>
      <c r="C978" s="5"/>
      <c r="D978" s="5"/>
      <c r="E978" s="6"/>
    </row>
    <row r="979" ht="14.25" customHeight="1">
      <c r="A979" s="5"/>
      <c r="B979" s="5"/>
      <c r="C979" s="5"/>
      <c r="D979" s="5"/>
      <c r="E979" s="6"/>
    </row>
    <row r="980" ht="14.25" customHeight="1">
      <c r="A980" s="5"/>
      <c r="B980" s="5"/>
      <c r="C980" s="5"/>
      <c r="D980" s="5"/>
      <c r="E980" s="6"/>
    </row>
    <row r="981" ht="14.25" customHeight="1">
      <c r="A981" s="5"/>
      <c r="B981" s="5"/>
      <c r="C981" s="5"/>
      <c r="D981" s="5"/>
      <c r="E981" s="6"/>
    </row>
    <row r="982" ht="14.25" customHeight="1">
      <c r="A982" s="5"/>
      <c r="B982" s="5"/>
      <c r="C982" s="5"/>
      <c r="D982" s="5"/>
      <c r="E982" s="6"/>
    </row>
    <row r="983" ht="14.25" customHeight="1">
      <c r="A983" s="5"/>
      <c r="B983" s="5"/>
      <c r="C983" s="5"/>
      <c r="D983" s="5"/>
      <c r="E983" s="6"/>
    </row>
    <row r="984" ht="14.25" customHeight="1">
      <c r="A984" s="5"/>
      <c r="B984" s="5"/>
      <c r="C984" s="5"/>
      <c r="D984" s="5"/>
      <c r="E984" s="6"/>
    </row>
    <row r="985" ht="14.25" customHeight="1">
      <c r="A985" s="5"/>
      <c r="B985" s="5"/>
      <c r="C985" s="5"/>
      <c r="D985" s="5"/>
      <c r="E985" s="6"/>
    </row>
    <row r="986" ht="14.25" customHeight="1">
      <c r="A986" s="5"/>
      <c r="B986" s="5"/>
      <c r="C986" s="5"/>
      <c r="D986" s="5"/>
      <c r="E986" s="6"/>
    </row>
    <row r="987" ht="14.25" customHeight="1">
      <c r="A987" s="5"/>
      <c r="B987" s="5"/>
      <c r="C987" s="5"/>
      <c r="D987" s="5"/>
      <c r="E987" s="6"/>
    </row>
    <row r="988" ht="14.25" customHeight="1">
      <c r="A988" s="5"/>
      <c r="B988" s="5"/>
      <c r="C988" s="5"/>
      <c r="D988" s="5"/>
      <c r="E988" s="6"/>
    </row>
    <row r="989" ht="14.25" customHeight="1">
      <c r="A989" s="5"/>
      <c r="B989" s="5"/>
      <c r="C989" s="5"/>
      <c r="D989" s="5"/>
      <c r="E989" s="6"/>
    </row>
    <row r="990" ht="14.25" customHeight="1">
      <c r="A990" s="5"/>
      <c r="B990" s="5"/>
      <c r="C990" s="5"/>
      <c r="D990" s="5"/>
      <c r="E990" s="6"/>
    </row>
    <row r="991" ht="14.25" customHeight="1">
      <c r="A991" s="5"/>
      <c r="B991" s="5"/>
      <c r="C991" s="5"/>
      <c r="D991" s="5"/>
      <c r="E991" s="6"/>
    </row>
    <row r="992" ht="14.25" customHeight="1">
      <c r="A992" s="5"/>
      <c r="B992" s="5"/>
      <c r="C992" s="5"/>
      <c r="D992" s="5"/>
      <c r="E992" s="6"/>
    </row>
    <row r="993" ht="14.25" customHeight="1">
      <c r="A993" s="5"/>
      <c r="B993" s="5"/>
      <c r="C993" s="5"/>
      <c r="D993" s="5"/>
      <c r="E993" s="6"/>
    </row>
    <row r="994" ht="14.25" customHeight="1">
      <c r="A994" s="5"/>
      <c r="B994" s="5"/>
      <c r="C994" s="5"/>
      <c r="D994" s="5"/>
      <c r="E994" s="6"/>
    </row>
    <row r="995" ht="14.25" customHeight="1">
      <c r="A995" s="5"/>
      <c r="B995" s="5"/>
      <c r="C995" s="5"/>
      <c r="D995" s="5"/>
      <c r="E995" s="6"/>
    </row>
    <row r="996" ht="14.25" customHeight="1">
      <c r="A996" s="5"/>
      <c r="B996" s="5"/>
      <c r="C996" s="5"/>
      <c r="D996" s="5"/>
      <c r="E996" s="6"/>
    </row>
    <row r="997" ht="14.25" customHeight="1">
      <c r="A997" s="5"/>
      <c r="B997" s="5"/>
      <c r="C997" s="5"/>
      <c r="D997" s="5"/>
      <c r="E997" s="6"/>
    </row>
    <row r="998" ht="14.25" customHeight="1">
      <c r="A998" s="5"/>
      <c r="B998" s="5"/>
      <c r="C998" s="5"/>
      <c r="D998" s="5"/>
      <c r="E998" s="6"/>
    </row>
    <row r="999" ht="14.25" customHeight="1">
      <c r="A999" s="5"/>
      <c r="B999" s="5"/>
      <c r="C999" s="5"/>
      <c r="D999" s="5"/>
      <c r="E999" s="6"/>
    </row>
    <row r="1000" ht="14.25" customHeight="1">
      <c r="A1000" s="5"/>
      <c r="B1000" s="5"/>
      <c r="C1000" s="5"/>
      <c r="D1000" s="5"/>
      <c r="E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8" width="13.86"/>
    <col customWidth="1" min="9" max="9" width="8.71"/>
    <col customWidth="1" min="10" max="19" width="20.0"/>
    <col customWidth="1" min="20" max="20" width="8.71"/>
    <col customWidth="1" min="21" max="21" width="22.14"/>
    <col customWidth="1" min="22" max="22" width="16.14"/>
    <col customWidth="1" min="23" max="23" width="17.14"/>
    <col customWidth="1" min="24" max="24" width="16.14"/>
    <col customWidth="1" min="25" max="25" width="18.29"/>
  </cols>
  <sheetData>
    <row r="1" ht="14.25" customHeight="1">
      <c r="A1" s="7"/>
      <c r="B1" s="7"/>
      <c r="C1" s="7"/>
      <c r="D1" s="7"/>
      <c r="E1" s="8"/>
      <c r="J1" s="7"/>
      <c r="Q1" s="9"/>
      <c r="R1" s="9"/>
      <c r="S1" s="9"/>
    </row>
    <row r="2" ht="14.25" customHeight="1">
      <c r="A2" s="7"/>
      <c r="B2" s="7"/>
      <c r="C2" s="7"/>
      <c r="D2" s="7"/>
      <c r="E2" s="8"/>
      <c r="H2" s="10" t="s">
        <v>2</v>
      </c>
      <c r="J2" s="11" t="s">
        <v>3</v>
      </c>
      <c r="K2" s="12"/>
      <c r="L2" s="13">
        <v>0.1</v>
      </c>
      <c r="M2" s="12"/>
      <c r="R2" s="9"/>
      <c r="S2" s="9"/>
      <c r="U2" s="14" t="s">
        <v>4</v>
      </c>
    </row>
    <row r="3" ht="14.25" customHeight="1">
      <c r="D3" s="7"/>
      <c r="H3" s="10" t="s">
        <v>5</v>
      </c>
      <c r="J3" s="15" t="s">
        <v>6</v>
      </c>
      <c r="K3" s="16"/>
      <c r="L3" s="16"/>
      <c r="M3" s="16"/>
      <c r="N3" s="12"/>
      <c r="O3" s="17" t="s">
        <v>7</v>
      </c>
      <c r="P3" s="18" t="s">
        <v>8</v>
      </c>
      <c r="Q3" s="19" t="s">
        <v>9</v>
      </c>
      <c r="R3" s="19" t="s">
        <v>10</v>
      </c>
      <c r="S3" s="20" t="s">
        <v>11</v>
      </c>
      <c r="U3" s="21" t="s">
        <v>12</v>
      </c>
      <c r="V3" s="21" t="s">
        <v>13</v>
      </c>
      <c r="W3" s="21" t="s">
        <v>14</v>
      </c>
      <c r="X3" s="21" t="s">
        <v>15</v>
      </c>
      <c r="Y3" s="21" t="s">
        <v>16</v>
      </c>
    </row>
    <row r="4" ht="14.25" customHeight="1">
      <c r="A4" s="18" t="s">
        <v>17</v>
      </c>
      <c r="B4" s="18" t="s">
        <v>18</v>
      </c>
      <c r="C4" s="18" t="s">
        <v>19</v>
      </c>
      <c r="D4" s="18" t="s">
        <v>20</v>
      </c>
      <c r="E4" s="18" t="s">
        <v>21</v>
      </c>
      <c r="F4" s="18" t="s">
        <v>22</v>
      </c>
      <c r="G4" s="18" t="s">
        <v>23</v>
      </c>
      <c r="H4" s="22" t="s">
        <v>24</v>
      </c>
      <c r="J4" s="23" t="s">
        <v>25</v>
      </c>
      <c r="K4" s="24" t="s">
        <v>26</v>
      </c>
      <c r="L4" s="24" t="s">
        <v>27</v>
      </c>
      <c r="M4" s="24" t="s">
        <v>28</v>
      </c>
      <c r="N4" s="24" t="s">
        <v>29</v>
      </c>
      <c r="O4" s="24" t="s">
        <v>30</v>
      </c>
      <c r="P4" s="24" t="s">
        <v>31</v>
      </c>
      <c r="Q4" s="25"/>
      <c r="R4" s="25"/>
      <c r="S4" s="25"/>
      <c r="U4" s="25"/>
      <c r="V4" s="25"/>
      <c r="W4" s="25"/>
      <c r="X4" s="25"/>
      <c r="Y4" s="25"/>
    </row>
    <row r="5" ht="14.25" customHeight="1">
      <c r="A5" s="26">
        <v>1.0</v>
      </c>
      <c r="B5" s="27">
        <v>1.0</v>
      </c>
      <c r="C5" s="27">
        <v>1.0</v>
      </c>
      <c r="D5" s="28">
        <v>5.1</v>
      </c>
      <c r="E5" s="27">
        <v>3.5</v>
      </c>
      <c r="F5" s="27">
        <v>1.4</v>
      </c>
      <c r="G5" s="29">
        <v>0.2</v>
      </c>
      <c r="H5" s="30">
        <v>0.0</v>
      </c>
      <c r="I5" s="31"/>
      <c r="J5" s="27">
        <v>0.5</v>
      </c>
      <c r="K5" s="27">
        <v>0.5</v>
      </c>
      <c r="L5" s="27">
        <v>0.5</v>
      </c>
      <c r="M5" s="27">
        <v>0.5</v>
      </c>
      <c r="N5" s="27">
        <v>0.5</v>
      </c>
      <c r="O5" s="27">
        <f t="shared" ref="O5:O84" si="3">(C5*J5)+(K5*D5)+(L5*E5)+(M5*F5)+(G5*N5)</f>
        <v>5.6</v>
      </c>
      <c r="P5" s="27">
        <f t="shared" ref="P5:P84" si="4">1/(1+EXP(-O5))</f>
        <v>0.9963157601</v>
      </c>
      <c r="Q5" s="30">
        <f t="shared" ref="Q5:Q84" si="5">IF(P5&gt;=0.5, 1, 0)</f>
        <v>1</v>
      </c>
      <c r="R5" s="30">
        <f t="shared" ref="R5:R504" si="6">P5-H5</f>
        <v>0.9963157601</v>
      </c>
      <c r="S5" s="30">
        <f t="shared" ref="S5:S183" si="7">R5^2</f>
        <v>0.9926450938</v>
      </c>
      <c r="U5" s="32">
        <f t="shared" ref="U5:Y5" si="1">2*($P5-$H5)*(1-$P5)*$P5*C5</f>
        <v>0.007314285321</v>
      </c>
      <c r="V5" s="32">
        <f t="shared" si="1"/>
        <v>0.03730285514</v>
      </c>
      <c r="W5" s="32">
        <f t="shared" si="1"/>
        <v>0.02559999862</v>
      </c>
      <c r="X5" s="32">
        <f t="shared" si="1"/>
        <v>0.01023999945</v>
      </c>
      <c r="Y5" s="32">
        <f t="shared" si="1"/>
        <v>0.001462857064</v>
      </c>
    </row>
    <row r="6" ht="14.25" customHeight="1">
      <c r="A6" s="33"/>
      <c r="B6" s="27">
        <v>2.0</v>
      </c>
      <c r="C6" s="27">
        <v>1.0</v>
      </c>
      <c r="D6" s="34">
        <v>4.9</v>
      </c>
      <c r="E6" s="27">
        <v>3.0</v>
      </c>
      <c r="F6" s="27">
        <v>1.4</v>
      </c>
      <c r="G6" s="29">
        <v>0.2</v>
      </c>
      <c r="H6" s="30">
        <v>0.0</v>
      </c>
      <c r="J6" s="27">
        <f t="shared" ref="J6:N6" si="2">J5-$L$2*U5</f>
        <v>0.4992685715</v>
      </c>
      <c r="K6" s="27">
        <f t="shared" si="2"/>
        <v>0.4962697145</v>
      </c>
      <c r="L6" s="27">
        <f t="shared" si="2"/>
        <v>0.4974400001</v>
      </c>
      <c r="M6" s="27">
        <f t="shared" si="2"/>
        <v>0.4989760001</v>
      </c>
      <c r="N6" s="27">
        <f t="shared" si="2"/>
        <v>0.4998537143</v>
      </c>
      <c r="O6" s="27">
        <f t="shared" si="3"/>
        <v>5.221847316</v>
      </c>
      <c r="P6" s="27">
        <f t="shared" si="4"/>
        <v>0.9946316257</v>
      </c>
      <c r="Q6" s="30">
        <f t="shared" si="5"/>
        <v>1</v>
      </c>
      <c r="R6" s="30">
        <f t="shared" si="6"/>
        <v>0.9946316257</v>
      </c>
      <c r="S6" s="30">
        <f t="shared" si="7"/>
        <v>0.9892920708</v>
      </c>
      <c r="U6" s="32">
        <f t="shared" ref="U6:Y6" si="8">2*($P6-$H6)*(1-$P6)*$P6*C6</f>
        <v>0.01062178028</v>
      </c>
      <c r="V6" s="32">
        <f t="shared" si="8"/>
        <v>0.05204672337</v>
      </c>
      <c r="W6" s="32">
        <f t="shared" si="8"/>
        <v>0.03186534084</v>
      </c>
      <c r="X6" s="32">
        <f t="shared" si="8"/>
        <v>0.01487049239</v>
      </c>
      <c r="Y6" s="32">
        <f t="shared" si="8"/>
        <v>0.002124356056</v>
      </c>
    </row>
    <row r="7" ht="14.25" customHeight="1">
      <c r="A7" s="33"/>
      <c r="B7" s="27">
        <v>3.0</v>
      </c>
      <c r="C7" s="27">
        <v>1.0</v>
      </c>
      <c r="D7" s="34">
        <v>4.7</v>
      </c>
      <c r="E7" s="27">
        <v>3.2</v>
      </c>
      <c r="F7" s="27">
        <v>1.3</v>
      </c>
      <c r="G7" s="29">
        <v>0.2</v>
      </c>
      <c r="H7" s="30">
        <v>0.0</v>
      </c>
      <c r="J7" s="27">
        <f t="shared" ref="J7:N7" si="9">J6-$L$2*U6</f>
        <v>0.4982063934</v>
      </c>
      <c r="K7" s="27">
        <f t="shared" si="9"/>
        <v>0.4910650421</v>
      </c>
      <c r="L7" s="27">
        <f t="shared" si="9"/>
        <v>0.4942534661</v>
      </c>
      <c r="M7" s="27">
        <f t="shared" si="9"/>
        <v>0.4974889508</v>
      </c>
      <c r="N7" s="27">
        <f t="shared" si="9"/>
        <v>0.4996412787</v>
      </c>
      <c r="O7" s="27">
        <f t="shared" si="3"/>
        <v>5.134487075</v>
      </c>
      <c r="P7" s="27">
        <f t="shared" si="4"/>
        <v>0.9941444179</v>
      </c>
      <c r="Q7" s="30">
        <f t="shared" si="5"/>
        <v>1</v>
      </c>
      <c r="R7" s="30">
        <f t="shared" si="6"/>
        <v>0.9941444179</v>
      </c>
      <c r="S7" s="30">
        <f t="shared" si="7"/>
        <v>0.9883231236</v>
      </c>
      <c r="U7" s="32">
        <f t="shared" ref="U7:Y7" si="10">2*($P7-$H7)*(1-$P7)*$P7*C7</f>
        <v>0.01157441438</v>
      </c>
      <c r="V7" s="32">
        <f t="shared" si="10"/>
        <v>0.05439974758</v>
      </c>
      <c r="W7" s="32">
        <f t="shared" si="10"/>
        <v>0.03703812601</v>
      </c>
      <c r="X7" s="32">
        <f t="shared" si="10"/>
        <v>0.01504673869</v>
      </c>
      <c r="Y7" s="32">
        <f t="shared" si="10"/>
        <v>0.002314882876</v>
      </c>
    </row>
    <row r="8" ht="14.25" customHeight="1">
      <c r="A8" s="33"/>
      <c r="B8" s="27">
        <v>4.0</v>
      </c>
      <c r="C8" s="27">
        <v>1.0</v>
      </c>
      <c r="D8" s="34">
        <v>4.6</v>
      </c>
      <c r="E8" s="27">
        <v>3.1</v>
      </c>
      <c r="F8" s="27">
        <v>1.5</v>
      </c>
      <c r="G8" s="29">
        <v>0.2</v>
      </c>
      <c r="H8" s="30">
        <v>0.0</v>
      </c>
      <c r="J8" s="27">
        <f t="shared" ref="J8:N8" si="11">J7-$L$2*U7</f>
        <v>0.497048952</v>
      </c>
      <c r="K8" s="27">
        <f t="shared" si="11"/>
        <v>0.4856250674</v>
      </c>
      <c r="L8" s="27">
        <f t="shared" si="11"/>
        <v>0.4905496535</v>
      </c>
      <c r="M8" s="27">
        <f t="shared" si="11"/>
        <v>0.4959842769</v>
      </c>
      <c r="N8" s="27">
        <f t="shared" si="11"/>
        <v>0.4994097904</v>
      </c>
      <c r="O8" s="27">
        <f t="shared" si="3"/>
        <v>5.095486561</v>
      </c>
      <c r="P8" s="27">
        <f t="shared" si="4"/>
        <v>0.993912953</v>
      </c>
      <c r="Q8" s="30">
        <f t="shared" si="5"/>
        <v>1</v>
      </c>
      <c r="R8" s="30">
        <f t="shared" si="6"/>
        <v>0.993912953</v>
      </c>
      <c r="S8" s="30">
        <f t="shared" si="7"/>
        <v>0.9878629582</v>
      </c>
      <c r="U8" s="32">
        <f t="shared" ref="U8:Y8" si="12">2*($P8-$H8)*(1-$P8)*$P8*C8</f>
        <v>0.01202633649</v>
      </c>
      <c r="V8" s="32">
        <f t="shared" si="12"/>
        <v>0.05532114786</v>
      </c>
      <c r="W8" s="32">
        <f t="shared" si="12"/>
        <v>0.03728164312</v>
      </c>
      <c r="X8" s="32">
        <f t="shared" si="12"/>
        <v>0.01803950474</v>
      </c>
      <c r="Y8" s="32">
        <f t="shared" si="12"/>
        <v>0.002405267298</v>
      </c>
    </row>
    <row r="9" ht="14.25" customHeight="1">
      <c r="A9" s="33"/>
      <c r="B9" s="27">
        <v>5.0</v>
      </c>
      <c r="C9" s="27">
        <v>1.0</v>
      </c>
      <c r="D9" s="34">
        <v>5.0</v>
      </c>
      <c r="E9" s="27">
        <v>3.6</v>
      </c>
      <c r="F9" s="27">
        <v>1.4</v>
      </c>
      <c r="G9" s="29">
        <v>0.2</v>
      </c>
      <c r="H9" s="30">
        <v>0.0</v>
      </c>
      <c r="J9" s="27">
        <f t="shared" ref="J9:N9" si="13">J8-$L$2*U8</f>
        <v>0.4958463184</v>
      </c>
      <c r="K9" s="27">
        <f t="shared" si="13"/>
        <v>0.4800929526</v>
      </c>
      <c r="L9" s="27">
        <f t="shared" si="13"/>
        <v>0.4868214891</v>
      </c>
      <c r="M9" s="27">
        <f t="shared" si="13"/>
        <v>0.4941803265</v>
      </c>
      <c r="N9" s="27">
        <f t="shared" si="13"/>
        <v>0.4991692637</v>
      </c>
      <c r="O9" s="27">
        <f t="shared" si="3"/>
        <v>5.440554752</v>
      </c>
      <c r="P9" s="27">
        <f t="shared" si="4"/>
        <v>0.9956816524</v>
      </c>
      <c r="Q9" s="30">
        <f t="shared" si="5"/>
        <v>1</v>
      </c>
      <c r="R9" s="30">
        <f t="shared" si="6"/>
        <v>0.9956816524</v>
      </c>
      <c r="S9" s="30">
        <f t="shared" si="7"/>
        <v>0.9913819529</v>
      </c>
      <c r="U9" s="32">
        <f t="shared" ref="U9:Y9" si="14">2*($P9-$H9)*(1-$P9)*$P9*C9</f>
        <v>0.008562263748</v>
      </c>
      <c r="V9" s="32">
        <f t="shared" si="14"/>
        <v>0.04281131874</v>
      </c>
      <c r="W9" s="32">
        <f t="shared" si="14"/>
        <v>0.03082414949</v>
      </c>
      <c r="X9" s="32">
        <f t="shared" si="14"/>
        <v>0.01198716925</v>
      </c>
      <c r="Y9" s="32">
        <f t="shared" si="14"/>
        <v>0.00171245275</v>
      </c>
    </row>
    <row r="10" ht="14.25" customHeight="1">
      <c r="A10" s="33"/>
      <c r="B10" s="27">
        <v>6.0</v>
      </c>
      <c r="C10" s="27">
        <v>1.0</v>
      </c>
      <c r="D10" s="34">
        <v>5.4</v>
      </c>
      <c r="E10" s="27">
        <v>3.9</v>
      </c>
      <c r="F10" s="27">
        <v>1.7</v>
      </c>
      <c r="G10" s="29">
        <v>0.4</v>
      </c>
      <c r="H10" s="30">
        <v>0.0</v>
      </c>
      <c r="J10" s="27">
        <f t="shared" ref="J10:N10" si="15">J9-$L$2*U9</f>
        <v>0.494990092</v>
      </c>
      <c r="K10" s="27">
        <f t="shared" si="15"/>
        <v>0.4758118207</v>
      </c>
      <c r="L10" s="27">
        <f t="shared" si="15"/>
        <v>0.4837390742</v>
      </c>
      <c r="M10" s="27">
        <f t="shared" si="15"/>
        <v>0.4929816095</v>
      </c>
      <c r="N10" s="27">
        <f t="shared" si="15"/>
        <v>0.4989980184</v>
      </c>
      <c r="O10" s="27">
        <f t="shared" si="3"/>
        <v>5.988624257</v>
      </c>
      <c r="P10" s="27">
        <f t="shared" si="4"/>
        <v>0.9974991591</v>
      </c>
      <c r="Q10" s="30">
        <f t="shared" si="5"/>
        <v>1</v>
      </c>
      <c r="R10" s="30">
        <f t="shared" si="6"/>
        <v>0.9974991591</v>
      </c>
      <c r="S10" s="30">
        <f t="shared" si="7"/>
        <v>0.9950045723</v>
      </c>
      <c r="U10" s="32">
        <f t="shared" ref="U10:Y10" si="16">2*($P10-$H10)*(1-$P10)*$P10*C10</f>
        <v>0.004976696328</v>
      </c>
      <c r="V10" s="32">
        <f t="shared" si="16"/>
        <v>0.02687416017</v>
      </c>
      <c r="W10" s="32">
        <f t="shared" si="16"/>
        <v>0.01940911568</v>
      </c>
      <c r="X10" s="32">
        <f t="shared" si="16"/>
        <v>0.008460383757</v>
      </c>
      <c r="Y10" s="32">
        <f t="shared" si="16"/>
        <v>0.001990678531</v>
      </c>
    </row>
    <row r="11" ht="14.25" customHeight="1">
      <c r="A11" s="33"/>
      <c r="B11" s="27">
        <v>7.0</v>
      </c>
      <c r="C11" s="27">
        <v>1.0</v>
      </c>
      <c r="D11" s="34">
        <v>4.6</v>
      </c>
      <c r="E11" s="27">
        <v>3.4</v>
      </c>
      <c r="F11" s="27">
        <v>1.4</v>
      </c>
      <c r="G11" s="29">
        <v>0.3</v>
      </c>
      <c r="H11" s="30">
        <v>0.0</v>
      </c>
      <c r="J11" s="27">
        <f t="shared" ref="J11:N11" si="17">J10-$L$2*U10</f>
        <v>0.4944924223</v>
      </c>
      <c r="K11" s="27">
        <f t="shared" si="17"/>
        <v>0.4731244047</v>
      </c>
      <c r="L11" s="27">
        <f t="shared" si="17"/>
        <v>0.4817981626</v>
      </c>
      <c r="M11" s="27">
        <f t="shared" si="17"/>
        <v>0.4921355712</v>
      </c>
      <c r="N11" s="27">
        <f t="shared" si="17"/>
        <v>0.4987989505</v>
      </c>
      <c r="O11" s="27">
        <f t="shared" si="3"/>
        <v>5.147607922</v>
      </c>
      <c r="P11" s="27">
        <f t="shared" si="4"/>
        <v>0.9942203051</v>
      </c>
      <c r="Q11" s="30">
        <f t="shared" si="5"/>
        <v>1</v>
      </c>
      <c r="R11" s="30">
        <f t="shared" si="6"/>
        <v>0.9942203051</v>
      </c>
      <c r="S11" s="30">
        <f t="shared" si="7"/>
        <v>0.9884740151</v>
      </c>
      <c r="U11" s="32">
        <f t="shared" ref="U11:Y11" si="18">2*($P11-$H11)*(1-$P11)*$P11*C11</f>
        <v>0.01142615644</v>
      </c>
      <c r="V11" s="32">
        <f t="shared" si="18"/>
        <v>0.05256031963</v>
      </c>
      <c r="W11" s="32">
        <f t="shared" si="18"/>
        <v>0.0388489319</v>
      </c>
      <c r="X11" s="32">
        <f t="shared" si="18"/>
        <v>0.01599661902</v>
      </c>
      <c r="Y11" s="32">
        <f t="shared" si="18"/>
        <v>0.003427846932</v>
      </c>
    </row>
    <row r="12" ht="14.25" customHeight="1">
      <c r="A12" s="33"/>
      <c r="B12" s="27">
        <v>8.0</v>
      </c>
      <c r="C12" s="27">
        <v>1.0</v>
      </c>
      <c r="D12" s="34">
        <v>5.0</v>
      </c>
      <c r="E12" s="27">
        <v>3.4</v>
      </c>
      <c r="F12" s="27">
        <v>1.5</v>
      </c>
      <c r="G12" s="29">
        <v>0.2</v>
      </c>
      <c r="H12" s="30">
        <v>0.0</v>
      </c>
      <c r="J12" s="27">
        <f t="shared" ref="J12:N12" si="19">J11-$L$2*U11</f>
        <v>0.4933498067</v>
      </c>
      <c r="K12" s="27">
        <f t="shared" si="19"/>
        <v>0.4678683728</v>
      </c>
      <c r="L12" s="27">
        <f t="shared" si="19"/>
        <v>0.4779132694</v>
      </c>
      <c r="M12" s="27">
        <f t="shared" si="19"/>
        <v>0.4905359093</v>
      </c>
      <c r="N12" s="27">
        <f t="shared" si="19"/>
        <v>0.4984561658</v>
      </c>
      <c r="O12" s="27">
        <f t="shared" si="3"/>
        <v>5.293091884</v>
      </c>
      <c r="P12" s="27">
        <f t="shared" si="4"/>
        <v>0.9949989405</v>
      </c>
      <c r="Q12" s="30">
        <f t="shared" si="5"/>
        <v>1</v>
      </c>
      <c r="R12" s="30">
        <f t="shared" si="6"/>
        <v>0.9949989405</v>
      </c>
      <c r="S12" s="30">
        <f t="shared" si="7"/>
        <v>0.9900228916</v>
      </c>
      <c r="U12" s="32">
        <f t="shared" ref="U12:Y12" si="20">2*($P12-$H12)*(1-$P12)*$P12*C12</f>
        <v>0.009902326762</v>
      </c>
      <c r="V12" s="32">
        <f t="shared" si="20"/>
        <v>0.04951163381</v>
      </c>
      <c r="W12" s="32">
        <f t="shared" si="20"/>
        <v>0.03366791099</v>
      </c>
      <c r="X12" s="32">
        <f t="shared" si="20"/>
        <v>0.01485349014</v>
      </c>
      <c r="Y12" s="32">
        <f t="shared" si="20"/>
        <v>0.001980465352</v>
      </c>
    </row>
    <row r="13" ht="14.25" customHeight="1">
      <c r="A13" s="33"/>
      <c r="B13" s="27">
        <v>9.0</v>
      </c>
      <c r="C13" s="27">
        <v>1.0</v>
      </c>
      <c r="D13" s="34">
        <v>4.4</v>
      </c>
      <c r="E13" s="27">
        <v>2.9</v>
      </c>
      <c r="F13" s="27">
        <v>1.4</v>
      </c>
      <c r="G13" s="29">
        <v>0.2</v>
      </c>
      <c r="H13" s="30">
        <v>0.0</v>
      </c>
      <c r="J13" s="27">
        <f t="shared" ref="J13:N13" si="21">J12-$L$2*U12</f>
        <v>0.492359574</v>
      </c>
      <c r="K13" s="27">
        <f t="shared" si="21"/>
        <v>0.4629172094</v>
      </c>
      <c r="L13" s="27">
        <f t="shared" si="21"/>
        <v>0.4745464783</v>
      </c>
      <c r="M13" s="27">
        <f t="shared" si="21"/>
        <v>0.4890505603</v>
      </c>
      <c r="N13" s="27">
        <f t="shared" si="21"/>
        <v>0.4982581193</v>
      </c>
      <c r="O13" s="27">
        <f t="shared" si="3"/>
        <v>4.689702491</v>
      </c>
      <c r="P13" s="27">
        <f t="shared" si="4"/>
        <v>0.9908942568</v>
      </c>
      <c r="Q13" s="30">
        <f t="shared" si="5"/>
        <v>1</v>
      </c>
      <c r="R13" s="30">
        <f t="shared" si="6"/>
        <v>0.9908942568</v>
      </c>
      <c r="S13" s="30">
        <f t="shared" si="7"/>
        <v>0.9818714282</v>
      </c>
      <c r="U13" s="32">
        <f t="shared" ref="U13:Y13" si="22">2*($P13-$H13)*(1-$P13)*$P13*C13</f>
        <v>0.01788133815</v>
      </c>
      <c r="V13" s="32">
        <f t="shared" si="22"/>
        <v>0.07867788784</v>
      </c>
      <c r="W13" s="32">
        <f t="shared" si="22"/>
        <v>0.05185588062</v>
      </c>
      <c r="X13" s="32">
        <f t="shared" si="22"/>
        <v>0.0250338734</v>
      </c>
      <c r="Y13" s="32">
        <f t="shared" si="22"/>
        <v>0.003576267629</v>
      </c>
    </row>
    <row r="14" ht="14.25" customHeight="1">
      <c r="A14" s="33"/>
      <c r="B14" s="27">
        <v>10.0</v>
      </c>
      <c r="C14" s="27">
        <v>1.0</v>
      </c>
      <c r="D14" s="34">
        <v>4.9</v>
      </c>
      <c r="E14" s="27">
        <v>3.1</v>
      </c>
      <c r="F14" s="27">
        <v>1.5</v>
      </c>
      <c r="G14" s="29">
        <v>0.1</v>
      </c>
      <c r="H14" s="30">
        <v>0.0</v>
      </c>
      <c r="J14" s="27">
        <f t="shared" ref="J14:N14" si="23">J13-$L$2*U13</f>
        <v>0.4905714402</v>
      </c>
      <c r="K14" s="27">
        <f t="shared" si="23"/>
        <v>0.4550494206</v>
      </c>
      <c r="L14" s="27">
        <f t="shared" si="23"/>
        <v>0.4693608903</v>
      </c>
      <c r="M14" s="27">
        <f t="shared" si="23"/>
        <v>0.4865471729</v>
      </c>
      <c r="N14" s="27">
        <f t="shared" si="23"/>
        <v>0.4979004926</v>
      </c>
      <c r="O14" s="27">
        <f t="shared" si="3"/>
        <v>4.95494317</v>
      </c>
      <c r="P14" s="27">
        <f t="shared" si="4"/>
        <v>0.9930008525</v>
      </c>
      <c r="Q14" s="30">
        <f t="shared" si="5"/>
        <v>1</v>
      </c>
      <c r="R14" s="30">
        <f t="shared" si="6"/>
        <v>0.9930008525</v>
      </c>
      <c r="S14" s="30">
        <f t="shared" si="7"/>
        <v>0.9860506931</v>
      </c>
      <c r="U14" s="32">
        <f t="shared" ref="U14:Y14" si="24">2*($P14-$H14)*(1-$P14)*$P14*C14</f>
        <v>0.01380302845</v>
      </c>
      <c r="V14" s="32">
        <f t="shared" si="24"/>
        <v>0.06763483939</v>
      </c>
      <c r="W14" s="32">
        <f t="shared" si="24"/>
        <v>0.04278938819</v>
      </c>
      <c r="X14" s="32">
        <f t="shared" si="24"/>
        <v>0.02070454267</v>
      </c>
      <c r="Y14" s="32">
        <f t="shared" si="24"/>
        <v>0.001380302845</v>
      </c>
    </row>
    <row r="15" ht="14.25" customHeight="1">
      <c r="A15" s="33"/>
      <c r="B15" s="27">
        <v>11.0</v>
      </c>
      <c r="C15" s="27">
        <v>1.0</v>
      </c>
      <c r="D15" s="34">
        <v>5.4</v>
      </c>
      <c r="E15" s="27">
        <v>3.7</v>
      </c>
      <c r="F15" s="27">
        <v>1.5</v>
      </c>
      <c r="G15" s="29">
        <v>0.2</v>
      </c>
      <c r="H15" s="30">
        <v>0.0</v>
      </c>
      <c r="J15" s="27">
        <f t="shared" ref="J15:N15" si="25">J14-$L$2*U14</f>
        <v>0.4891911374</v>
      </c>
      <c r="K15" s="27">
        <f t="shared" si="25"/>
        <v>0.4482859366</v>
      </c>
      <c r="L15" s="27">
        <f t="shared" si="25"/>
        <v>0.4650819515</v>
      </c>
      <c r="M15" s="27">
        <f t="shared" si="25"/>
        <v>0.4844767186</v>
      </c>
      <c r="N15" s="27">
        <f t="shared" si="25"/>
        <v>0.4977624623</v>
      </c>
      <c r="O15" s="27">
        <f t="shared" si="3"/>
        <v>5.457005986</v>
      </c>
      <c r="P15" s="27">
        <f t="shared" si="4"/>
        <v>0.995751814</v>
      </c>
      <c r="Q15" s="30">
        <f t="shared" si="5"/>
        <v>1</v>
      </c>
      <c r="R15" s="30">
        <f t="shared" si="6"/>
        <v>0.995751814</v>
      </c>
      <c r="S15" s="30">
        <f t="shared" si="7"/>
        <v>0.9915216752</v>
      </c>
      <c r="U15" s="32">
        <f t="shared" ref="U15:Y15" si="26">2*($P15-$H15)*(1-$P15)*$P15*C15</f>
        <v>0.00842433691</v>
      </c>
      <c r="V15" s="32">
        <f t="shared" si="26"/>
        <v>0.04549141931</v>
      </c>
      <c r="W15" s="32">
        <f t="shared" si="26"/>
        <v>0.03117004657</v>
      </c>
      <c r="X15" s="32">
        <f t="shared" si="26"/>
        <v>0.01263650536</v>
      </c>
      <c r="Y15" s="32">
        <f t="shared" si="26"/>
        <v>0.001684867382</v>
      </c>
    </row>
    <row r="16" ht="14.25" customHeight="1">
      <c r="A16" s="33"/>
      <c r="B16" s="27">
        <v>12.0</v>
      </c>
      <c r="C16" s="27">
        <v>1.0</v>
      </c>
      <c r="D16" s="34">
        <v>4.8</v>
      </c>
      <c r="E16" s="27">
        <v>3.4</v>
      </c>
      <c r="F16" s="27">
        <v>1.6</v>
      </c>
      <c r="G16" s="29">
        <v>0.2</v>
      </c>
      <c r="H16" s="30">
        <v>0.0</v>
      </c>
      <c r="J16" s="27">
        <f t="shared" ref="J16:N16" si="27">J15-$L$2*U15</f>
        <v>0.4883487037</v>
      </c>
      <c r="K16" s="27">
        <f t="shared" si="27"/>
        <v>0.4437367947</v>
      </c>
      <c r="L16" s="27">
        <f t="shared" si="27"/>
        <v>0.4619649468</v>
      </c>
      <c r="M16" s="27">
        <f t="shared" si="27"/>
        <v>0.4832130681</v>
      </c>
      <c r="N16" s="27">
        <f t="shared" si="27"/>
        <v>0.4975939755</v>
      </c>
      <c r="O16" s="27">
        <f t="shared" si="3"/>
        <v>5.061625842</v>
      </c>
      <c r="P16" s="27">
        <f t="shared" si="4"/>
        <v>0.9937046317</v>
      </c>
      <c r="Q16" s="30">
        <f t="shared" si="5"/>
        <v>1</v>
      </c>
      <c r="R16" s="30">
        <f t="shared" si="6"/>
        <v>0.9937046317</v>
      </c>
      <c r="S16" s="30">
        <f t="shared" si="7"/>
        <v>0.9874488951</v>
      </c>
      <c r="U16" s="32">
        <f t="shared" ref="U16:Y16" si="28">2*($P16-$H16)*(1-$P16)*$P16*C16</f>
        <v>0.01243270891</v>
      </c>
      <c r="V16" s="32">
        <f t="shared" si="28"/>
        <v>0.05967700277</v>
      </c>
      <c r="W16" s="32">
        <f t="shared" si="28"/>
        <v>0.04227121029</v>
      </c>
      <c r="X16" s="32">
        <f t="shared" si="28"/>
        <v>0.01989233426</v>
      </c>
      <c r="Y16" s="32">
        <f t="shared" si="28"/>
        <v>0.002486541782</v>
      </c>
    </row>
    <row r="17" ht="14.25" customHeight="1">
      <c r="A17" s="33"/>
      <c r="B17" s="27">
        <v>13.0</v>
      </c>
      <c r="C17" s="27">
        <v>1.0</v>
      </c>
      <c r="D17" s="34">
        <v>4.8</v>
      </c>
      <c r="E17" s="27">
        <v>3.0</v>
      </c>
      <c r="F17" s="27">
        <v>1.4</v>
      </c>
      <c r="G17" s="29">
        <v>0.1</v>
      </c>
      <c r="H17" s="30">
        <v>0.0</v>
      </c>
      <c r="J17" s="27">
        <f t="shared" ref="J17:N17" si="29">J16-$L$2*U16</f>
        <v>0.4871054328</v>
      </c>
      <c r="K17" s="27">
        <f t="shared" si="29"/>
        <v>0.4377690944</v>
      </c>
      <c r="L17" s="27">
        <f t="shared" si="29"/>
        <v>0.4577378258</v>
      </c>
      <c r="M17" s="27">
        <f t="shared" si="29"/>
        <v>0.4812238347</v>
      </c>
      <c r="N17" s="27">
        <f t="shared" si="29"/>
        <v>0.4973453214</v>
      </c>
      <c r="O17" s="27">
        <f t="shared" si="3"/>
        <v>4.685058464</v>
      </c>
      <c r="P17" s="27">
        <f t="shared" si="4"/>
        <v>0.9908522589</v>
      </c>
      <c r="Q17" s="30">
        <f t="shared" si="5"/>
        <v>1</v>
      </c>
      <c r="R17" s="30">
        <f t="shared" si="6"/>
        <v>0.9908522589</v>
      </c>
      <c r="S17" s="30">
        <f t="shared" si="7"/>
        <v>0.9817881989</v>
      </c>
      <c r="U17" s="32">
        <f t="shared" ref="U17:Y17" si="30">2*($P17-$H17)*(1-$P17)*$P17*C17</f>
        <v>0.01796228855</v>
      </c>
      <c r="V17" s="32">
        <f t="shared" si="30"/>
        <v>0.08621898504</v>
      </c>
      <c r="W17" s="32">
        <f t="shared" si="30"/>
        <v>0.05388686565</v>
      </c>
      <c r="X17" s="32">
        <f t="shared" si="30"/>
        <v>0.02514720397</v>
      </c>
      <c r="Y17" s="32">
        <f t="shared" si="30"/>
        <v>0.001796228855</v>
      </c>
    </row>
    <row r="18" ht="14.25" customHeight="1">
      <c r="A18" s="33"/>
      <c r="B18" s="27">
        <v>14.0</v>
      </c>
      <c r="C18" s="27">
        <v>1.0</v>
      </c>
      <c r="D18" s="34">
        <v>4.3</v>
      </c>
      <c r="E18" s="27">
        <v>3.0</v>
      </c>
      <c r="F18" s="27">
        <v>1.1</v>
      </c>
      <c r="G18" s="29">
        <v>0.1</v>
      </c>
      <c r="H18" s="30">
        <v>0.0</v>
      </c>
      <c r="J18" s="27">
        <f t="shared" ref="J18:N18" si="31">J17-$L$2*U17</f>
        <v>0.4853092039</v>
      </c>
      <c r="K18" s="27">
        <f t="shared" si="31"/>
        <v>0.4291471959</v>
      </c>
      <c r="L18" s="27">
        <f t="shared" si="31"/>
        <v>0.4523491392</v>
      </c>
      <c r="M18" s="27">
        <f t="shared" si="31"/>
        <v>0.4787091143</v>
      </c>
      <c r="N18" s="27">
        <f t="shared" si="31"/>
        <v>0.4971656985</v>
      </c>
      <c r="O18" s="27">
        <f t="shared" si="3"/>
        <v>4.26398616</v>
      </c>
      <c r="P18" s="27">
        <f t="shared" si="4"/>
        <v>0.9861289906</v>
      </c>
      <c r="Q18" s="30">
        <f t="shared" si="5"/>
        <v>1</v>
      </c>
      <c r="R18" s="30">
        <f t="shared" si="6"/>
        <v>0.9861289906</v>
      </c>
      <c r="S18" s="30">
        <f t="shared" si="7"/>
        <v>0.9724503861</v>
      </c>
      <c r="U18" s="32">
        <f t="shared" ref="U18:Y18" si="32">2*($P18-$H18)*(1-$P18)*$P18*C18</f>
        <v>0.02697773692</v>
      </c>
      <c r="V18" s="32">
        <f t="shared" si="32"/>
        <v>0.1160042688</v>
      </c>
      <c r="W18" s="32">
        <f t="shared" si="32"/>
        <v>0.08093321076</v>
      </c>
      <c r="X18" s="32">
        <f t="shared" si="32"/>
        <v>0.02967551061</v>
      </c>
      <c r="Y18" s="32">
        <f t="shared" si="32"/>
        <v>0.002697773692</v>
      </c>
    </row>
    <row r="19" ht="14.25" customHeight="1">
      <c r="A19" s="33"/>
      <c r="B19" s="27">
        <v>15.0</v>
      </c>
      <c r="C19" s="27">
        <v>1.0</v>
      </c>
      <c r="D19" s="34">
        <v>5.8</v>
      </c>
      <c r="E19" s="27">
        <v>4.0</v>
      </c>
      <c r="F19" s="27">
        <v>1.2</v>
      </c>
      <c r="G19" s="29">
        <v>0.2</v>
      </c>
      <c r="H19" s="30">
        <v>0.0</v>
      </c>
      <c r="J19" s="27">
        <f t="shared" ref="J19:N19" si="33">J18-$L$2*U18</f>
        <v>0.4826114302</v>
      </c>
      <c r="K19" s="27">
        <f t="shared" si="33"/>
        <v>0.4175467691</v>
      </c>
      <c r="L19" s="27">
        <f t="shared" si="33"/>
        <v>0.4442558181</v>
      </c>
      <c r="M19" s="27">
        <f t="shared" si="33"/>
        <v>0.4757415632</v>
      </c>
      <c r="N19" s="27">
        <f t="shared" si="33"/>
        <v>0.4968959211</v>
      </c>
      <c r="O19" s="27">
        <f t="shared" si="3"/>
        <v>5.351675023</v>
      </c>
      <c r="P19" s="27">
        <f t="shared" si="4"/>
        <v>0.9952821591</v>
      </c>
      <c r="Q19" s="30">
        <f t="shared" si="5"/>
        <v>1</v>
      </c>
      <c r="R19" s="30">
        <f t="shared" si="6"/>
        <v>0.9952821591</v>
      </c>
      <c r="S19" s="30">
        <f t="shared" si="7"/>
        <v>0.9905865763</v>
      </c>
      <c r="U19" s="32">
        <f t="shared" ref="U19:Y19" si="34">2*($P19-$H19)*(1-$P19)*$P19*C19</f>
        <v>0.009346859655</v>
      </c>
      <c r="V19" s="32">
        <f t="shared" si="34"/>
        <v>0.054211786</v>
      </c>
      <c r="W19" s="32">
        <f t="shared" si="34"/>
        <v>0.03738743862</v>
      </c>
      <c r="X19" s="32">
        <f t="shared" si="34"/>
        <v>0.01121623159</v>
      </c>
      <c r="Y19" s="32">
        <f t="shared" si="34"/>
        <v>0.001869371931</v>
      </c>
    </row>
    <row r="20" ht="14.25" customHeight="1">
      <c r="A20" s="33"/>
      <c r="B20" s="27">
        <v>16.0</v>
      </c>
      <c r="C20" s="27">
        <v>1.0</v>
      </c>
      <c r="D20" s="34">
        <v>5.7</v>
      </c>
      <c r="E20" s="27">
        <v>4.4</v>
      </c>
      <c r="F20" s="27">
        <v>1.5</v>
      </c>
      <c r="G20" s="29">
        <v>0.4</v>
      </c>
      <c r="H20" s="30">
        <v>0.0</v>
      </c>
      <c r="J20" s="27">
        <f t="shared" ref="J20:N20" si="35">J19-$L$2*U19</f>
        <v>0.4816767443</v>
      </c>
      <c r="K20" s="27">
        <f t="shared" si="35"/>
        <v>0.4121255905</v>
      </c>
      <c r="L20" s="27">
        <f t="shared" si="35"/>
        <v>0.4405170743</v>
      </c>
      <c r="M20" s="27">
        <f t="shared" si="35"/>
        <v>0.4746199401</v>
      </c>
      <c r="N20" s="27">
        <f t="shared" si="35"/>
        <v>0.4967089839</v>
      </c>
      <c r="O20" s="27">
        <f t="shared" si="3"/>
        <v>5.67968124</v>
      </c>
      <c r="P20" s="27">
        <f t="shared" si="4"/>
        <v>0.9965969734</v>
      </c>
      <c r="Q20" s="30">
        <f t="shared" si="5"/>
        <v>1</v>
      </c>
      <c r="R20" s="30">
        <f t="shared" si="6"/>
        <v>0.9965969734</v>
      </c>
      <c r="S20" s="30">
        <f t="shared" si="7"/>
        <v>0.9932055274</v>
      </c>
      <c r="U20" s="32">
        <f t="shared" ref="U20:Y20" si="36">2*($P20-$H20)*(1-$P20)*$P20*C20</f>
        <v>0.006759809634</v>
      </c>
      <c r="V20" s="32">
        <f t="shared" si="36"/>
        <v>0.03853091492</v>
      </c>
      <c r="W20" s="32">
        <f t="shared" si="36"/>
        <v>0.02974316239</v>
      </c>
      <c r="X20" s="32">
        <f t="shared" si="36"/>
        <v>0.01013971445</v>
      </c>
      <c r="Y20" s="32">
        <f t="shared" si="36"/>
        <v>0.002703923854</v>
      </c>
    </row>
    <row r="21" ht="14.25" customHeight="1">
      <c r="A21" s="33"/>
      <c r="B21" s="27">
        <v>17.0</v>
      </c>
      <c r="C21" s="27">
        <v>1.0</v>
      </c>
      <c r="D21" s="34">
        <v>5.4</v>
      </c>
      <c r="E21" s="27">
        <v>3.9</v>
      </c>
      <c r="F21" s="27">
        <v>1.3</v>
      </c>
      <c r="G21" s="29">
        <v>0.4</v>
      </c>
      <c r="H21" s="30">
        <v>0.0</v>
      </c>
      <c r="J21" s="27">
        <f t="shared" ref="J21:N21" si="37">J20-$L$2*U20</f>
        <v>0.4810007633</v>
      </c>
      <c r="K21" s="27">
        <f t="shared" si="37"/>
        <v>0.408272499</v>
      </c>
      <c r="L21" s="27">
        <f t="shared" si="37"/>
        <v>0.437542758</v>
      </c>
      <c r="M21" s="27">
        <f t="shared" si="37"/>
        <v>0.4736059686</v>
      </c>
      <c r="N21" s="27">
        <f t="shared" si="37"/>
        <v>0.4964385915</v>
      </c>
      <c r="O21" s="27">
        <f t="shared" si="3"/>
        <v>5.20635221</v>
      </c>
      <c r="P21" s="27">
        <f t="shared" si="4"/>
        <v>0.9945482514</v>
      </c>
      <c r="Q21" s="30">
        <f t="shared" si="5"/>
        <v>1</v>
      </c>
      <c r="R21" s="30">
        <f t="shared" si="6"/>
        <v>0.9945482514</v>
      </c>
      <c r="S21" s="30">
        <f t="shared" si="7"/>
        <v>0.9891262243</v>
      </c>
      <c r="U21" s="32">
        <f t="shared" ref="U21:Y21" si="38">2*($P21-$H21)*(1-$P21)*$P21*C21</f>
        <v>0.01078493506</v>
      </c>
      <c r="V21" s="32">
        <f t="shared" si="38"/>
        <v>0.05823864934</v>
      </c>
      <c r="W21" s="32">
        <f t="shared" si="38"/>
        <v>0.04206124675</v>
      </c>
      <c r="X21" s="32">
        <f t="shared" si="38"/>
        <v>0.01402041558</v>
      </c>
      <c r="Y21" s="32">
        <f t="shared" si="38"/>
        <v>0.004313974025</v>
      </c>
    </row>
    <row r="22" ht="14.25" customHeight="1">
      <c r="A22" s="33"/>
      <c r="B22" s="27">
        <v>18.0</v>
      </c>
      <c r="C22" s="27">
        <v>1.0</v>
      </c>
      <c r="D22" s="34">
        <v>5.1</v>
      </c>
      <c r="E22" s="27">
        <v>3.5</v>
      </c>
      <c r="F22" s="27">
        <v>1.4</v>
      </c>
      <c r="G22" s="29">
        <v>0.3</v>
      </c>
      <c r="H22" s="30">
        <v>0.0</v>
      </c>
      <c r="J22" s="27">
        <f t="shared" ref="J22:N22" si="39">J21-$L$2*U21</f>
        <v>0.4799222698</v>
      </c>
      <c r="K22" s="27">
        <f t="shared" si="39"/>
        <v>0.402448634</v>
      </c>
      <c r="L22" s="27">
        <f t="shared" si="39"/>
        <v>0.4333366334</v>
      </c>
      <c r="M22" s="27">
        <f t="shared" si="39"/>
        <v>0.4722039271</v>
      </c>
      <c r="N22" s="27">
        <f t="shared" si="39"/>
        <v>0.4960071941</v>
      </c>
      <c r="O22" s="27">
        <f t="shared" si="3"/>
        <v>4.858976176</v>
      </c>
      <c r="P22" s="27">
        <f t="shared" si="4"/>
        <v>0.9923013066</v>
      </c>
      <c r="Q22" s="30">
        <f t="shared" si="5"/>
        <v>1</v>
      </c>
      <c r="R22" s="30">
        <f t="shared" si="6"/>
        <v>0.9923013066</v>
      </c>
      <c r="S22" s="30">
        <f t="shared" si="7"/>
        <v>0.9846618832</v>
      </c>
      <c r="U22" s="32">
        <f t="shared" ref="U22:Y22" si="40">2*($P22-$H22)*(1-$P22)*$P22*C22</f>
        <v>0.01516121981</v>
      </c>
      <c r="V22" s="32">
        <f t="shared" si="40"/>
        <v>0.07732222104</v>
      </c>
      <c r="W22" s="32">
        <f t="shared" si="40"/>
        <v>0.05306426934</v>
      </c>
      <c r="X22" s="32">
        <f t="shared" si="40"/>
        <v>0.02122570774</v>
      </c>
      <c r="Y22" s="32">
        <f t="shared" si="40"/>
        <v>0.004548365943</v>
      </c>
    </row>
    <row r="23" ht="14.25" customHeight="1">
      <c r="A23" s="33"/>
      <c r="B23" s="27">
        <v>19.0</v>
      </c>
      <c r="C23" s="27">
        <v>1.0</v>
      </c>
      <c r="D23" s="34">
        <v>5.7</v>
      </c>
      <c r="E23" s="27">
        <v>3.8</v>
      </c>
      <c r="F23" s="27">
        <v>1.7</v>
      </c>
      <c r="G23" s="29">
        <v>0.3</v>
      </c>
      <c r="H23" s="30">
        <v>0.0</v>
      </c>
      <c r="J23" s="27">
        <f t="shared" ref="J23:N23" si="41">J22-$L$2*U22</f>
        <v>0.4784061478</v>
      </c>
      <c r="K23" s="27">
        <f t="shared" si="41"/>
        <v>0.3947164119</v>
      </c>
      <c r="L23" s="27">
        <f t="shared" si="41"/>
        <v>0.4280302064</v>
      </c>
      <c r="M23" s="27">
        <f t="shared" si="41"/>
        <v>0.4700813563</v>
      </c>
      <c r="N23" s="27">
        <f t="shared" si="41"/>
        <v>0.4955523575</v>
      </c>
      <c r="O23" s="27">
        <f t="shared" si="3"/>
        <v>5.302608493</v>
      </c>
      <c r="P23" s="27">
        <f t="shared" si="4"/>
        <v>0.9950460732</v>
      </c>
      <c r="Q23" s="30">
        <f t="shared" si="5"/>
        <v>1</v>
      </c>
      <c r="R23" s="30">
        <f t="shared" si="6"/>
        <v>0.9950460732</v>
      </c>
      <c r="S23" s="30">
        <f t="shared" si="7"/>
        <v>0.9901166879</v>
      </c>
      <c r="U23" s="32">
        <f t="shared" ref="U23:Y23" si="42">2*($P23-$H23)*(1-$P23)*$P23*C23</f>
        <v>0.009809931118</v>
      </c>
      <c r="V23" s="32">
        <f t="shared" si="42"/>
        <v>0.05591660737</v>
      </c>
      <c r="W23" s="32">
        <f t="shared" si="42"/>
        <v>0.03727773825</v>
      </c>
      <c r="X23" s="32">
        <f t="shared" si="42"/>
        <v>0.0166768829</v>
      </c>
      <c r="Y23" s="32">
        <f t="shared" si="42"/>
        <v>0.002942979336</v>
      </c>
    </row>
    <row r="24" ht="14.25" customHeight="1">
      <c r="A24" s="33"/>
      <c r="B24" s="27">
        <v>20.0</v>
      </c>
      <c r="C24" s="27">
        <v>1.0</v>
      </c>
      <c r="D24" s="34">
        <v>5.1</v>
      </c>
      <c r="E24" s="27">
        <v>3.8</v>
      </c>
      <c r="F24" s="27">
        <v>1.5</v>
      </c>
      <c r="G24" s="29">
        <v>0.3</v>
      </c>
      <c r="H24" s="30">
        <v>0.0</v>
      </c>
      <c r="J24" s="27">
        <f t="shared" ref="J24:N24" si="43">J23-$L$2*U23</f>
        <v>0.4774251547</v>
      </c>
      <c r="K24" s="27">
        <f t="shared" si="43"/>
        <v>0.3891247512</v>
      </c>
      <c r="L24" s="27">
        <f t="shared" si="43"/>
        <v>0.4243024326</v>
      </c>
      <c r="M24" s="27">
        <f t="shared" si="43"/>
        <v>0.468413668</v>
      </c>
      <c r="N24" s="27">
        <f t="shared" si="43"/>
        <v>0.4952580596</v>
      </c>
      <c r="O24" s="27">
        <f t="shared" si="3"/>
        <v>4.92550855</v>
      </c>
      <c r="P24" s="27">
        <f t="shared" si="4"/>
        <v>0.9927932801</v>
      </c>
      <c r="Q24" s="30">
        <f t="shared" si="5"/>
        <v>1</v>
      </c>
      <c r="R24" s="30">
        <f t="shared" si="6"/>
        <v>0.9927932801</v>
      </c>
      <c r="S24" s="30">
        <f t="shared" si="7"/>
        <v>0.9856384969</v>
      </c>
      <c r="U24" s="32">
        <f t="shared" ref="U24:Y24" si="44">2*($P24-$H24)*(1-$P24)*$P24*C24</f>
        <v>0.01420644122</v>
      </c>
      <c r="V24" s="32">
        <f t="shared" si="44"/>
        <v>0.07245285021</v>
      </c>
      <c r="W24" s="32">
        <f t="shared" si="44"/>
        <v>0.05398447663</v>
      </c>
      <c r="X24" s="32">
        <f t="shared" si="44"/>
        <v>0.02130966183</v>
      </c>
      <c r="Y24" s="32">
        <f t="shared" si="44"/>
        <v>0.004261932365</v>
      </c>
    </row>
    <row r="25" ht="14.25" customHeight="1">
      <c r="A25" s="33"/>
      <c r="B25" s="27">
        <v>21.0</v>
      </c>
      <c r="C25" s="27">
        <v>1.0</v>
      </c>
      <c r="D25" s="34">
        <v>5.4</v>
      </c>
      <c r="E25" s="27">
        <v>3.4</v>
      </c>
      <c r="F25" s="27">
        <v>1.7</v>
      </c>
      <c r="G25" s="29">
        <v>0.2</v>
      </c>
      <c r="H25" s="30">
        <v>0.0</v>
      </c>
      <c r="J25" s="27">
        <f t="shared" ref="J25:N25" si="45">J24-$L$2*U24</f>
        <v>0.4760045106</v>
      </c>
      <c r="K25" s="27">
        <f t="shared" si="45"/>
        <v>0.3818794662</v>
      </c>
      <c r="L25" s="27">
        <f t="shared" si="45"/>
        <v>0.4189039849</v>
      </c>
      <c r="M25" s="27">
        <f t="shared" si="45"/>
        <v>0.4662827018</v>
      </c>
      <c r="N25" s="27">
        <f t="shared" si="45"/>
        <v>0.4948318664</v>
      </c>
      <c r="O25" s="27">
        <f t="shared" si="3"/>
        <v>4.854074143</v>
      </c>
      <c r="P25" s="27">
        <f t="shared" si="4"/>
        <v>0.9922637674</v>
      </c>
      <c r="Q25" s="30">
        <f t="shared" si="5"/>
        <v>1</v>
      </c>
      <c r="R25" s="30">
        <f t="shared" si="6"/>
        <v>0.9922637674</v>
      </c>
      <c r="S25" s="30">
        <f t="shared" si="7"/>
        <v>0.9845873841</v>
      </c>
      <c r="U25" s="32">
        <f t="shared" ref="U25:Y25" si="46">2*($P25-$H25)*(1-$P25)*$P25*C25</f>
        <v>0.01523399402</v>
      </c>
      <c r="V25" s="32">
        <f t="shared" si="46"/>
        <v>0.08226356768</v>
      </c>
      <c r="W25" s="32">
        <f t="shared" si="46"/>
        <v>0.05179557965</v>
      </c>
      <c r="X25" s="32">
        <f t="shared" si="46"/>
        <v>0.02589778983</v>
      </c>
      <c r="Y25" s="32">
        <f t="shared" si="46"/>
        <v>0.003046798803</v>
      </c>
    </row>
    <row r="26" ht="14.25" customHeight="1">
      <c r="A26" s="33"/>
      <c r="B26" s="27">
        <v>22.0</v>
      </c>
      <c r="C26" s="27">
        <v>1.0</v>
      </c>
      <c r="D26" s="34">
        <v>5.1</v>
      </c>
      <c r="E26" s="27">
        <v>3.7</v>
      </c>
      <c r="F26" s="27">
        <v>1.5</v>
      </c>
      <c r="G26" s="29">
        <v>0.4</v>
      </c>
      <c r="H26" s="30">
        <v>0.0</v>
      </c>
      <c r="J26" s="27">
        <f t="shared" ref="J26:N26" si="47">J25-$L$2*U25</f>
        <v>0.4744811112</v>
      </c>
      <c r="K26" s="27">
        <f t="shared" si="47"/>
        <v>0.3736531094</v>
      </c>
      <c r="L26" s="27">
        <f t="shared" si="47"/>
        <v>0.413724427</v>
      </c>
      <c r="M26" s="27">
        <f t="shared" si="47"/>
        <v>0.4636929228</v>
      </c>
      <c r="N26" s="27">
        <f t="shared" si="47"/>
        <v>0.4945271865</v>
      </c>
      <c r="O26" s="27">
        <f t="shared" si="3"/>
        <v>4.804242608</v>
      </c>
      <c r="P26" s="27">
        <f t="shared" si="4"/>
        <v>0.9918717052</v>
      </c>
      <c r="Q26" s="30">
        <f t="shared" si="5"/>
        <v>1</v>
      </c>
      <c r="R26" s="30">
        <f t="shared" si="6"/>
        <v>0.9918717052</v>
      </c>
      <c r="S26" s="30">
        <f t="shared" si="7"/>
        <v>0.9838094795</v>
      </c>
      <c r="U26" s="32">
        <f t="shared" ref="U26:Y26" si="48">2*($P26-$H26)*(1-$P26)*$P26*C26</f>
        <v>0.01599338698</v>
      </c>
      <c r="V26" s="32">
        <f t="shared" si="48"/>
        <v>0.08156627361</v>
      </c>
      <c r="W26" s="32">
        <f t="shared" si="48"/>
        <v>0.05917553184</v>
      </c>
      <c r="X26" s="32">
        <f t="shared" si="48"/>
        <v>0.02399008047</v>
      </c>
      <c r="Y26" s="32">
        <f t="shared" si="48"/>
        <v>0.006397354793</v>
      </c>
    </row>
    <row r="27" ht="14.25" customHeight="1">
      <c r="A27" s="33"/>
      <c r="B27" s="27">
        <v>23.0</v>
      </c>
      <c r="C27" s="27">
        <v>1.0</v>
      </c>
      <c r="D27" s="34">
        <v>4.6</v>
      </c>
      <c r="E27" s="27">
        <v>3.6</v>
      </c>
      <c r="F27" s="27">
        <v>1.0</v>
      </c>
      <c r="G27" s="29">
        <v>0.2</v>
      </c>
      <c r="H27" s="30">
        <v>0.0</v>
      </c>
      <c r="J27" s="27">
        <f t="shared" ref="J27:N27" si="49">J26-$L$2*U26</f>
        <v>0.4728817725</v>
      </c>
      <c r="K27" s="27">
        <f t="shared" si="49"/>
        <v>0.365496482</v>
      </c>
      <c r="L27" s="27">
        <f t="shared" si="49"/>
        <v>0.4078068738</v>
      </c>
      <c r="M27" s="27">
        <f t="shared" si="49"/>
        <v>0.4612939148</v>
      </c>
      <c r="N27" s="27">
        <f t="shared" si="49"/>
        <v>0.493887451</v>
      </c>
      <c r="O27" s="27">
        <f t="shared" si="3"/>
        <v>4.18234174</v>
      </c>
      <c r="P27" s="27">
        <f t="shared" si="4"/>
        <v>0.9849667244</v>
      </c>
      <c r="Q27" s="30">
        <f t="shared" si="5"/>
        <v>1</v>
      </c>
      <c r="R27" s="30">
        <f t="shared" si="6"/>
        <v>0.9849667244</v>
      </c>
      <c r="S27" s="30">
        <f t="shared" si="7"/>
        <v>0.9701594482</v>
      </c>
      <c r="U27" s="32">
        <f t="shared" ref="U27:Y27" si="50">2*($P27-$H27)*(1-$P27)*$P27*C27</f>
        <v>0.02916934873</v>
      </c>
      <c r="V27" s="32">
        <f t="shared" si="50"/>
        <v>0.1341790042</v>
      </c>
      <c r="W27" s="32">
        <f t="shared" si="50"/>
        <v>0.1050096554</v>
      </c>
      <c r="X27" s="32">
        <f t="shared" si="50"/>
        <v>0.02916934873</v>
      </c>
      <c r="Y27" s="32">
        <f t="shared" si="50"/>
        <v>0.005833869746</v>
      </c>
    </row>
    <row r="28" ht="14.25" customHeight="1">
      <c r="A28" s="33"/>
      <c r="B28" s="27">
        <v>24.0</v>
      </c>
      <c r="C28" s="27">
        <v>1.0</v>
      </c>
      <c r="D28" s="34">
        <v>5.1</v>
      </c>
      <c r="E28" s="27">
        <v>3.3</v>
      </c>
      <c r="F28" s="27">
        <v>1.7</v>
      </c>
      <c r="G28" s="29">
        <v>0.5</v>
      </c>
      <c r="H28" s="30">
        <v>0.0</v>
      </c>
      <c r="J28" s="27">
        <f t="shared" ref="J28:N28" si="51">J27-$L$2*U27</f>
        <v>0.4699648376</v>
      </c>
      <c r="K28" s="27">
        <f t="shared" si="51"/>
        <v>0.3520785816</v>
      </c>
      <c r="L28" s="27">
        <f t="shared" si="51"/>
        <v>0.3973059082</v>
      </c>
      <c r="M28" s="27">
        <f t="shared" si="51"/>
        <v>0.4583769799</v>
      </c>
      <c r="N28" s="27">
        <f t="shared" si="51"/>
        <v>0.493304064</v>
      </c>
      <c r="O28" s="27">
        <f t="shared" si="3"/>
        <v>4.602567999</v>
      </c>
      <c r="P28" s="27">
        <f t="shared" si="4"/>
        <v>0.9900734682</v>
      </c>
      <c r="Q28" s="30">
        <f t="shared" si="5"/>
        <v>1</v>
      </c>
      <c r="R28" s="30">
        <f t="shared" si="6"/>
        <v>0.9900734682</v>
      </c>
      <c r="S28" s="30">
        <f t="shared" si="7"/>
        <v>0.9802454724</v>
      </c>
      <c r="U28" s="32">
        <f t="shared" ref="U28:Y28" si="52">2*($P28-$H28)*(1-$P28)*$P28*C28</f>
        <v>0.0194608757</v>
      </c>
      <c r="V28" s="32">
        <f t="shared" si="52"/>
        <v>0.09925046606</v>
      </c>
      <c r="W28" s="32">
        <f t="shared" si="52"/>
        <v>0.06422088981</v>
      </c>
      <c r="X28" s="32">
        <f t="shared" si="52"/>
        <v>0.03308348869</v>
      </c>
      <c r="Y28" s="32">
        <f t="shared" si="52"/>
        <v>0.009730437849</v>
      </c>
    </row>
    <row r="29" ht="14.25" customHeight="1">
      <c r="A29" s="33"/>
      <c r="B29" s="27">
        <v>25.0</v>
      </c>
      <c r="C29" s="27">
        <v>1.0</v>
      </c>
      <c r="D29" s="34">
        <v>4.8</v>
      </c>
      <c r="E29" s="27">
        <v>3.4</v>
      </c>
      <c r="F29" s="27">
        <v>1.9</v>
      </c>
      <c r="G29" s="29">
        <v>0.2</v>
      </c>
      <c r="H29" s="30">
        <v>0.0</v>
      </c>
      <c r="J29" s="27">
        <f t="shared" ref="J29:N29" si="53">J28-$L$2*U28</f>
        <v>0.46801875</v>
      </c>
      <c r="K29" s="27">
        <f t="shared" si="53"/>
        <v>0.342153535</v>
      </c>
      <c r="L29" s="27">
        <f t="shared" si="53"/>
        <v>0.3908838193</v>
      </c>
      <c r="M29" s="27">
        <f t="shared" si="53"/>
        <v>0.455068631</v>
      </c>
      <c r="N29" s="27">
        <f t="shared" si="53"/>
        <v>0.4923310202</v>
      </c>
      <c r="O29" s="27">
        <f t="shared" si="3"/>
        <v>4.402457307</v>
      </c>
      <c r="P29" s="27">
        <f t="shared" si="4"/>
        <v>0.9879009716</v>
      </c>
      <c r="Q29" s="30">
        <f t="shared" si="5"/>
        <v>1</v>
      </c>
      <c r="R29" s="30">
        <f t="shared" si="6"/>
        <v>0.9879009716</v>
      </c>
      <c r="S29" s="30">
        <f t="shared" si="7"/>
        <v>0.9759483296</v>
      </c>
      <c r="U29" s="32">
        <f t="shared" ref="U29:Y29" si="54">2*($P29-$H29)*(1-$P29)*$P29*C29</f>
        <v>0.02361605319</v>
      </c>
      <c r="V29" s="32">
        <f t="shared" si="54"/>
        <v>0.1133570553</v>
      </c>
      <c r="W29" s="32">
        <f t="shared" si="54"/>
        <v>0.08029458083</v>
      </c>
      <c r="X29" s="32">
        <f t="shared" si="54"/>
        <v>0.04487050105</v>
      </c>
      <c r="Y29" s="32">
        <f t="shared" si="54"/>
        <v>0.004723210637</v>
      </c>
    </row>
    <row r="30" ht="14.25" customHeight="1">
      <c r="A30" s="33"/>
      <c r="B30" s="27">
        <v>26.0</v>
      </c>
      <c r="C30" s="27">
        <v>1.0</v>
      </c>
      <c r="D30" s="34">
        <v>5.0</v>
      </c>
      <c r="E30" s="27">
        <v>3.0</v>
      </c>
      <c r="F30" s="27">
        <v>1.6</v>
      </c>
      <c r="G30" s="29">
        <v>0.2</v>
      </c>
      <c r="H30" s="30">
        <v>0.0</v>
      </c>
      <c r="J30" s="27">
        <f t="shared" ref="J30:N30" si="55">J29-$L$2*U29</f>
        <v>0.4656571447</v>
      </c>
      <c r="K30" s="27">
        <f t="shared" si="55"/>
        <v>0.3308178295</v>
      </c>
      <c r="L30" s="27">
        <f t="shared" si="55"/>
        <v>0.3828543612</v>
      </c>
      <c r="M30" s="27">
        <f t="shared" si="55"/>
        <v>0.4505815809</v>
      </c>
      <c r="N30" s="27">
        <f t="shared" si="55"/>
        <v>0.4918586992</v>
      </c>
      <c r="O30" s="27">
        <f t="shared" si="3"/>
        <v>4.087611645</v>
      </c>
      <c r="P30" s="27">
        <f t="shared" si="4"/>
        <v>0.9834976369</v>
      </c>
      <c r="Q30" s="30">
        <f t="shared" si="5"/>
        <v>1</v>
      </c>
      <c r="R30" s="30">
        <f t="shared" si="6"/>
        <v>0.9834976369</v>
      </c>
      <c r="S30" s="30">
        <f t="shared" si="7"/>
        <v>0.9672676017</v>
      </c>
      <c r="U30" s="32">
        <f t="shared" ref="U30:Y30" si="56">2*($P30-$H30)*(1-$P30)*$P30*C30</f>
        <v>0.0319244024</v>
      </c>
      <c r="V30" s="32">
        <f t="shared" si="56"/>
        <v>0.159622012</v>
      </c>
      <c r="W30" s="32">
        <f t="shared" si="56"/>
        <v>0.09577320719</v>
      </c>
      <c r="X30" s="32">
        <f t="shared" si="56"/>
        <v>0.05107904383</v>
      </c>
      <c r="Y30" s="32">
        <f t="shared" si="56"/>
        <v>0.006384880479</v>
      </c>
    </row>
    <row r="31" ht="14.25" customHeight="1">
      <c r="A31" s="33"/>
      <c r="B31" s="27">
        <v>27.0</v>
      </c>
      <c r="C31" s="27">
        <v>1.0</v>
      </c>
      <c r="D31" s="34">
        <v>5.0</v>
      </c>
      <c r="E31" s="27">
        <v>3.4</v>
      </c>
      <c r="F31" s="27">
        <v>1.6</v>
      </c>
      <c r="G31" s="29">
        <v>0.4</v>
      </c>
      <c r="H31" s="30">
        <v>0.0</v>
      </c>
      <c r="J31" s="27">
        <f t="shared" ref="J31:N31" si="57">J30-$L$2*U30</f>
        <v>0.4624647045</v>
      </c>
      <c r="K31" s="27">
        <f t="shared" si="57"/>
        <v>0.3148556283</v>
      </c>
      <c r="L31" s="27">
        <f t="shared" si="57"/>
        <v>0.3732770405</v>
      </c>
      <c r="M31" s="27">
        <f t="shared" si="57"/>
        <v>0.4454736766</v>
      </c>
      <c r="N31" s="27">
        <f t="shared" si="57"/>
        <v>0.4912202111</v>
      </c>
      <c r="O31" s="27">
        <f t="shared" si="3"/>
        <v>4.21513075</v>
      </c>
      <c r="P31" s="27">
        <f t="shared" si="4"/>
        <v>0.9854445986</v>
      </c>
      <c r="Q31" s="30">
        <f t="shared" si="5"/>
        <v>1</v>
      </c>
      <c r="R31" s="30">
        <f t="shared" si="6"/>
        <v>0.9854445986</v>
      </c>
      <c r="S31" s="30">
        <f t="shared" si="7"/>
        <v>0.9711010568</v>
      </c>
      <c r="U31" s="32">
        <f t="shared" ref="U31:Y31" si="58">2*($P31-$H31)*(1-$P31)*$P31*C31</f>
        <v>0.02826953145</v>
      </c>
      <c r="V31" s="32">
        <f t="shared" si="58"/>
        <v>0.1413476572</v>
      </c>
      <c r="W31" s="32">
        <f t="shared" si="58"/>
        <v>0.09611640693</v>
      </c>
      <c r="X31" s="32">
        <f t="shared" si="58"/>
        <v>0.04523125032</v>
      </c>
      <c r="Y31" s="32">
        <f t="shared" si="58"/>
        <v>0.01130781258</v>
      </c>
    </row>
    <row r="32" ht="14.25" customHeight="1">
      <c r="A32" s="33"/>
      <c r="B32" s="27">
        <v>28.0</v>
      </c>
      <c r="C32" s="27">
        <v>1.0</v>
      </c>
      <c r="D32" s="34">
        <v>5.2</v>
      </c>
      <c r="E32" s="27">
        <v>3.5</v>
      </c>
      <c r="F32" s="27">
        <v>1.5</v>
      </c>
      <c r="G32" s="29">
        <v>0.2</v>
      </c>
      <c r="H32" s="30">
        <v>0.0</v>
      </c>
      <c r="J32" s="27">
        <f t="shared" ref="J32:N32" si="59">J31-$L$2*U31</f>
        <v>0.4596377513</v>
      </c>
      <c r="K32" s="27">
        <f t="shared" si="59"/>
        <v>0.3007208626</v>
      </c>
      <c r="L32" s="27">
        <f t="shared" si="59"/>
        <v>0.3636653998</v>
      </c>
      <c r="M32" s="27">
        <f t="shared" si="59"/>
        <v>0.4409505515</v>
      </c>
      <c r="N32" s="27">
        <f t="shared" si="59"/>
        <v>0.4900894299</v>
      </c>
      <c r="O32" s="27">
        <f t="shared" si="3"/>
        <v>4.055658849</v>
      </c>
      <c r="P32" s="27">
        <f t="shared" si="4"/>
        <v>0.9829709498</v>
      </c>
      <c r="Q32" s="30">
        <f t="shared" si="5"/>
        <v>1</v>
      </c>
      <c r="R32" s="30">
        <f t="shared" si="6"/>
        <v>0.9829709498</v>
      </c>
      <c r="S32" s="30">
        <f t="shared" si="7"/>
        <v>0.9662318882</v>
      </c>
      <c r="U32" s="32">
        <f t="shared" ref="U32:Y32" si="60">2*($P32-$H32)*(1-$P32)*$P32*C32</f>
        <v>0.03290802256</v>
      </c>
      <c r="V32" s="32">
        <f t="shared" si="60"/>
        <v>0.1711217173</v>
      </c>
      <c r="W32" s="32">
        <f t="shared" si="60"/>
        <v>0.115178079</v>
      </c>
      <c r="X32" s="32">
        <f t="shared" si="60"/>
        <v>0.04936203385</v>
      </c>
      <c r="Y32" s="32">
        <f t="shared" si="60"/>
        <v>0.006581604513</v>
      </c>
    </row>
    <row r="33" ht="14.25" customHeight="1">
      <c r="A33" s="33"/>
      <c r="B33" s="27">
        <v>29.0</v>
      </c>
      <c r="C33" s="27">
        <v>1.0</v>
      </c>
      <c r="D33" s="34">
        <v>5.2</v>
      </c>
      <c r="E33" s="27">
        <v>3.4</v>
      </c>
      <c r="F33" s="27">
        <v>1.4</v>
      </c>
      <c r="G33" s="29">
        <v>0.2</v>
      </c>
      <c r="H33" s="30">
        <v>0.0</v>
      </c>
      <c r="J33" s="27">
        <f t="shared" ref="J33:N33" si="61">J32-$L$2*U32</f>
        <v>0.4563469491</v>
      </c>
      <c r="K33" s="27">
        <f t="shared" si="61"/>
        <v>0.2836086908</v>
      </c>
      <c r="L33" s="27">
        <f t="shared" si="61"/>
        <v>0.3521475919</v>
      </c>
      <c r="M33" s="27">
        <f t="shared" si="61"/>
        <v>0.4360143481</v>
      </c>
      <c r="N33" s="27">
        <f t="shared" si="61"/>
        <v>0.4894312694</v>
      </c>
      <c r="O33" s="27">
        <f t="shared" si="3"/>
        <v>3.836720295</v>
      </c>
      <c r="P33" s="27">
        <f t="shared" si="4"/>
        <v>0.9788909894</v>
      </c>
      <c r="Q33" s="30">
        <f t="shared" si="5"/>
        <v>1</v>
      </c>
      <c r="R33" s="30">
        <f t="shared" si="6"/>
        <v>0.9788909894</v>
      </c>
      <c r="S33" s="30">
        <f t="shared" si="7"/>
        <v>0.9582275691</v>
      </c>
      <c r="U33" s="32">
        <f t="shared" ref="U33:Y33" si="62">2*($P33-$H33)*(1-$P33)*$P33*C33</f>
        <v>0.04045447184</v>
      </c>
      <c r="V33" s="32">
        <f t="shared" si="62"/>
        <v>0.2103632536</v>
      </c>
      <c r="W33" s="32">
        <f t="shared" si="62"/>
        <v>0.1375452043</v>
      </c>
      <c r="X33" s="32">
        <f t="shared" si="62"/>
        <v>0.05663626058</v>
      </c>
      <c r="Y33" s="32">
        <f t="shared" si="62"/>
        <v>0.008090894368</v>
      </c>
    </row>
    <row r="34" ht="14.25" customHeight="1">
      <c r="A34" s="33"/>
      <c r="B34" s="27">
        <v>30.0</v>
      </c>
      <c r="C34" s="27">
        <v>1.0</v>
      </c>
      <c r="D34" s="34">
        <v>4.7</v>
      </c>
      <c r="E34" s="27">
        <v>3.2</v>
      </c>
      <c r="F34" s="27">
        <v>1.6</v>
      </c>
      <c r="G34" s="29">
        <v>0.2</v>
      </c>
      <c r="H34" s="30">
        <v>0.0</v>
      </c>
      <c r="J34" s="27">
        <f t="shared" ref="J34:N34" si="63">J33-$L$2*U33</f>
        <v>0.4523015019</v>
      </c>
      <c r="K34" s="27">
        <f t="shared" si="63"/>
        <v>0.2625723655</v>
      </c>
      <c r="L34" s="27">
        <f t="shared" si="63"/>
        <v>0.3383930714</v>
      </c>
      <c r="M34" s="27">
        <f t="shared" si="63"/>
        <v>0.4303507221</v>
      </c>
      <c r="N34" s="27">
        <f t="shared" si="63"/>
        <v>0.48862218</v>
      </c>
      <c r="O34" s="27">
        <f t="shared" si="3"/>
        <v>3.55553504</v>
      </c>
      <c r="P34" s="27">
        <f t="shared" si="4"/>
        <v>0.9722272713</v>
      </c>
      <c r="Q34" s="30">
        <f t="shared" si="5"/>
        <v>1</v>
      </c>
      <c r="R34" s="30">
        <f t="shared" si="6"/>
        <v>0.9722272713</v>
      </c>
      <c r="S34" s="30">
        <f t="shared" si="7"/>
        <v>0.9452258671</v>
      </c>
      <c r="U34" s="32">
        <f t="shared" ref="U34:Y34" si="64">2*($P34-$H34)*(1-$P34)*$P34*C34</f>
        <v>0.05250300306</v>
      </c>
      <c r="V34" s="32">
        <f t="shared" si="64"/>
        <v>0.2467641144</v>
      </c>
      <c r="W34" s="32">
        <f t="shared" si="64"/>
        <v>0.1680096098</v>
      </c>
      <c r="X34" s="32">
        <f t="shared" si="64"/>
        <v>0.0840048049</v>
      </c>
      <c r="Y34" s="32">
        <f t="shared" si="64"/>
        <v>0.01050060061</v>
      </c>
    </row>
    <row r="35" ht="14.25" customHeight="1">
      <c r="A35" s="33"/>
      <c r="B35" s="27">
        <v>31.0</v>
      </c>
      <c r="C35" s="27">
        <v>1.0</v>
      </c>
      <c r="D35" s="34">
        <v>4.8</v>
      </c>
      <c r="E35" s="27">
        <v>3.1</v>
      </c>
      <c r="F35" s="27">
        <v>1.6</v>
      </c>
      <c r="G35" s="29">
        <v>0.2</v>
      </c>
      <c r="H35" s="30">
        <v>0.0</v>
      </c>
      <c r="J35" s="27">
        <f t="shared" ref="J35:N35" si="65">J34-$L$2*U34</f>
        <v>0.4470512016</v>
      </c>
      <c r="K35" s="27">
        <f t="shared" si="65"/>
        <v>0.237895954</v>
      </c>
      <c r="L35" s="27">
        <f t="shared" si="65"/>
        <v>0.3215921105</v>
      </c>
      <c r="M35" s="27">
        <f t="shared" si="65"/>
        <v>0.4219502416</v>
      </c>
      <c r="N35" s="27">
        <f t="shared" si="65"/>
        <v>0.4875721199</v>
      </c>
      <c r="O35" s="27">
        <f t="shared" si="3"/>
        <v>3.358522134</v>
      </c>
      <c r="P35" s="27">
        <f t="shared" si="4"/>
        <v>0.9663827982</v>
      </c>
      <c r="Q35" s="30">
        <f t="shared" si="5"/>
        <v>1</v>
      </c>
      <c r="R35" s="30">
        <f t="shared" si="6"/>
        <v>0.9663827982</v>
      </c>
      <c r="S35" s="30">
        <f t="shared" si="7"/>
        <v>0.9338957127</v>
      </c>
      <c r="U35" s="32">
        <f t="shared" ref="U35:Y35" si="66">2*($P35-$H35)*(1-$P35)*$P35*C35</f>
        <v>0.0627899212</v>
      </c>
      <c r="V35" s="32">
        <f t="shared" si="66"/>
        <v>0.3013916218</v>
      </c>
      <c r="W35" s="32">
        <f t="shared" si="66"/>
        <v>0.1946487557</v>
      </c>
      <c r="X35" s="32">
        <f t="shared" si="66"/>
        <v>0.1004638739</v>
      </c>
      <c r="Y35" s="32">
        <f t="shared" si="66"/>
        <v>0.01255798424</v>
      </c>
    </row>
    <row r="36" ht="14.25" customHeight="1">
      <c r="A36" s="33"/>
      <c r="B36" s="27">
        <v>32.0</v>
      </c>
      <c r="C36" s="27">
        <v>1.0</v>
      </c>
      <c r="D36" s="34">
        <v>5.4</v>
      </c>
      <c r="E36" s="27">
        <v>3.4</v>
      </c>
      <c r="F36" s="27">
        <v>1.5</v>
      </c>
      <c r="G36" s="29">
        <v>0.4</v>
      </c>
      <c r="H36" s="30">
        <v>0.0</v>
      </c>
      <c r="J36" s="27">
        <f t="shared" ref="J36:N36" si="67">J35-$L$2*U35</f>
        <v>0.4407722095</v>
      </c>
      <c r="K36" s="27">
        <f t="shared" si="67"/>
        <v>0.2077567919</v>
      </c>
      <c r="L36" s="27">
        <f t="shared" si="67"/>
        <v>0.3021272349</v>
      </c>
      <c r="M36" s="27">
        <f t="shared" si="67"/>
        <v>0.4119038542</v>
      </c>
      <c r="N36" s="27">
        <f t="shared" si="67"/>
        <v>0.4863163215</v>
      </c>
      <c r="O36" s="27">
        <f t="shared" si="3"/>
        <v>3.402273794</v>
      </c>
      <c r="P36" s="27">
        <f t="shared" si="4"/>
        <v>0.9677755215</v>
      </c>
      <c r="Q36" s="30">
        <f t="shared" si="5"/>
        <v>1</v>
      </c>
      <c r="R36" s="30">
        <f t="shared" si="6"/>
        <v>0.9677755215</v>
      </c>
      <c r="S36" s="30">
        <f t="shared" si="7"/>
        <v>0.9365894599</v>
      </c>
      <c r="U36" s="32">
        <f t="shared" ref="U36:Y36" si="68">2*($P36-$H36)*(1-$P36)*$P36*C36</f>
        <v>0.06036221392</v>
      </c>
      <c r="V36" s="32">
        <f t="shared" si="68"/>
        <v>0.3259559551</v>
      </c>
      <c r="W36" s="32">
        <f t="shared" si="68"/>
        <v>0.2052315273</v>
      </c>
      <c r="X36" s="32">
        <f t="shared" si="68"/>
        <v>0.09054332087</v>
      </c>
      <c r="Y36" s="32">
        <f t="shared" si="68"/>
        <v>0.02414488557</v>
      </c>
    </row>
    <row r="37" ht="14.25" customHeight="1">
      <c r="A37" s="33"/>
      <c r="B37" s="27">
        <v>33.0</v>
      </c>
      <c r="C37" s="27">
        <v>1.0</v>
      </c>
      <c r="D37" s="34">
        <v>5.2</v>
      </c>
      <c r="E37" s="27">
        <v>4.1</v>
      </c>
      <c r="F37" s="27">
        <v>1.5</v>
      </c>
      <c r="G37" s="29">
        <v>0.1</v>
      </c>
      <c r="H37" s="30">
        <v>0.0</v>
      </c>
      <c r="J37" s="27">
        <f t="shared" ref="J37:N37" si="69">J36-$L$2*U36</f>
        <v>0.4347359881</v>
      </c>
      <c r="K37" s="27">
        <f t="shared" si="69"/>
        <v>0.1751611963</v>
      </c>
      <c r="L37" s="27">
        <f t="shared" si="69"/>
        <v>0.2816040822</v>
      </c>
      <c r="M37" s="27">
        <f t="shared" si="69"/>
        <v>0.4028495221</v>
      </c>
      <c r="N37" s="27">
        <f t="shared" si="69"/>
        <v>0.4839018329</v>
      </c>
      <c r="O37" s="27">
        <f t="shared" si="3"/>
        <v>3.152815412</v>
      </c>
      <c r="P37" s="27">
        <f t="shared" si="4"/>
        <v>0.9590195137</v>
      </c>
      <c r="Q37" s="30">
        <f t="shared" si="5"/>
        <v>1</v>
      </c>
      <c r="R37" s="30">
        <f t="shared" si="6"/>
        <v>0.9590195137</v>
      </c>
      <c r="S37" s="30">
        <f t="shared" si="7"/>
        <v>0.9197184276</v>
      </c>
      <c r="U37" s="32">
        <f t="shared" ref="U37:Y37" si="70">2*($P37-$H37)*(1-$P37)*$P37*C37</f>
        <v>0.0753810169</v>
      </c>
      <c r="V37" s="32">
        <f t="shared" si="70"/>
        <v>0.3919812879</v>
      </c>
      <c r="W37" s="32">
        <f t="shared" si="70"/>
        <v>0.3090621693</v>
      </c>
      <c r="X37" s="32">
        <f t="shared" si="70"/>
        <v>0.1130715254</v>
      </c>
      <c r="Y37" s="32">
        <f t="shared" si="70"/>
        <v>0.00753810169</v>
      </c>
    </row>
    <row r="38" ht="14.25" customHeight="1">
      <c r="A38" s="33"/>
      <c r="B38" s="27">
        <v>34.0</v>
      </c>
      <c r="C38" s="27">
        <v>1.0</v>
      </c>
      <c r="D38" s="34">
        <v>5.5</v>
      </c>
      <c r="E38" s="27">
        <v>4.2</v>
      </c>
      <c r="F38" s="27">
        <v>1.4</v>
      </c>
      <c r="G38" s="29">
        <v>0.2</v>
      </c>
      <c r="H38" s="30">
        <v>0.0</v>
      </c>
      <c r="J38" s="27">
        <f t="shared" ref="J38:N38" si="71">J37-$L$2*U37</f>
        <v>0.4271978864</v>
      </c>
      <c r="K38" s="27">
        <f t="shared" si="71"/>
        <v>0.1359630676</v>
      </c>
      <c r="L38" s="27">
        <f t="shared" si="71"/>
        <v>0.2506978652</v>
      </c>
      <c r="M38" s="27">
        <f t="shared" si="71"/>
        <v>0.3915423696</v>
      </c>
      <c r="N38" s="27">
        <f t="shared" si="71"/>
        <v>0.4831480228</v>
      </c>
      <c r="O38" s="27">
        <f t="shared" si="3"/>
        <v>2.872714714</v>
      </c>
      <c r="P38" s="27">
        <f t="shared" si="4"/>
        <v>0.9464810278</v>
      </c>
      <c r="Q38" s="30">
        <f t="shared" si="5"/>
        <v>1</v>
      </c>
      <c r="R38" s="30">
        <f t="shared" si="6"/>
        <v>0.9464810278</v>
      </c>
      <c r="S38" s="30">
        <f t="shared" si="7"/>
        <v>0.8958263359</v>
      </c>
      <c r="U38" s="32">
        <f t="shared" ref="U38:Y38" si="72">2*($P38-$H38)*(1-$P38)*$P38*C38</f>
        <v>0.09588740958</v>
      </c>
      <c r="V38" s="32">
        <f t="shared" si="72"/>
        <v>0.5273807527</v>
      </c>
      <c r="W38" s="32">
        <f t="shared" si="72"/>
        <v>0.4027271202</v>
      </c>
      <c r="X38" s="32">
        <f t="shared" si="72"/>
        <v>0.1342423734</v>
      </c>
      <c r="Y38" s="32">
        <f t="shared" si="72"/>
        <v>0.01917748192</v>
      </c>
    </row>
    <row r="39" ht="14.25" customHeight="1">
      <c r="A39" s="33"/>
      <c r="B39" s="27">
        <v>35.0</v>
      </c>
      <c r="C39" s="27">
        <v>1.0</v>
      </c>
      <c r="D39" s="34">
        <v>4.9</v>
      </c>
      <c r="E39" s="27">
        <v>3.1</v>
      </c>
      <c r="F39" s="27">
        <v>1.5</v>
      </c>
      <c r="G39" s="29">
        <v>0.1</v>
      </c>
      <c r="H39" s="30">
        <v>0.0</v>
      </c>
      <c r="J39" s="27">
        <f t="shared" ref="J39:N39" si="73">J38-$L$2*U38</f>
        <v>0.4176091454</v>
      </c>
      <c r="K39" s="27">
        <f t="shared" si="73"/>
        <v>0.08322499229</v>
      </c>
      <c r="L39" s="27">
        <f t="shared" si="73"/>
        <v>0.2104251532</v>
      </c>
      <c r="M39" s="27">
        <f t="shared" si="73"/>
        <v>0.3781181322</v>
      </c>
      <c r="N39" s="27">
        <f t="shared" si="73"/>
        <v>0.4812302746</v>
      </c>
      <c r="O39" s="27">
        <f t="shared" si="3"/>
        <v>2.093029808</v>
      </c>
      <c r="P39" s="27">
        <f t="shared" si="4"/>
        <v>0.8902238649</v>
      </c>
      <c r="Q39" s="30">
        <f t="shared" si="5"/>
        <v>1</v>
      </c>
      <c r="R39" s="30">
        <f t="shared" si="6"/>
        <v>0.8902238649</v>
      </c>
      <c r="S39" s="30">
        <f t="shared" si="7"/>
        <v>0.7924985297</v>
      </c>
      <c r="U39" s="32">
        <f t="shared" ref="U39:Y39" si="74">2*($P39-$H39)*(1-$P39)*$P39*C39</f>
        <v>0.1739948513</v>
      </c>
      <c r="V39" s="32">
        <f t="shared" si="74"/>
        <v>0.8525747712</v>
      </c>
      <c r="W39" s="32">
        <f t="shared" si="74"/>
        <v>0.5393840389</v>
      </c>
      <c r="X39" s="32">
        <f t="shared" si="74"/>
        <v>0.2609922769</v>
      </c>
      <c r="Y39" s="32">
        <f t="shared" si="74"/>
        <v>0.01739948513</v>
      </c>
    </row>
    <row r="40" ht="14.25" customHeight="1">
      <c r="A40" s="33"/>
      <c r="B40" s="27">
        <v>36.0</v>
      </c>
      <c r="C40" s="27">
        <v>1.0</v>
      </c>
      <c r="D40" s="34">
        <v>5.0</v>
      </c>
      <c r="E40" s="27">
        <v>3.2</v>
      </c>
      <c r="F40" s="27">
        <v>1.2</v>
      </c>
      <c r="G40" s="29">
        <v>0.2</v>
      </c>
      <c r="H40" s="30">
        <v>0.0</v>
      </c>
      <c r="J40" s="27">
        <f t="shared" ref="J40:N40" si="75">J39-$L$2*U39</f>
        <v>0.4002096603</v>
      </c>
      <c r="K40" s="27">
        <f t="shared" si="75"/>
        <v>-0.002032484834</v>
      </c>
      <c r="L40" s="27">
        <f t="shared" si="75"/>
        <v>0.1564867493</v>
      </c>
      <c r="M40" s="27">
        <f t="shared" si="75"/>
        <v>0.3520189045</v>
      </c>
      <c r="N40" s="27">
        <f t="shared" si="75"/>
        <v>0.4794903261</v>
      </c>
      <c r="O40" s="27">
        <f t="shared" si="3"/>
        <v>1.409125585</v>
      </c>
      <c r="P40" s="27">
        <f t="shared" si="4"/>
        <v>0.8036279887</v>
      </c>
      <c r="Q40" s="30">
        <f t="shared" si="5"/>
        <v>1</v>
      </c>
      <c r="R40" s="30">
        <f t="shared" si="6"/>
        <v>0.8036279887</v>
      </c>
      <c r="S40" s="30">
        <f t="shared" si="7"/>
        <v>0.6458179443</v>
      </c>
      <c r="U40" s="32">
        <f t="shared" ref="U40:Y40" si="76">2*($P40-$H40)*(1-$P40)*$P40*C40</f>
        <v>0.2536411373</v>
      </c>
      <c r="V40" s="32">
        <f t="shared" si="76"/>
        <v>1.268205686</v>
      </c>
      <c r="W40" s="32">
        <f t="shared" si="76"/>
        <v>0.8116516392</v>
      </c>
      <c r="X40" s="32">
        <f t="shared" si="76"/>
        <v>0.3043693647</v>
      </c>
      <c r="Y40" s="32">
        <f t="shared" si="76"/>
        <v>0.05072822745</v>
      </c>
    </row>
    <row r="41" ht="14.25" customHeight="1">
      <c r="A41" s="33"/>
      <c r="B41" s="27">
        <v>37.0</v>
      </c>
      <c r="C41" s="27">
        <v>1.0</v>
      </c>
      <c r="D41" s="34">
        <v>5.5</v>
      </c>
      <c r="E41" s="27">
        <v>3.5</v>
      </c>
      <c r="F41" s="27">
        <v>1.3</v>
      </c>
      <c r="G41" s="29">
        <v>0.2</v>
      </c>
      <c r="H41" s="30">
        <v>0.0</v>
      </c>
      <c r="J41" s="27">
        <f t="shared" ref="J41:N41" si="77">J40-$L$2*U40</f>
        <v>0.3748455466</v>
      </c>
      <c r="K41" s="27">
        <f t="shared" si="77"/>
        <v>-0.1288530535</v>
      </c>
      <c r="L41" s="27">
        <f t="shared" si="77"/>
        <v>0.07532158538</v>
      </c>
      <c r="M41" s="27">
        <f t="shared" si="77"/>
        <v>0.3215819681</v>
      </c>
      <c r="N41" s="27">
        <f t="shared" si="77"/>
        <v>0.4744175033</v>
      </c>
      <c r="O41" s="27">
        <f t="shared" si="3"/>
        <v>0.4427193605</v>
      </c>
      <c r="P41" s="27">
        <f t="shared" si="4"/>
        <v>0.6089068088</v>
      </c>
      <c r="Q41" s="30">
        <f t="shared" si="5"/>
        <v>1</v>
      </c>
      <c r="R41" s="30">
        <f t="shared" si="6"/>
        <v>0.6089068088</v>
      </c>
      <c r="S41" s="30">
        <f t="shared" si="7"/>
        <v>0.3707675018</v>
      </c>
      <c r="U41" s="32">
        <f t="shared" ref="U41:Y41" si="78">2*($P41-$H41)*(1-$P41)*$P41*C41</f>
        <v>0.290009291</v>
      </c>
      <c r="V41" s="32">
        <f t="shared" si="78"/>
        <v>1.5950511</v>
      </c>
      <c r="W41" s="32">
        <f t="shared" si="78"/>
        <v>1.015032518</v>
      </c>
      <c r="X41" s="32">
        <f t="shared" si="78"/>
        <v>0.3770120782</v>
      </c>
      <c r="Y41" s="32">
        <f t="shared" si="78"/>
        <v>0.05800185819</v>
      </c>
    </row>
    <row r="42" ht="14.25" customHeight="1">
      <c r="A42" s="33"/>
      <c r="B42" s="27">
        <v>38.0</v>
      </c>
      <c r="C42" s="27">
        <v>1.0</v>
      </c>
      <c r="D42" s="34">
        <v>4.9</v>
      </c>
      <c r="E42" s="27">
        <v>3.1</v>
      </c>
      <c r="F42" s="27">
        <v>1.5</v>
      </c>
      <c r="G42" s="29">
        <v>0.1</v>
      </c>
      <c r="H42" s="30">
        <v>0.0</v>
      </c>
      <c r="J42" s="27">
        <f t="shared" ref="J42:N42" si="79">J41-$L$2*U41</f>
        <v>0.3458446175</v>
      </c>
      <c r="K42" s="27">
        <f t="shared" si="79"/>
        <v>-0.2883581635</v>
      </c>
      <c r="L42" s="27">
        <f t="shared" si="79"/>
        <v>-0.02618166645</v>
      </c>
      <c r="M42" s="27">
        <f t="shared" si="79"/>
        <v>0.2838807603</v>
      </c>
      <c r="N42" s="27">
        <f t="shared" si="79"/>
        <v>0.4686173175</v>
      </c>
      <c r="O42" s="27">
        <f t="shared" si="3"/>
        <v>-0.6755906775</v>
      </c>
      <c r="P42" s="27">
        <f t="shared" si="4"/>
        <v>0.3372461271</v>
      </c>
      <c r="Q42" s="30">
        <f t="shared" si="5"/>
        <v>0</v>
      </c>
      <c r="R42" s="30">
        <f t="shared" si="6"/>
        <v>0.3372461271</v>
      </c>
      <c r="S42" s="30">
        <f t="shared" si="7"/>
        <v>0.1137349503</v>
      </c>
      <c r="U42" s="32">
        <f t="shared" ref="U42:Y42" si="80">2*($P42-$H42)*(1-$P42)*$P42*C42</f>
        <v>0.1507565575</v>
      </c>
      <c r="V42" s="32">
        <f t="shared" si="80"/>
        <v>0.7387071319</v>
      </c>
      <c r="W42" s="32">
        <f t="shared" si="80"/>
        <v>0.4673453284</v>
      </c>
      <c r="X42" s="32">
        <f t="shared" si="80"/>
        <v>0.2261348363</v>
      </c>
      <c r="Y42" s="32">
        <f t="shared" si="80"/>
        <v>0.01507565575</v>
      </c>
    </row>
    <row r="43" ht="14.25" customHeight="1">
      <c r="A43" s="33"/>
      <c r="B43" s="27">
        <v>39.0</v>
      </c>
      <c r="C43" s="27">
        <v>1.0</v>
      </c>
      <c r="D43" s="34">
        <v>4.4</v>
      </c>
      <c r="E43" s="27">
        <v>3.0</v>
      </c>
      <c r="F43" s="27">
        <v>1.3</v>
      </c>
      <c r="G43" s="29">
        <v>0.2</v>
      </c>
      <c r="H43" s="30">
        <v>0.0</v>
      </c>
      <c r="J43" s="27">
        <f t="shared" ref="J43:N43" si="81">J42-$L$2*U42</f>
        <v>0.3307689617</v>
      </c>
      <c r="K43" s="27">
        <f t="shared" si="81"/>
        <v>-0.3622288767</v>
      </c>
      <c r="L43" s="27">
        <f t="shared" si="81"/>
        <v>-0.07291619928</v>
      </c>
      <c r="M43" s="27">
        <f t="shared" si="81"/>
        <v>0.2612672766</v>
      </c>
      <c r="N43" s="27">
        <f t="shared" si="81"/>
        <v>0.4671097519</v>
      </c>
      <c r="O43" s="27">
        <f t="shared" si="3"/>
        <v>-1.048717284</v>
      </c>
      <c r="P43" s="27">
        <f t="shared" si="4"/>
        <v>0.2594714937</v>
      </c>
      <c r="Q43" s="30">
        <f t="shared" si="5"/>
        <v>0</v>
      </c>
      <c r="R43" s="30">
        <f t="shared" si="6"/>
        <v>0.2594714937</v>
      </c>
      <c r="S43" s="30">
        <f t="shared" si="7"/>
        <v>0.06732545602</v>
      </c>
      <c r="U43" s="32">
        <f t="shared" ref="U43:Y43" si="82">2*($P43-$H43)*(1-$P43)*$P43*C43</f>
        <v>0.09971283877</v>
      </c>
      <c r="V43" s="32">
        <f t="shared" si="82"/>
        <v>0.4387364906</v>
      </c>
      <c r="W43" s="32">
        <f t="shared" si="82"/>
        <v>0.2991385163</v>
      </c>
      <c r="X43" s="32">
        <f t="shared" si="82"/>
        <v>0.1296266904</v>
      </c>
      <c r="Y43" s="32">
        <f t="shared" si="82"/>
        <v>0.01994256775</v>
      </c>
    </row>
    <row r="44" ht="14.25" customHeight="1">
      <c r="A44" s="33"/>
      <c r="B44" s="27">
        <v>40.0</v>
      </c>
      <c r="C44" s="27">
        <v>1.0</v>
      </c>
      <c r="D44" s="34">
        <v>5.1</v>
      </c>
      <c r="E44" s="27">
        <v>3.4</v>
      </c>
      <c r="F44" s="27">
        <v>1.5</v>
      </c>
      <c r="G44" s="29">
        <v>0.2</v>
      </c>
      <c r="H44" s="30">
        <v>0.0</v>
      </c>
      <c r="J44" s="27">
        <f t="shared" ref="J44:N44" si="83">J43-$L$2*U43</f>
        <v>0.3207976779</v>
      </c>
      <c r="K44" s="27">
        <f t="shared" si="83"/>
        <v>-0.4061025257</v>
      </c>
      <c r="L44" s="27">
        <f t="shared" si="83"/>
        <v>-0.1028300509</v>
      </c>
      <c r="M44" s="27">
        <f t="shared" si="83"/>
        <v>0.2483046076</v>
      </c>
      <c r="N44" s="27">
        <f t="shared" si="83"/>
        <v>0.4651154951</v>
      </c>
      <c r="O44" s="27">
        <f t="shared" si="3"/>
        <v>-1.634467366</v>
      </c>
      <c r="P44" s="27">
        <f t="shared" si="4"/>
        <v>0.1632192956</v>
      </c>
      <c r="Q44" s="30">
        <f t="shared" si="5"/>
        <v>0</v>
      </c>
      <c r="R44" s="30">
        <f t="shared" si="6"/>
        <v>0.1632192956</v>
      </c>
      <c r="S44" s="30">
        <f t="shared" si="7"/>
        <v>0.02664053845</v>
      </c>
      <c r="U44" s="32">
        <f t="shared" ref="U44:Y44" si="84">2*($P44-$H44)*(1-$P44)*$P44*C44</f>
        <v>0.04458457705</v>
      </c>
      <c r="V44" s="32">
        <f t="shared" si="84"/>
        <v>0.227381343</v>
      </c>
      <c r="W44" s="32">
        <f t="shared" si="84"/>
        <v>0.151587562</v>
      </c>
      <c r="X44" s="32">
        <f t="shared" si="84"/>
        <v>0.06687686558</v>
      </c>
      <c r="Y44" s="32">
        <f t="shared" si="84"/>
        <v>0.008916915411</v>
      </c>
    </row>
    <row r="45" ht="14.25" customHeight="1">
      <c r="A45" s="33"/>
      <c r="B45" s="27">
        <v>51.0</v>
      </c>
      <c r="C45" s="27">
        <v>1.0</v>
      </c>
      <c r="D45" s="34">
        <v>7.0</v>
      </c>
      <c r="E45" s="27">
        <v>3.2</v>
      </c>
      <c r="F45" s="27">
        <v>4.7</v>
      </c>
      <c r="G45" s="29">
        <v>1.4</v>
      </c>
      <c r="H45" s="30">
        <v>1.0</v>
      </c>
      <c r="J45" s="27">
        <f t="shared" ref="J45:N45" si="85">J44-$L$2*U44</f>
        <v>0.3163392202</v>
      </c>
      <c r="K45" s="27">
        <f t="shared" si="85"/>
        <v>-0.42884066</v>
      </c>
      <c r="L45" s="27">
        <f t="shared" si="85"/>
        <v>-0.1179888071</v>
      </c>
      <c r="M45" s="27">
        <f t="shared" si="85"/>
        <v>0.241616921</v>
      </c>
      <c r="N45" s="27">
        <f t="shared" si="85"/>
        <v>0.4642238036</v>
      </c>
      <c r="O45" s="27">
        <f t="shared" si="3"/>
        <v>-1.277596729</v>
      </c>
      <c r="P45" s="27">
        <f t="shared" si="4"/>
        <v>0.2179595912</v>
      </c>
      <c r="Q45" s="30">
        <f t="shared" si="5"/>
        <v>0</v>
      </c>
      <c r="R45" s="30">
        <f t="shared" si="6"/>
        <v>-0.7820404088</v>
      </c>
      <c r="S45" s="30">
        <f t="shared" si="7"/>
        <v>0.6115872011</v>
      </c>
      <c r="U45" s="32">
        <f t="shared" ref="U45:Y45" si="86">2*($P45-$H45)*(1-$P45)*$P45*C45</f>
        <v>-0.2666025926</v>
      </c>
      <c r="V45" s="32">
        <f t="shared" si="86"/>
        <v>-1.866218148</v>
      </c>
      <c r="W45" s="32">
        <f t="shared" si="86"/>
        <v>-0.8531282963</v>
      </c>
      <c r="X45" s="32">
        <f t="shared" si="86"/>
        <v>-1.253032185</v>
      </c>
      <c r="Y45" s="32">
        <f t="shared" si="86"/>
        <v>-0.3732436296</v>
      </c>
    </row>
    <row r="46" ht="14.25" customHeight="1">
      <c r="A46" s="33"/>
      <c r="B46" s="27">
        <v>52.0</v>
      </c>
      <c r="C46" s="27">
        <v>1.0</v>
      </c>
      <c r="D46" s="34">
        <v>6.4</v>
      </c>
      <c r="E46" s="27">
        <v>3.2</v>
      </c>
      <c r="F46" s="27">
        <v>4.5</v>
      </c>
      <c r="G46" s="29">
        <v>1.5</v>
      </c>
      <c r="H46" s="30">
        <v>1.0</v>
      </c>
      <c r="J46" s="27">
        <f t="shared" ref="J46:N46" si="87">J45-$L$2*U45</f>
        <v>0.3429994794</v>
      </c>
      <c r="K46" s="27">
        <f t="shared" si="87"/>
        <v>-0.2422188452</v>
      </c>
      <c r="L46" s="27">
        <f t="shared" si="87"/>
        <v>-0.03267597748</v>
      </c>
      <c r="M46" s="27">
        <f t="shared" si="87"/>
        <v>0.3669201395</v>
      </c>
      <c r="N46" s="27">
        <f t="shared" si="87"/>
        <v>0.5015481666</v>
      </c>
      <c r="O46" s="27">
        <f t="shared" si="3"/>
        <v>1.09169862</v>
      </c>
      <c r="P46" s="27">
        <f t="shared" si="4"/>
        <v>0.7487014478</v>
      </c>
      <c r="Q46" s="30">
        <f t="shared" si="5"/>
        <v>1</v>
      </c>
      <c r="R46" s="30">
        <f t="shared" si="6"/>
        <v>-0.2512985522</v>
      </c>
      <c r="S46" s="30">
        <f t="shared" si="7"/>
        <v>0.06315096232</v>
      </c>
      <c r="U46" s="32">
        <f t="shared" ref="U46:Y46" si="88">2*($P46-$H46)*(1-$P46)*$P46*C46</f>
        <v>-0.09456243384</v>
      </c>
      <c r="V46" s="32">
        <f t="shared" si="88"/>
        <v>-0.6051995766</v>
      </c>
      <c r="W46" s="32">
        <f t="shared" si="88"/>
        <v>-0.3025997883</v>
      </c>
      <c r="X46" s="32">
        <f t="shared" si="88"/>
        <v>-0.4255309523</v>
      </c>
      <c r="Y46" s="32">
        <f t="shared" si="88"/>
        <v>-0.1418436508</v>
      </c>
    </row>
    <row r="47" ht="14.25" customHeight="1">
      <c r="A47" s="33"/>
      <c r="B47" s="27">
        <v>53.0</v>
      </c>
      <c r="C47" s="27">
        <v>1.0</v>
      </c>
      <c r="D47" s="34">
        <v>6.9</v>
      </c>
      <c r="E47" s="27">
        <v>3.1</v>
      </c>
      <c r="F47" s="27">
        <v>4.9</v>
      </c>
      <c r="G47" s="29">
        <v>1.5</v>
      </c>
      <c r="H47" s="30">
        <v>1.0</v>
      </c>
      <c r="J47" s="27">
        <f t="shared" ref="J47:N47" si="89">J46-$L$2*U46</f>
        <v>0.3524557228</v>
      </c>
      <c r="K47" s="27">
        <f t="shared" si="89"/>
        <v>-0.1816988876</v>
      </c>
      <c r="L47" s="27">
        <f t="shared" si="89"/>
        <v>-0.002415998653</v>
      </c>
      <c r="M47" s="27">
        <f t="shared" si="89"/>
        <v>0.4094732348</v>
      </c>
      <c r="N47" s="27">
        <f t="shared" si="89"/>
        <v>0.5157325316</v>
      </c>
      <c r="O47" s="27">
        <f t="shared" si="3"/>
        <v>1.871261451</v>
      </c>
      <c r="P47" s="27">
        <f t="shared" si="4"/>
        <v>0.8666041704</v>
      </c>
      <c r="Q47" s="30">
        <f t="shared" si="5"/>
        <v>1</v>
      </c>
      <c r="R47" s="30">
        <f t="shared" si="6"/>
        <v>-0.1333958296</v>
      </c>
      <c r="S47" s="30">
        <f t="shared" si="7"/>
        <v>0.01779444737</v>
      </c>
      <c r="U47" s="32">
        <f t="shared" ref="U47:Y47" si="90">2*($P47-$H47)*(1-$P47)*$P47*C47</f>
        <v>-0.03084148459</v>
      </c>
      <c r="V47" s="32">
        <f t="shared" si="90"/>
        <v>-0.2128062437</v>
      </c>
      <c r="W47" s="32">
        <f t="shared" si="90"/>
        <v>-0.09560860224</v>
      </c>
      <c r="X47" s="32">
        <f t="shared" si="90"/>
        <v>-0.1511232745</v>
      </c>
      <c r="Y47" s="32">
        <f t="shared" si="90"/>
        <v>-0.04626222689</v>
      </c>
    </row>
    <row r="48" ht="14.25" customHeight="1">
      <c r="A48" s="33"/>
      <c r="B48" s="27">
        <v>54.0</v>
      </c>
      <c r="C48" s="27">
        <v>1.0</v>
      </c>
      <c r="D48" s="34">
        <v>5.5</v>
      </c>
      <c r="E48" s="27">
        <v>2.3</v>
      </c>
      <c r="F48" s="27">
        <v>4.0</v>
      </c>
      <c r="G48" s="29">
        <v>1.3</v>
      </c>
      <c r="H48" s="30">
        <v>1.0</v>
      </c>
      <c r="J48" s="27">
        <f t="shared" ref="J48:N48" si="91">J47-$L$2*U47</f>
        <v>0.3555398713</v>
      </c>
      <c r="K48" s="27">
        <f t="shared" si="91"/>
        <v>-0.1604182632</v>
      </c>
      <c r="L48" s="27">
        <f t="shared" si="91"/>
        <v>0.007144861571</v>
      </c>
      <c r="M48" s="27">
        <f t="shared" si="91"/>
        <v>0.4245855622</v>
      </c>
      <c r="N48" s="27">
        <f t="shared" si="91"/>
        <v>0.5203587543</v>
      </c>
      <c r="O48" s="27">
        <f t="shared" si="3"/>
        <v>1.864481235</v>
      </c>
      <c r="P48" s="27">
        <f t="shared" si="4"/>
        <v>0.8658184179</v>
      </c>
      <c r="Q48" s="30">
        <f t="shared" si="5"/>
        <v>1</v>
      </c>
      <c r="R48" s="30">
        <f t="shared" si="6"/>
        <v>-0.1341815821</v>
      </c>
      <c r="S48" s="30">
        <f t="shared" si="7"/>
        <v>0.01800469696</v>
      </c>
      <c r="U48" s="32">
        <f t="shared" ref="U48:Y48" si="92">2*($P48-$H48)*(1-$P48)*$P48*C48</f>
        <v>-0.03117759648</v>
      </c>
      <c r="V48" s="32">
        <f t="shared" si="92"/>
        <v>-0.1714767807</v>
      </c>
      <c r="W48" s="32">
        <f t="shared" si="92"/>
        <v>-0.07170847191</v>
      </c>
      <c r="X48" s="32">
        <f t="shared" si="92"/>
        <v>-0.1247103859</v>
      </c>
      <c r="Y48" s="32">
        <f t="shared" si="92"/>
        <v>-0.04053087543</v>
      </c>
    </row>
    <row r="49" ht="14.25" customHeight="1">
      <c r="A49" s="33"/>
      <c r="B49" s="27">
        <v>55.0</v>
      </c>
      <c r="C49" s="27">
        <v>1.0</v>
      </c>
      <c r="D49" s="34">
        <v>6.5</v>
      </c>
      <c r="E49" s="27">
        <v>2.8</v>
      </c>
      <c r="F49" s="27">
        <v>4.6</v>
      </c>
      <c r="G49" s="29">
        <v>1.5</v>
      </c>
      <c r="H49" s="30">
        <v>1.0</v>
      </c>
      <c r="J49" s="27">
        <f t="shared" ref="J49:N49" si="93">J48-$L$2*U48</f>
        <v>0.3586576309</v>
      </c>
      <c r="K49" s="27">
        <f t="shared" si="93"/>
        <v>-0.1432705851</v>
      </c>
      <c r="L49" s="27">
        <f t="shared" si="93"/>
        <v>0.01431570876</v>
      </c>
      <c r="M49" s="27">
        <f t="shared" si="93"/>
        <v>0.4370566008</v>
      </c>
      <c r="N49" s="27">
        <f t="shared" si="93"/>
        <v>0.5244118419</v>
      </c>
      <c r="O49" s="27">
        <f t="shared" si="3"/>
        <v>2.264560939</v>
      </c>
      <c r="P49" s="27">
        <f t="shared" si="4"/>
        <v>0.9058991527</v>
      </c>
      <c r="Q49" s="30">
        <f t="shared" si="5"/>
        <v>1</v>
      </c>
      <c r="R49" s="30">
        <f t="shared" si="6"/>
        <v>-0.09410084729</v>
      </c>
      <c r="S49" s="30">
        <f t="shared" si="7"/>
        <v>0.00885496946</v>
      </c>
      <c r="U49" s="32">
        <f t="shared" ref="U49:Y49" si="94">2*($P49-$H49)*(1-$P49)*$P49*C49</f>
        <v>-0.01604341866</v>
      </c>
      <c r="V49" s="32">
        <f t="shared" si="94"/>
        <v>-0.1042822213</v>
      </c>
      <c r="W49" s="32">
        <f t="shared" si="94"/>
        <v>-0.04492157225</v>
      </c>
      <c r="X49" s="32">
        <f t="shared" si="94"/>
        <v>-0.07379972585</v>
      </c>
      <c r="Y49" s="32">
        <f t="shared" si="94"/>
        <v>-0.02406512799</v>
      </c>
    </row>
    <row r="50" ht="14.25" customHeight="1">
      <c r="A50" s="33"/>
      <c r="B50" s="27">
        <v>56.0</v>
      </c>
      <c r="C50" s="27">
        <v>1.0</v>
      </c>
      <c r="D50" s="34">
        <v>5.7</v>
      </c>
      <c r="E50" s="27">
        <v>2.8</v>
      </c>
      <c r="F50" s="27">
        <v>4.5</v>
      </c>
      <c r="G50" s="29">
        <v>1.3</v>
      </c>
      <c r="H50" s="30">
        <v>1.0</v>
      </c>
      <c r="J50" s="27">
        <f t="shared" ref="J50:N50" si="95">J49-$L$2*U49</f>
        <v>0.3602619728</v>
      </c>
      <c r="K50" s="27">
        <f t="shared" si="95"/>
        <v>-0.132842363</v>
      </c>
      <c r="L50" s="27">
        <f t="shared" si="95"/>
        <v>0.01880786599</v>
      </c>
      <c r="M50" s="27">
        <f t="shared" si="95"/>
        <v>0.4444365734</v>
      </c>
      <c r="N50" s="27">
        <f t="shared" si="95"/>
        <v>0.5268183547</v>
      </c>
      <c r="O50" s="27">
        <f t="shared" si="3"/>
        <v>2.34055097</v>
      </c>
      <c r="P50" s="27">
        <f t="shared" si="4"/>
        <v>0.912180232</v>
      </c>
      <c r="Q50" s="30">
        <f t="shared" si="5"/>
        <v>1</v>
      </c>
      <c r="R50" s="30">
        <f t="shared" si="6"/>
        <v>-0.08781976801</v>
      </c>
      <c r="S50" s="30">
        <f t="shared" si="7"/>
        <v>0.007712311653</v>
      </c>
      <c r="U50" s="32">
        <f t="shared" ref="U50:Y50" si="96">2*($P50-$H50)*(1-$P50)*$P50*C50</f>
        <v>-0.01407003647</v>
      </c>
      <c r="V50" s="32">
        <f t="shared" si="96"/>
        <v>-0.08019920786</v>
      </c>
      <c r="W50" s="32">
        <f t="shared" si="96"/>
        <v>-0.03939610211</v>
      </c>
      <c r="X50" s="32">
        <f t="shared" si="96"/>
        <v>-0.0633151641</v>
      </c>
      <c r="Y50" s="32">
        <f t="shared" si="96"/>
        <v>-0.01829104741</v>
      </c>
    </row>
    <row r="51" ht="14.25" customHeight="1">
      <c r="A51" s="33"/>
      <c r="B51" s="27">
        <v>57.0</v>
      </c>
      <c r="C51" s="27">
        <v>1.0</v>
      </c>
      <c r="D51" s="34">
        <v>6.3</v>
      </c>
      <c r="E51" s="27">
        <v>3.3</v>
      </c>
      <c r="F51" s="27">
        <v>4.7</v>
      </c>
      <c r="G51" s="29">
        <v>1.6</v>
      </c>
      <c r="H51" s="30">
        <v>1.0</v>
      </c>
      <c r="J51" s="27">
        <f t="shared" ref="J51:N51" si="97">J50-$L$2*U50</f>
        <v>0.3616689764</v>
      </c>
      <c r="K51" s="27">
        <f t="shared" si="97"/>
        <v>-0.1248224422</v>
      </c>
      <c r="L51" s="27">
        <f t="shared" si="97"/>
        <v>0.0227474762</v>
      </c>
      <c r="M51" s="27">
        <f t="shared" si="97"/>
        <v>0.4507680898</v>
      </c>
      <c r="N51" s="27">
        <f t="shared" si="97"/>
        <v>0.5286474594</v>
      </c>
      <c r="O51" s="27">
        <f t="shared" si="3"/>
        <v>2.614800219</v>
      </c>
      <c r="P51" s="27">
        <f t="shared" si="4"/>
        <v>0.9318080439</v>
      </c>
      <c r="Q51" s="30">
        <f t="shared" si="5"/>
        <v>1</v>
      </c>
      <c r="R51" s="30">
        <f t="shared" si="6"/>
        <v>-0.06819195614</v>
      </c>
      <c r="S51" s="30">
        <f t="shared" si="7"/>
        <v>0.004650142883</v>
      </c>
      <c r="U51" s="32">
        <f t="shared" ref="U51:Y51" si="98">2*($P51-$H51)*(1-$P51)*$P51*C51</f>
        <v>-0.008666081087</v>
      </c>
      <c r="V51" s="32">
        <f t="shared" si="98"/>
        <v>-0.05459631084</v>
      </c>
      <c r="W51" s="32">
        <f t="shared" si="98"/>
        <v>-0.02859806759</v>
      </c>
      <c r="X51" s="32">
        <f t="shared" si="98"/>
        <v>-0.04073058111</v>
      </c>
      <c r="Y51" s="32">
        <f t="shared" si="98"/>
        <v>-0.01386572974</v>
      </c>
    </row>
    <row r="52" ht="14.25" customHeight="1">
      <c r="A52" s="33"/>
      <c r="B52" s="27">
        <v>58.0</v>
      </c>
      <c r="C52" s="27">
        <v>1.0</v>
      </c>
      <c r="D52" s="34">
        <v>4.9</v>
      </c>
      <c r="E52" s="27">
        <v>2.4</v>
      </c>
      <c r="F52" s="27">
        <v>3.3</v>
      </c>
      <c r="G52" s="29">
        <v>1.0</v>
      </c>
      <c r="H52" s="30">
        <v>1.0</v>
      </c>
      <c r="J52" s="27">
        <f t="shared" ref="J52:N52" si="99">J51-$L$2*U51</f>
        <v>0.3625355845</v>
      </c>
      <c r="K52" s="27">
        <f t="shared" si="99"/>
        <v>-0.1193628111</v>
      </c>
      <c r="L52" s="27">
        <f t="shared" si="99"/>
        <v>0.02560728296</v>
      </c>
      <c r="M52" s="27">
        <f t="shared" si="99"/>
        <v>0.4548411479</v>
      </c>
      <c r="N52" s="27">
        <f t="shared" si="99"/>
        <v>0.5300340324</v>
      </c>
      <c r="O52" s="27">
        <f t="shared" si="3"/>
        <v>1.87012511</v>
      </c>
      <c r="P52" s="27">
        <f t="shared" si="4"/>
        <v>0.866472753</v>
      </c>
      <c r="Q52" s="30">
        <f t="shared" si="5"/>
        <v>1</v>
      </c>
      <c r="R52" s="30">
        <f t="shared" si="6"/>
        <v>-0.133527247</v>
      </c>
      <c r="S52" s="30">
        <f t="shared" si="7"/>
        <v>0.01782952568</v>
      </c>
      <c r="U52" s="32">
        <f t="shared" ref="U52:Y52" si="100">2*($P52-$H52)*(1-$P52)*$P52*C52</f>
        <v>-0.03089759641</v>
      </c>
      <c r="V52" s="32">
        <f t="shared" si="100"/>
        <v>-0.1513982224</v>
      </c>
      <c r="W52" s="32">
        <f t="shared" si="100"/>
        <v>-0.07415423138</v>
      </c>
      <c r="X52" s="32">
        <f t="shared" si="100"/>
        <v>-0.1019620681</v>
      </c>
      <c r="Y52" s="32">
        <f t="shared" si="100"/>
        <v>-0.03089759641</v>
      </c>
    </row>
    <row r="53" ht="14.25" customHeight="1">
      <c r="A53" s="33"/>
      <c r="B53" s="27">
        <v>59.0</v>
      </c>
      <c r="C53" s="27">
        <v>1.0</v>
      </c>
      <c r="D53" s="34">
        <v>6.6</v>
      </c>
      <c r="E53" s="27">
        <v>2.9</v>
      </c>
      <c r="F53" s="27">
        <v>4.6</v>
      </c>
      <c r="G53" s="29">
        <v>1.3</v>
      </c>
      <c r="H53" s="30">
        <v>1.0</v>
      </c>
      <c r="J53" s="27">
        <f t="shared" ref="J53:N53" si="101">J52-$L$2*U52</f>
        <v>0.3656253442</v>
      </c>
      <c r="K53" s="27">
        <f t="shared" si="101"/>
        <v>-0.1042229889</v>
      </c>
      <c r="L53" s="27">
        <f t="shared" si="101"/>
        <v>0.03302270609</v>
      </c>
      <c r="M53" s="27">
        <f t="shared" si="101"/>
        <v>0.4650373547</v>
      </c>
      <c r="N53" s="27">
        <f t="shared" si="101"/>
        <v>0.533123792</v>
      </c>
      <c r="O53" s="27">
        <f t="shared" si="3"/>
        <v>2.605752227</v>
      </c>
      <c r="P53" s="27">
        <f t="shared" si="4"/>
        <v>0.9312308669</v>
      </c>
      <c r="Q53" s="30">
        <f t="shared" si="5"/>
        <v>1</v>
      </c>
      <c r="R53" s="30">
        <f t="shared" si="6"/>
        <v>-0.06876913308</v>
      </c>
      <c r="S53" s="30">
        <f t="shared" si="7"/>
        <v>0.004729193665</v>
      </c>
      <c r="U53" s="32">
        <f t="shared" ref="U53:Y53" si="102">2*($P53-$H53)*(1-$P53)*$P53*C53</f>
        <v>-0.008807942233</v>
      </c>
      <c r="V53" s="32">
        <f t="shared" si="102"/>
        <v>-0.05813241874</v>
      </c>
      <c r="W53" s="32">
        <f t="shared" si="102"/>
        <v>-0.02554303248</v>
      </c>
      <c r="X53" s="32">
        <f t="shared" si="102"/>
        <v>-0.04051653427</v>
      </c>
      <c r="Y53" s="32">
        <f t="shared" si="102"/>
        <v>-0.0114503249</v>
      </c>
    </row>
    <row r="54" ht="14.25" customHeight="1">
      <c r="A54" s="33"/>
      <c r="B54" s="27">
        <v>60.0</v>
      </c>
      <c r="C54" s="27">
        <v>1.0</v>
      </c>
      <c r="D54" s="34">
        <v>5.2</v>
      </c>
      <c r="E54" s="27">
        <v>2.7</v>
      </c>
      <c r="F54" s="27">
        <v>3.9</v>
      </c>
      <c r="G54" s="29">
        <v>1.4</v>
      </c>
      <c r="H54" s="30">
        <v>1.0</v>
      </c>
      <c r="J54" s="27">
        <f t="shared" ref="J54:N54" si="103">J53-$L$2*U53</f>
        <v>0.3665061384</v>
      </c>
      <c r="K54" s="27">
        <f t="shared" si="103"/>
        <v>-0.09840974701</v>
      </c>
      <c r="L54" s="27">
        <f t="shared" si="103"/>
        <v>0.03557700934</v>
      </c>
      <c r="M54" s="27">
        <f t="shared" si="103"/>
        <v>0.4690890082</v>
      </c>
      <c r="N54" s="27">
        <f t="shared" si="103"/>
        <v>0.5342688245</v>
      </c>
      <c r="O54" s="27">
        <f t="shared" si="3"/>
        <v>2.528256865</v>
      </c>
      <c r="P54" s="27">
        <f t="shared" si="4"/>
        <v>0.9260991427</v>
      </c>
      <c r="Q54" s="30">
        <f t="shared" si="5"/>
        <v>1</v>
      </c>
      <c r="R54" s="30">
        <f t="shared" si="6"/>
        <v>-0.07390085733</v>
      </c>
      <c r="S54" s="30">
        <f t="shared" si="7"/>
        <v>0.005461336714</v>
      </c>
      <c r="U54" s="32">
        <f t="shared" ref="U54:Y54" si="104">2*($P54-$H54)*(1-$P54)*$P54*C54</f>
        <v>-0.0101154785</v>
      </c>
      <c r="V54" s="32">
        <f t="shared" si="104"/>
        <v>-0.05260048819</v>
      </c>
      <c r="W54" s="32">
        <f t="shared" si="104"/>
        <v>-0.02731179194</v>
      </c>
      <c r="X54" s="32">
        <f t="shared" si="104"/>
        <v>-0.03945036614</v>
      </c>
      <c r="Y54" s="32">
        <f t="shared" si="104"/>
        <v>-0.0141616699</v>
      </c>
    </row>
    <row r="55" ht="14.25" customHeight="1">
      <c r="A55" s="33"/>
      <c r="B55" s="27">
        <v>61.0</v>
      </c>
      <c r="C55" s="27">
        <v>1.0</v>
      </c>
      <c r="D55" s="34">
        <v>5.0</v>
      </c>
      <c r="E55" s="27">
        <v>2.0</v>
      </c>
      <c r="F55" s="27">
        <v>3.5</v>
      </c>
      <c r="G55" s="29">
        <v>1.0</v>
      </c>
      <c r="H55" s="30">
        <v>1.0</v>
      </c>
      <c r="J55" s="27">
        <f t="shared" ref="J55:N55" si="105">J54-$L$2*U54</f>
        <v>0.3675176862</v>
      </c>
      <c r="K55" s="27">
        <f t="shared" si="105"/>
        <v>-0.09314969819</v>
      </c>
      <c r="L55" s="27">
        <f t="shared" si="105"/>
        <v>0.03830818854</v>
      </c>
      <c r="M55" s="27">
        <f t="shared" si="105"/>
        <v>0.4730340448</v>
      </c>
      <c r="N55" s="27">
        <f t="shared" si="105"/>
        <v>0.5356849915</v>
      </c>
      <c r="O55" s="27">
        <f t="shared" si="3"/>
        <v>2.169689721</v>
      </c>
      <c r="P55" s="27">
        <f t="shared" si="4"/>
        <v>0.8974944249</v>
      </c>
      <c r="Q55" s="30">
        <f t="shared" si="5"/>
        <v>1</v>
      </c>
      <c r="R55" s="30">
        <f t="shared" si="6"/>
        <v>-0.1025055751</v>
      </c>
      <c r="S55" s="30">
        <f t="shared" si="7"/>
        <v>0.01050739292</v>
      </c>
      <c r="U55" s="32">
        <f t="shared" ref="U55:Y55" si="106">2*($P55-$H55)*(1-$P55)*$P55*C55</f>
        <v>-0.01886065313</v>
      </c>
      <c r="V55" s="32">
        <f t="shared" si="106"/>
        <v>-0.09430326566</v>
      </c>
      <c r="W55" s="32">
        <f t="shared" si="106"/>
        <v>-0.03772130626</v>
      </c>
      <c r="X55" s="32">
        <f t="shared" si="106"/>
        <v>-0.06601228596</v>
      </c>
      <c r="Y55" s="32">
        <f t="shared" si="106"/>
        <v>-0.01886065313</v>
      </c>
    </row>
    <row r="56" ht="14.25" customHeight="1">
      <c r="A56" s="33"/>
      <c r="B56" s="27">
        <v>62.0</v>
      </c>
      <c r="C56" s="27">
        <v>1.0</v>
      </c>
      <c r="D56" s="34">
        <v>5.9</v>
      </c>
      <c r="E56" s="27">
        <v>3.0</v>
      </c>
      <c r="F56" s="27">
        <v>4.2</v>
      </c>
      <c r="G56" s="29">
        <v>1.5</v>
      </c>
      <c r="H56" s="30">
        <v>1.0</v>
      </c>
      <c r="J56" s="27">
        <f t="shared" ref="J56:N56" si="107">J55-$L$2*U55</f>
        <v>0.3694037516</v>
      </c>
      <c r="K56" s="27">
        <f t="shared" si="107"/>
        <v>-0.08371937162</v>
      </c>
      <c r="L56" s="27">
        <f t="shared" si="107"/>
        <v>0.04208031916</v>
      </c>
      <c r="M56" s="27">
        <f t="shared" si="107"/>
        <v>0.4796352734</v>
      </c>
      <c r="N56" s="27">
        <f t="shared" si="107"/>
        <v>0.5375710568</v>
      </c>
      <c r="O56" s="27">
        <f t="shared" si="3"/>
        <v>2.82252515</v>
      </c>
      <c r="P56" s="27">
        <f t="shared" si="4"/>
        <v>0.9438809728</v>
      </c>
      <c r="Q56" s="30">
        <f t="shared" si="5"/>
        <v>1</v>
      </c>
      <c r="R56" s="30">
        <f t="shared" si="6"/>
        <v>-0.05611902717</v>
      </c>
      <c r="S56" s="30">
        <f t="shared" si="7"/>
        <v>0.00314934521</v>
      </c>
      <c r="U56" s="32">
        <f t="shared" ref="U56:Y56" si="108">2*($P56-$H56)*(1-$P56)*$P56*C56</f>
        <v>-0.005945214042</v>
      </c>
      <c r="V56" s="32">
        <f t="shared" si="108"/>
        <v>-0.03507676285</v>
      </c>
      <c r="W56" s="32">
        <f t="shared" si="108"/>
        <v>-0.01783564213</v>
      </c>
      <c r="X56" s="32">
        <f t="shared" si="108"/>
        <v>-0.02496989898</v>
      </c>
      <c r="Y56" s="32">
        <f t="shared" si="108"/>
        <v>-0.008917821063</v>
      </c>
    </row>
    <row r="57" ht="14.25" customHeight="1">
      <c r="A57" s="33"/>
      <c r="B57" s="27">
        <v>63.0</v>
      </c>
      <c r="C57" s="27">
        <v>1.0</v>
      </c>
      <c r="D57" s="34">
        <v>6.0</v>
      </c>
      <c r="E57" s="27">
        <v>2.2</v>
      </c>
      <c r="F57" s="27">
        <v>4.0</v>
      </c>
      <c r="G57" s="29">
        <v>1.0</v>
      </c>
      <c r="H57" s="30">
        <v>1.0</v>
      </c>
      <c r="J57" s="27">
        <f t="shared" ref="J57:N57" si="109">J56-$L$2*U56</f>
        <v>0.369998273</v>
      </c>
      <c r="K57" s="27">
        <f t="shared" si="109"/>
        <v>-0.08021169534</v>
      </c>
      <c r="L57" s="27">
        <f t="shared" si="109"/>
        <v>0.04386388338</v>
      </c>
      <c r="M57" s="27">
        <f t="shared" si="109"/>
        <v>0.4821322633</v>
      </c>
      <c r="N57" s="27">
        <f t="shared" si="109"/>
        <v>0.5384628389</v>
      </c>
      <c r="O57" s="27">
        <f t="shared" si="3"/>
        <v>2.452220536</v>
      </c>
      <c r="P57" s="27">
        <f t="shared" si="4"/>
        <v>0.9207236828</v>
      </c>
      <c r="Q57" s="30">
        <f t="shared" si="5"/>
        <v>1</v>
      </c>
      <c r="R57" s="30">
        <f t="shared" si="6"/>
        <v>-0.07927631722</v>
      </c>
      <c r="S57" s="30">
        <f t="shared" si="7"/>
        <v>0.006284734473</v>
      </c>
      <c r="U57" s="32">
        <f t="shared" ref="U57:Y57" si="110">2*($P57-$H57)*(1-$P57)*$P57*C57</f>
        <v>-0.01157300774</v>
      </c>
      <c r="V57" s="32">
        <f t="shared" si="110"/>
        <v>-0.06943804643</v>
      </c>
      <c r="W57" s="32">
        <f t="shared" si="110"/>
        <v>-0.02546061702</v>
      </c>
      <c r="X57" s="32">
        <f t="shared" si="110"/>
        <v>-0.04629203095</v>
      </c>
      <c r="Y57" s="32">
        <f t="shared" si="110"/>
        <v>-0.01157300774</v>
      </c>
    </row>
    <row r="58" ht="14.25" customHeight="1">
      <c r="A58" s="33"/>
      <c r="B58" s="27">
        <v>64.0</v>
      </c>
      <c r="C58" s="27">
        <v>1.0</v>
      </c>
      <c r="D58" s="34">
        <v>6.1</v>
      </c>
      <c r="E58" s="27">
        <v>2.9</v>
      </c>
      <c r="F58" s="27">
        <v>4.7</v>
      </c>
      <c r="G58" s="29">
        <v>1.4</v>
      </c>
      <c r="H58" s="30">
        <v>1.0</v>
      </c>
      <c r="J58" s="27">
        <f t="shared" ref="J58:N58" si="111">J57-$L$2*U57</f>
        <v>0.3711555737</v>
      </c>
      <c r="K58" s="27">
        <f t="shared" si="111"/>
        <v>-0.0732678907</v>
      </c>
      <c r="L58" s="27">
        <f t="shared" si="111"/>
        <v>0.04640994508</v>
      </c>
      <c r="M58" s="27">
        <f t="shared" si="111"/>
        <v>0.4867614664</v>
      </c>
      <c r="N58" s="27">
        <f t="shared" si="111"/>
        <v>0.5396201397</v>
      </c>
      <c r="O58" s="27">
        <f t="shared" si="3"/>
        <v>3.102057369</v>
      </c>
      <c r="P58" s="27">
        <f t="shared" si="4"/>
        <v>0.9569775298</v>
      </c>
      <c r="Q58" s="30">
        <f t="shared" si="5"/>
        <v>1</v>
      </c>
      <c r="R58" s="30">
        <f t="shared" si="6"/>
        <v>-0.04302247023</v>
      </c>
      <c r="S58" s="30">
        <f t="shared" si="7"/>
        <v>0.001850932944</v>
      </c>
      <c r="U58" s="32">
        <f t="shared" ref="U58:Y58" si="112">2*($P58-$H58)*(1-$P58)*$P58*C58</f>
        <v>-0.003542602474</v>
      </c>
      <c r="V58" s="32">
        <f t="shared" si="112"/>
        <v>-0.02160987509</v>
      </c>
      <c r="W58" s="32">
        <f t="shared" si="112"/>
        <v>-0.01027354717</v>
      </c>
      <c r="X58" s="32">
        <f t="shared" si="112"/>
        <v>-0.01665023163</v>
      </c>
      <c r="Y58" s="32">
        <f t="shared" si="112"/>
        <v>-0.004959643463</v>
      </c>
    </row>
    <row r="59" ht="14.25" customHeight="1">
      <c r="A59" s="33"/>
      <c r="B59" s="27">
        <v>65.0</v>
      </c>
      <c r="C59" s="27">
        <v>1.0</v>
      </c>
      <c r="D59" s="34">
        <v>5.6</v>
      </c>
      <c r="E59" s="27">
        <v>2.9</v>
      </c>
      <c r="F59" s="27">
        <v>3.6</v>
      </c>
      <c r="G59" s="29">
        <v>1.3</v>
      </c>
      <c r="H59" s="30">
        <v>1.0</v>
      </c>
      <c r="J59" s="27">
        <f t="shared" ref="J59:N59" si="113">J58-$L$2*U58</f>
        <v>0.371509834</v>
      </c>
      <c r="K59" s="27">
        <f t="shared" si="113"/>
        <v>-0.07110690319</v>
      </c>
      <c r="L59" s="27">
        <f t="shared" si="113"/>
        <v>0.04743729979</v>
      </c>
      <c r="M59" s="27">
        <f t="shared" si="113"/>
        <v>0.4884264895</v>
      </c>
      <c r="N59" s="27">
        <f t="shared" si="113"/>
        <v>0.540116104</v>
      </c>
      <c r="O59" s="27">
        <f t="shared" si="3"/>
        <v>2.571365643</v>
      </c>
      <c r="P59" s="27">
        <f t="shared" si="4"/>
        <v>0.92899583</v>
      </c>
      <c r="Q59" s="30">
        <f t="shared" si="5"/>
        <v>1</v>
      </c>
      <c r="R59" s="30">
        <f t="shared" si="6"/>
        <v>-0.07100416995</v>
      </c>
      <c r="S59" s="30">
        <f t="shared" si="7"/>
        <v>0.005041592151</v>
      </c>
      <c r="U59" s="32">
        <f t="shared" ref="U59:Y59" si="114">2*($P59-$H59)*(1-$P59)*$P59*C59</f>
        <v>-0.00936723617</v>
      </c>
      <c r="V59" s="32">
        <f t="shared" si="114"/>
        <v>-0.05245652255</v>
      </c>
      <c r="W59" s="32">
        <f t="shared" si="114"/>
        <v>-0.02716498489</v>
      </c>
      <c r="X59" s="32">
        <f t="shared" si="114"/>
        <v>-0.03372205021</v>
      </c>
      <c r="Y59" s="32">
        <f t="shared" si="114"/>
        <v>-0.01217740702</v>
      </c>
    </row>
    <row r="60" ht="14.25" customHeight="1">
      <c r="A60" s="33"/>
      <c r="B60" s="27">
        <v>66.0</v>
      </c>
      <c r="C60" s="27">
        <v>1.0</v>
      </c>
      <c r="D60" s="34">
        <v>6.7</v>
      </c>
      <c r="E60" s="27">
        <v>3.1</v>
      </c>
      <c r="F60" s="27">
        <v>4.4</v>
      </c>
      <c r="G60" s="29">
        <v>1.4</v>
      </c>
      <c r="H60" s="30">
        <v>1.0</v>
      </c>
      <c r="J60" s="27">
        <f t="shared" ref="J60:N60" si="115">J59-$L$2*U59</f>
        <v>0.3724465576</v>
      </c>
      <c r="K60" s="27">
        <f t="shared" si="115"/>
        <v>-0.06586125093</v>
      </c>
      <c r="L60" s="27">
        <f t="shared" si="115"/>
        <v>0.05015379828</v>
      </c>
      <c r="M60" s="27">
        <f t="shared" si="115"/>
        <v>0.4917986946</v>
      </c>
      <c r="N60" s="27">
        <f t="shared" si="115"/>
        <v>0.5413338447</v>
      </c>
      <c r="O60" s="27">
        <f t="shared" si="3"/>
        <v>3.00843459</v>
      </c>
      <c r="P60" s="27">
        <f t="shared" si="4"/>
        <v>0.9529537221</v>
      </c>
      <c r="Q60" s="30">
        <f t="shared" si="5"/>
        <v>1</v>
      </c>
      <c r="R60" s="30">
        <f t="shared" si="6"/>
        <v>-0.04704627786</v>
      </c>
      <c r="S60" s="30">
        <f t="shared" si="7"/>
        <v>0.00221335226</v>
      </c>
      <c r="U60" s="32">
        <f t="shared" ref="U60:Y60" si="116">2*($P60-$H60)*(1-$P60)*$P60*C60</f>
        <v>-0.00421844455</v>
      </c>
      <c r="V60" s="32">
        <f t="shared" si="116"/>
        <v>-0.02826357848</v>
      </c>
      <c r="W60" s="32">
        <f t="shared" si="116"/>
        <v>-0.0130771781</v>
      </c>
      <c r="X60" s="32">
        <f t="shared" si="116"/>
        <v>-0.01856115602</v>
      </c>
      <c r="Y60" s="32">
        <f t="shared" si="116"/>
        <v>-0.00590582237</v>
      </c>
    </row>
    <row r="61" ht="14.25" customHeight="1">
      <c r="A61" s="33"/>
      <c r="B61" s="27">
        <v>67.0</v>
      </c>
      <c r="C61" s="27">
        <v>1.0</v>
      </c>
      <c r="D61" s="34">
        <v>5.6</v>
      </c>
      <c r="E61" s="27">
        <v>3.0</v>
      </c>
      <c r="F61" s="27">
        <v>4.5</v>
      </c>
      <c r="G61" s="29">
        <v>1.5</v>
      </c>
      <c r="H61" s="30">
        <v>1.0</v>
      </c>
      <c r="J61" s="27">
        <f t="shared" ref="J61:N61" si="117">J60-$L$2*U60</f>
        <v>0.372868402</v>
      </c>
      <c r="K61" s="27">
        <f t="shared" si="117"/>
        <v>-0.06303489308</v>
      </c>
      <c r="L61" s="27">
        <f t="shared" si="117"/>
        <v>0.05146151609</v>
      </c>
      <c r="M61" s="27">
        <f t="shared" si="117"/>
        <v>0.4936548102</v>
      </c>
      <c r="N61" s="27">
        <f t="shared" si="117"/>
        <v>0.541924427</v>
      </c>
      <c r="O61" s="27">
        <f t="shared" si="3"/>
        <v>3.208590835</v>
      </c>
      <c r="P61" s="27">
        <f t="shared" si="4"/>
        <v>0.9611562887</v>
      </c>
      <c r="Q61" s="30">
        <f t="shared" si="5"/>
        <v>1</v>
      </c>
      <c r="R61" s="30">
        <f t="shared" si="6"/>
        <v>-0.03884371128</v>
      </c>
      <c r="S61" s="30">
        <f t="shared" si="7"/>
        <v>0.001508833906</v>
      </c>
      <c r="U61" s="32">
        <f t="shared" ref="U61:Y61" si="118">2*($P61-$H61)*(1-$P61)*$P61*C61</f>
        <v>-0.002900450395</v>
      </c>
      <c r="V61" s="32">
        <f t="shared" si="118"/>
        <v>-0.01624252221</v>
      </c>
      <c r="W61" s="32">
        <f t="shared" si="118"/>
        <v>-0.008701351184</v>
      </c>
      <c r="X61" s="32">
        <f t="shared" si="118"/>
        <v>-0.01305202678</v>
      </c>
      <c r="Y61" s="32">
        <f t="shared" si="118"/>
        <v>-0.004350675592</v>
      </c>
    </row>
    <row r="62" ht="14.25" customHeight="1">
      <c r="A62" s="33"/>
      <c r="B62" s="27">
        <v>68.0</v>
      </c>
      <c r="C62" s="27">
        <v>1.0</v>
      </c>
      <c r="D62" s="34">
        <v>5.8</v>
      </c>
      <c r="E62" s="27">
        <v>2.7</v>
      </c>
      <c r="F62" s="27">
        <v>4.1</v>
      </c>
      <c r="G62" s="29">
        <v>1.0</v>
      </c>
      <c r="H62" s="30">
        <v>1.0</v>
      </c>
      <c r="J62" s="27">
        <f t="shared" ref="J62:N62" si="119">J61-$L$2*U61</f>
        <v>0.3731584471</v>
      </c>
      <c r="K62" s="27">
        <f t="shared" si="119"/>
        <v>-0.06141064086</v>
      </c>
      <c r="L62" s="27">
        <f t="shared" si="119"/>
        <v>0.05233165121</v>
      </c>
      <c r="M62" s="27">
        <f t="shared" si="119"/>
        <v>0.4949600128</v>
      </c>
      <c r="N62" s="27">
        <f t="shared" si="119"/>
        <v>0.5423594945</v>
      </c>
      <c r="O62" s="27">
        <f t="shared" si="3"/>
        <v>2.729967736</v>
      </c>
      <c r="P62" s="27">
        <f t="shared" si="4"/>
        <v>0.9387719827</v>
      </c>
      <c r="Q62" s="30">
        <f t="shared" si="5"/>
        <v>1</v>
      </c>
      <c r="R62" s="30">
        <f t="shared" si="6"/>
        <v>-0.06122801733</v>
      </c>
      <c r="S62" s="30">
        <f t="shared" si="7"/>
        <v>0.003748870106</v>
      </c>
      <c r="U62" s="32">
        <f t="shared" ref="U62:Y62" si="120">2*($P62-$H62)*(1-$P62)*$P62*C62</f>
        <v>-0.007038668444</v>
      </c>
      <c r="V62" s="32">
        <f t="shared" si="120"/>
        <v>-0.04082427698</v>
      </c>
      <c r="W62" s="32">
        <f t="shared" si="120"/>
        <v>-0.0190044048</v>
      </c>
      <c r="X62" s="32">
        <f t="shared" si="120"/>
        <v>-0.02885854062</v>
      </c>
      <c r="Y62" s="32">
        <f t="shared" si="120"/>
        <v>-0.007038668444</v>
      </c>
    </row>
    <row r="63" ht="14.25" customHeight="1">
      <c r="A63" s="33"/>
      <c r="B63" s="27">
        <v>69.0</v>
      </c>
      <c r="C63" s="27">
        <v>1.0</v>
      </c>
      <c r="D63" s="34">
        <v>6.2</v>
      </c>
      <c r="E63" s="27">
        <v>2.2</v>
      </c>
      <c r="F63" s="27">
        <v>4.5</v>
      </c>
      <c r="G63" s="29">
        <v>1.5</v>
      </c>
      <c r="H63" s="30">
        <v>1.0</v>
      </c>
      <c r="J63" s="27">
        <f t="shared" ref="J63:N63" si="121">J62-$L$2*U62</f>
        <v>0.3738623139</v>
      </c>
      <c r="K63" s="27">
        <f t="shared" si="121"/>
        <v>-0.05732821317</v>
      </c>
      <c r="L63" s="27">
        <f t="shared" si="121"/>
        <v>0.05423209169</v>
      </c>
      <c r="M63" s="27">
        <f t="shared" si="121"/>
        <v>0.4978458669</v>
      </c>
      <c r="N63" s="27">
        <f t="shared" si="121"/>
        <v>0.5430633614</v>
      </c>
      <c r="O63" s="27">
        <f t="shared" si="3"/>
        <v>3.192639437</v>
      </c>
      <c r="P63" s="27">
        <f t="shared" si="4"/>
        <v>0.9605563447</v>
      </c>
      <c r="Q63" s="30">
        <f t="shared" si="5"/>
        <v>1</v>
      </c>
      <c r="R63" s="30">
        <f t="shared" si="6"/>
        <v>-0.03944365529</v>
      </c>
      <c r="S63" s="30">
        <f t="shared" si="7"/>
        <v>0.001555801943</v>
      </c>
      <c r="U63" s="32">
        <f t="shared" ref="U63:Y63" si="122">2*($P63-$H63)*(1-$P63)*$P63*C63</f>
        <v>-0.002988870854</v>
      </c>
      <c r="V63" s="32">
        <f t="shared" si="122"/>
        <v>-0.0185309993</v>
      </c>
      <c r="W63" s="32">
        <f t="shared" si="122"/>
        <v>-0.006575515879</v>
      </c>
      <c r="X63" s="32">
        <f t="shared" si="122"/>
        <v>-0.01344991884</v>
      </c>
      <c r="Y63" s="32">
        <f t="shared" si="122"/>
        <v>-0.004483306281</v>
      </c>
    </row>
    <row r="64" ht="14.25" customHeight="1">
      <c r="A64" s="33"/>
      <c r="B64" s="27">
        <v>70.0</v>
      </c>
      <c r="C64" s="27">
        <v>1.0</v>
      </c>
      <c r="D64" s="34">
        <v>5.6</v>
      </c>
      <c r="E64" s="27">
        <v>2.5</v>
      </c>
      <c r="F64" s="27">
        <v>3.9</v>
      </c>
      <c r="G64" s="29">
        <v>1.1</v>
      </c>
      <c r="H64" s="30">
        <v>1.0</v>
      </c>
      <c r="J64" s="27">
        <f t="shared" ref="J64:N64" si="123">J63-$L$2*U63</f>
        <v>0.374161201</v>
      </c>
      <c r="K64" s="27">
        <f t="shared" si="123"/>
        <v>-0.05547511324</v>
      </c>
      <c r="L64" s="27">
        <f t="shared" si="123"/>
        <v>0.05488964328</v>
      </c>
      <c r="M64" s="27">
        <f t="shared" si="123"/>
        <v>0.4991908588</v>
      </c>
      <c r="N64" s="27">
        <f t="shared" si="123"/>
        <v>0.543511692</v>
      </c>
      <c r="O64" s="27">
        <f t="shared" si="3"/>
        <v>2.745431886</v>
      </c>
      <c r="P64" s="27">
        <f t="shared" si="4"/>
        <v>0.9396548408</v>
      </c>
      <c r="Q64" s="30">
        <f t="shared" si="5"/>
        <v>1</v>
      </c>
      <c r="R64" s="30">
        <f t="shared" si="6"/>
        <v>-0.06034515917</v>
      </c>
      <c r="S64" s="30">
        <f t="shared" si="7"/>
        <v>0.003641538235</v>
      </c>
      <c r="U64" s="32">
        <f t="shared" ref="U64:Y64" si="124">2*($P64-$H64)*(1-$P64)*$P64*C64</f>
        <v>-0.006843578061</v>
      </c>
      <c r="V64" s="32">
        <f t="shared" si="124"/>
        <v>-0.03832403714</v>
      </c>
      <c r="W64" s="32">
        <f t="shared" si="124"/>
        <v>-0.01710894515</v>
      </c>
      <c r="X64" s="32">
        <f t="shared" si="124"/>
        <v>-0.02668995444</v>
      </c>
      <c r="Y64" s="32">
        <f t="shared" si="124"/>
        <v>-0.007527935867</v>
      </c>
    </row>
    <row r="65" ht="14.25" customHeight="1">
      <c r="A65" s="33"/>
      <c r="B65" s="27">
        <v>71.0</v>
      </c>
      <c r="C65" s="27">
        <v>1.0</v>
      </c>
      <c r="D65" s="34">
        <v>5.9</v>
      </c>
      <c r="E65" s="27">
        <v>3.2</v>
      </c>
      <c r="F65" s="27">
        <v>4.8</v>
      </c>
      <c r="G65" s="29">
        <v>1.8</v>
      </c>
      <c r="H65" s="30">
        <v>1.0</v>
      </c>
      <c r="J65" s="27">
        <f t="shared" ref="J65:N65" si="125">J64-$L$2*U64</f>
        <v>0.3748455588</v>
      </c>
      <c r="K65" s="27">
        <f t="shared" si="125"/>
        <v>-0.05164270952</v>
      </c>
      <c r="L65" s="27">
        <f t="shared" si="125"/>
        <v>0.0566005378</v>
      </c>
      <c r="M65" s="27">
        <f t="shared" si="125"/>
        <v>0.5018598542</v>
      </c>
      <c r="N65" s="27">
        <f t="shared" si="125"/>
        <v>0.5442644856</v>
      </c>
      <c r="O65" s="27">
        <f t="shared" si="3"/>
        <v>3.639878668</v>
      </c>
      <c r="P65" s="27">
        <f t="shared" si="4"/>
        <v>0.9744161871</v>
      </c>
      <c r="Q65" s="30">
        <f t="shared" si="5"/>
        <v>1</v>
      </c>
      <c r="R65" s="30">
        <f t="shared" si="6"/>
        <v>-0.02558381286</v>
      </c>
      <c r="S65" s="30">
        <f t="shared" si="7"/>
        <v>0.0006545314804</v>
      </c>
      <c r="U65" s="32">
        <f t="shared" ref="U65:Y65" si="126">2*($P65-$H65)*(1-$P65)*$P65*C65</f>
        <v>-0.001275572139</v>
      </c>
      <c r="V65" s="32">
        <f t="shared" si="126"/>
        <v>-0.00752587562</v>
      </c>
      <c r="W65" s="32">
        <f t="shared" si="126"/>
        <v>-0.004081830845</v>
      </c>
      <c r="X65" s="32">
        <f t="shared" si="126"/>
        <v>-0.006122746267</v>
      </c>
      <c r="Y65" s="32">
        <f t="shared" si="126"/>
        <v>-0.00229602985</v>
      </c>
    </row>
    <row r="66" ht="14.25" customHeight="1">
      <c r="A66" s="33"/>
      <c r="B66" s="27">
        <v>72.0</v>
      </c>
      <c r="C66" s="27">
        <v>1.0</v>
      </c>
      <c r="D66" s="34">
        <v>6.1</v>
      </c>
      <c r="E66" s="27">
        <v>2.8</v>
      </c>
      <c r="F66" s="27">
        <v>4.0</v>
      </c>
      <c r="G66" s="29">
        <v>1.3</v>
      </c>
      <c r="H66" s="30">
        <v>1.0</v>
      </c>
      <c r="J66" s="27">
        <f t="shared" ref="J66:N66" si="127">J65-$L$2*U65</f>
        <v>0.374973116</v>
      </c>
      <c r="K66" s="27">
        <f t="shared" si="127"/>
        <v>-0.05089012196</v>
      </c>
      <c r="L66" s="27">
        <f t="shared" si="127"/>
        <v>0.05700872088</v>
      </c>
      <c r="M66" s="27">
        <f t="shared" si="127"/>
        <v>0.5024721288</v>
      </c>
      <c r="N66" s="27">
        <f t="shared" si="127"/>
        <v>0.5444940886</v>
      </c>
      <c r="O66" s="27">
        <f t="shared" si="3"/>
        <v>2.941898621</v>
      </c>
      <c r="P66" s="27">
        <f t="shared" si="4"/>
        <v>0.949879195</v>
      </c>
      <c r="Q66" s="30">
        <f t="shared" si="5"/>
        <v>1</v>
      </c>
      <c r="R66" s="30">
        <f t="shared" si="6"/>
        <v>-0.05012080504</v>
      </c>
      <c r="S66" s="30">
        <f t="shared" si="7"/>
        <v>0.002512095098</v>
      </c>
      <c r="U66" s="32">
        <f t="shared" ref="U66:Y66" si="128">2*($P66-$H66)*(1-$P66)*$P66*C66</f>
        <v>-0.004772373739</v>
      </c>
      <c r="V66" s="32">
        <f t="shared" si="128"/>
        <v>-0.02911147981</v>
      </c>
      <c r="W66" s="32">
        <f t="shared" si="128"/>
        <v>-0.01336264647</v>
      </c>
      <c r="X66" s="32">
        <f t="shared" si="128"/>
        <v>-0.01908949496</v>
      </c>
      <c r="Y66" s="32">
        <f t="shared" si="128"/>
        <v>-0.006204085861</v>
      </c>
    </row>
    <row r="67" ht="14.25" customHeight="1">
      <c r="A67" s="33"/>
      <c r="B67" s="27">
        <v>73.0</v>
      </c>
      <c r="C67" s="27">
        <v>1.0</v>
      </c>
      <c r="D67" s="34">
        <v>6.3</v>
      </c>
      <c r="E67" s="27">
        <v>2.5</v>
      </c>
      <c r="F67" s="27">
        <v>4.9</v>
      </c>
      <c r="G67" s="29">
        <v>1.5</v>
      </c>
      <c r="H67" s="30">
        <v>1.0</v>
      </c>
      <c r="J67" s="27">
        <f t="shared" ref="J67:N67" si="129">J66-$L$2*U66</f>
        <v>0.3754503534</v>
      </c>
      <c r="K67" s="27">
        <f t="shared" si="129"/>
        <v>-0.04797897398</v>
      </c>
      <c r="L67" s="27">
        <f t="shared" si="129"/>
        <v>0.05834498553</v>
      </c>
      <c r="M67" s="27">
        <f t="shared" si="129"/>
        <v>0.5043810783</v>
      </c>
      <c r="N67" s="27">
        <f t="shared" si="129"/>
        <v>0.5451144972</v>
      </c>
      <c r="O67" s="27">
        <f t="shared" si="3"/>
        <v>3.508184311</v>
      </c>
      <c r="P67" s="27">
        <f t="shared" si="4"/>
        <v>0.9709197427</v>
      </c>
      <c r="Q67" s="30">
        <f t="shared" si="5"/>
        <v>1</v>
      </c>
      <c r="R67" s="30">
        <f t="shared" si="6"/>
        <v>-0.02908025728</v>
      </c>
      <c r="S67" s="30">
        <f t="shared" si="7"/>
        <v>0.0008456613633</v>
      </c>
      <c r="U67" s="32">
        <f t="shared" ref="U67:Y67" si="130">2*($P67-$H67)*(1-$P67)*$P67*C67</f>
        <v>-0.001642138626</v>
      </c>
      <c r="V67" s="32">
        <f t="shared" si="130"/>
        <v>-0.01034547335</v>
      </c>
      <c r="W67" s="32">
        <f t="shared" si="130"/>
        <v>-0.004105346566</v>
      </c>
      <c r="X67" s="32">
        <f t="shared" si="130"/>
        <v>-0.00804647927</v>
      </c>
      <c r="Y67" s="32">
        <f t="shared" si="130"/>
        <v>-0.00246320794</v>
      </c>
    </row>
    <row r="68" ht="14.25" customHeight="1">
      <c r="A68" s="33"/>
      <c r="B68" s="27">
        <v>74.0</v>
      </c>
      <c r="C68" s="27">
        <v>1.0</v>
      </c>
      <c r="D68" s="34">
        <v>6.1</v>
      </c>
      <c r="E68" s="27">
        <v>2.8</v>
      </c>
      <c r="F68" s="27">
        <v>4.7</v>
      </c>
      <c r="G68" s="29">
        <v>1.2</v>
      </c>
      <c r="H68" s="30">
        <v>1.0</v>
      </c>
      <c r="J68" s="27">
        <f t="shared" ref="J68:N68" si="131">J67-$L$2*U67</f>
        <v>0.3756145673</v>
      </c>
      <c r="K68" s="27">
        <f t="shared" si="131"/>
        <v>-0.04694442664</v>
      </c>
      <c r="L68" s="27">
        <f t="shared" si="131"/>
        <v>0.05875552018</v>
      </c>
      <c r="M68" s="27">
        <f t="shared" si="131"/>
        <v>0.5051857263</v>
      </c>
      <c r="N68" s="27">
        <f t="shared" si="131"/>
        <v>0.545360818</v>
      </c>
      <c r="O68" s="27">
        <f t="shared" si="3"/>
        <v>3.282574916</v>
      </c>
      <c r="P68" s="27">
        <f t="shared" si="4"/>
        <v>0.9638261661</v>
      </c>
      <c r="Q68" s="30">
        <f t="shared" si="5"/>
        <v>1</v>
      </c>
      <c r="R68" s="30">
        <f t="shared" si="6"/>
        <v>-0.03617383388</v>
      </c>
      <c r="S68" s="30">
        <f t="shared" si="7"/>
        <v>0.001308546258</v>
      </c>
      <c r="U68" s="32">
        <f t="shared" ref="U68:Y68" si="132">2*($P68-$H68)*(1-$P68)*$P68*C68</f>
        <v>-0.002522422245</v>
      </c>
      <c r="V68" s="32">
        <f t="shared" si="132"/>
        <v>-0.0153867757</v>
      </c>
      <c r="W68" s="32">
        <f t="shared" si="132"/>
        <v>-0.007062782286</v>
      </c>
      <c r="X68" s="32">
        <f t="shared" si="132"/>
        <v>-0.01185538455</v>
      </c>
      <c r="Y68" s="32">
        <f t="shared" si="132"/>
        <v>-0.003026906694</v>
      </c>
    </row>
    <row r="69" ht="14.25" customHeight="1">
      <c r="A69" s="33"/>
      <c r="B69" s="27">
        <v>75.0</v>
      </c>
      <c r="C69" s="27">
        <v>1.0</v>
      </c>
      <c r="D69" s="34">
        <v>6.4</v>
      </c>
      <c r="E69" s="27">
        <v>2.9</v>
      </c>
      <c r="F69" s="27">
        <v>4.3</v>
      </c>
      <c r="G69" s="29">
        <v>1.3</v>
      </c>
      <c r="H69" s="30">
        <v>1.0</v>
      </c>
      <c r="J69" s="27">
        <f t="shared" ref="J69:N69" si="133">J68-$L$2*U68</f>
        <v>0.3758668095</v>
      </c>
      <c r="K69" s="27">
        <f t="shared" si="133"/>
        <v>-0.04540574908</v>
      </c>
      <c r="L69" s="27">
        <f t="shared" si="133"/>
        <v>0.05946179841</v>
      </c>
      <c r="M69" s="27">
        <f t="shared" si="133"/>
        <v>0.5063712647</v>
      </c>
      <c r="N69" s="27">
        <f t="shared" si="133"/>
        <v>0.5456635086</v>
      </c>
      <c r="O69" s="27">
        <f t="shared" si="3"/>
        <v>3.14446823</v>
      </c>
      <c r="P69" s="27">
        <f t="shared" si="4"/>
        <v>0.9586902005</v>
      </c>
      <c r="Q69" s="30">
        <f t="shared" si="5"/>
        <v>1</v>
      </c>
      <c r="R69" s="30">
        <f t="shared" si="6"/>
        <v>-0.04130979951</v>
      </c>
      <c r="S69" s="30">
        <f t="shared" si="7"/>
        <v>0.001706499535</v>
      </c>
      <c r="U69" s="32">
        <f t="shared" ref="U69:Y69" si="134">2*($P69-$H69)*(1-$P69)*$P69*C69</f>
        <v>-0.003272008763</v>
      </c>
      <c r="V69" s="32">
        <f t="shared" si="134"/>
        <v>-0.02094085608</v>
      </c>
      <c r="W69" s="32">
        <f t="shared" si="134"/>
        <v>-0.009488825413</v>
      </c>
      <c r="X69" s="32">
        <f t="shared" si="134"/>
        <v>-0.01406963768</v>
      </c>
      <c r="Y69" s="32">
        <f t="shared" si="134"/>
        <v>-0.004253611392</v>
      </c>
    </row>
    <row r="70" ht="14.25" customHeight="1">
      <c r="A70" s="33"/>
      <c r="B70" s="27">
        <v>76.0</v>
      </c>
      <c r="C70" s="27">
        <v>1.0</v>
      </c>
      <c r="D70" s="34">
        <v>6.6</v>
      </c>
      <c r="E70" s="27">
        <v>3.0</v>
      </c>
      <c r="F70" s="27">
        <v>4.4</v>
      </c>
      <c r="G70" s="29">
        <v>1.4</v>
      </c>
      <c r="H70" s="30">
        <v>1.0</v>
      </c>
      <c r="J70" s="27">
        <f t="shared" ref="J70:N70" si="135">J69-$L$2*U69</f>
        <v>0.3761940104</v>
      </c>
      <c r="K70" s="27">
        <f t="shared" si="135"/>
        <v>-0.04331166347</v>
      </c>
      <c r="L70" s="27">
        <f t="shared" si="135"/>
        <v>0.06041068095</v>
      </c>
      <c r="M70" s="27">
        <f t="shared" si="135"/>
        <v>0.5077782285</v>
      </c>
      <c r="N70" s="27">
        <f t="shared" si="135"/>
        <v>0.5460888698</v>
      </c>
      <c r="O70" s="27">
        <f t="shared" si="3"/>
        <v>3.270317697</v>
      </c>
      <c r="P70" s="27">
        <f t="shared" si="4"/>
        <v>0.9633963766</v>
      </c>
      <c r="Q70" s="30">
        <f t="shared" si="5"/>
        <v>1</v>
      </c>
      <c r="R70" s="30">
        <f t="shared" si="6"/>
        <v>-0.03660362341</v>
      </c>
      <c r="S70" s="30">
        <f t="shared" si="7"/>
        <v>0.001339825247</v>
      </c>
      <c r="U70" s="32">
        <f t="shared" ref="U70:Y70" si="136">2*($P70-$H70)*(1-$P70)*$P70*C70</f>
        <v>-0.002581565576</v>
      </c>
      <c r="V70" s="32">
        <f t="shared" si="136"/>
        <v>-0.0170383328</v>
      </c>
      <c r="W70" s="32">
        <f t="shared" si="136"/>
        <v>-0.007744696727</v>
      </c>
      <c r="X70" s="32">
        <f t="shared" si="136"/>
        <v>-0.01135888853</v>
      </c>
      <c r="Y70" s="32">
        <f t="shared" si="136"/>
        <v>-0.003614191806</v>
      </c>
    </row>
    <row r="71" ht="14.25" customHeight="1">
      <c r="A71" s="33"/>
      <c r="B71" s="27">
        <v>77.0</v>
      </c>
      <c r="C71" s="27">
        <v>1.0</v>
      </c>
      <c r="D71" s="34">
        <v>6.8</v>
      </c>
      <c r="E71" s="27">
        <v>2.8</v>
      </c>
      <c r="F71" s="27">
        <v>4.8</v>
      </c>
      <c r="G71" s="29">
        <v>1.4</v>
      </c>
      <c r="H71" s="30">
        <v>1.0</v>
      </c>
      <c r="J71" s="27">
        <f t="shared" ref="J71:N71" si="137">J70-$L$2*U70</f>
        <v>0.3764521669</v>
      </c>
      <c r="K71" s="27">
        <f t="shared" si="137"/>
        <v>-0.04160783019</v>
      </c>
      <c r="L71" s="27">
        <f t="shared" si="137"/>
        <v>0.06118515063</v>
      </c>
      <c r="M71" s="27">
        <f t="shared" si="137"/>
        <v>0.5089141173</v>
      </c>
      <c r="N71" s="27">
        <f t="shared" si="137"/>
        <v>0.546450289</v>
      </c>
      <c r="O71" s="27">
        <f t="shared" si="3"/>
        <v>3.472655511</v>
      </c>
      <c r="P71" s="27">
        <f t="shared" si="4"/>
        <v>0.9698996412</v>
      </c>
      <c r="Q71" s="30">
        <f t="shared" si="5"/>
        <v>1</v>
      </c>
      <c r="R71" s="30">
        <f t="shared" si="6"/>
        <v>-0.03010035881</v>
      </c>
      <c r="S71" s="30">
        <f t="shared" si="7"/>
        <v>0.0009060316004</v>
      </c>
      <c r="U71" s="32">
        <f t="shared" ref="U71:Y71" si="138">2*($P71-$H71)*(1-$P71)*$P71*C71</f>
        <v>-0.001757519448</v>
      </c>
      <c r="V71" s="32">
        <f t="shared" si="138"/>
        <v>-0.01195113225</v>
      </c>
      <c r="W71" s="32">
        <f t="shared" si="138"/>
        <v>-0.004921054455</v>
      </c>
      <c r="X71" s="32">
        <f t="shared" si="138"/>
        <v>-0.008436093352</v>
      </c>
      <c r="Y71" s="32">
        <f t="shared" si="138"/>
        <v>-0.002460527228</v>
      </c>
    </row>
    <row r="72" ht="14.25" customHeight="1">
      <c r="A72" s="33"/>
      <c r="B72" s="27">
        <v>78.0</v>
      </c>
      <c r="C72" s="27">
        <v>1.0</v>
      </c>
      <c r="D72" s="34">
        <v>6.7</v>
      </c>
      <c r="E72" s="27">
        <v>3.0</v>
      </c>
      <c r="F72" s="27">
        <v>5.0</v>
      </c>
      <c r="G72" s="29">
        <v>1.7</v>
      </c>
      <c r="H72" s="30">
        <v>1.0</v>
      </c>
      <c r="J72" s="27">
        <f t="shared" ref="J72:N72" si="139">J71-$L$2*U71</f>
        <v>0.3766279189</v>
      </c>
      <c r="K72" s="27">
        <f t="shared" si="139"/>
        <v>-0.04041271696</v>
      </c>
      <c r="L72" s="27">
        <f t="shared" si="139"/>
        <v>0.06167725607</v>
      </c>
      <c r="M72" s="27">
        <f t="shared" si="139"/>
        <v>0.5097577267</v>
      </c>
      <c r="N72" s="27">
        <f t="shared" si="139"/>
        <v>0.5466963417</v>
      </c>
      <c r="O72" s="27">
        <f t="shared" si="3"/>
        <v>3.769066898</v>
      </c>
      <c r="P72" s="27">
        <f t="shared" si="4"/>
        <v>0.9774467999</v>
      </c>
      <c r="Q72" s="30">
        <f t="shared" si="5"/>
        <v>1</v>
      </c>
      <c r="R72" s="30">
        <f t="shared" si="6"/>
        <v>-0.02255320012</v>
      </c>
      <c r="S72" s="30">
        <f t="shared" si="7"/>
        <v>0.0005086468356</v>
      </c>
      <c r="U72" s="32">
        <f t="shared" ref="U72:Y72" si="140">2*($P72-$H72)*(1-$P72)*$P72*C72</f>
        <v>-0.0009943504434</v>
      </c>
      <c r="V72" s="32">
        <f t="shared" si="140"/>
        <v>-0.006662147971</v>
      </c>
      <c r="W72" s="32">
        <f t="shared" si="140"/>
        <v>-0.00298305133</v>
      </c>
      <c r="X72" s="32">
        <f t="shared" si="140"/>
        <v>-0.004971752217</v>
      </c>
      <c r="Y72" s="32">
        <f t="shared" si="140"/>
        <v>-0.001690395754</v>
      </c>
    </row>
    <row r="73" ht="14.25" customHeight="1">
      <c r="A73" s="33"/>
      <c r="B73" s="27">
        <v>79.0</v>
      </c>
      <c r="C73" s="27">
        <v>1.0</v>
      </c>
      <c r="D73" s="34">
        <v>6.0</v>
      </c>
      <c r="E73" s="27">
        <v>2.9</v>
      </c>
      <c r="F73" s="27">
        <v>4.5</v>
      </c>
      <c r="G73" s="29">
        <v>1.5</v>
      </c>
      <c r="H73" s="30">
        <v>1.0</v>
      </c>
      <c r="J73" s="27">
        <f t="shared" ref="J73:N73" si="141">J72-$L$2*U72</f>
        <v>0.3767273539</v>
      </c>
      <c r="K73" s="27">
        <f t="shared" si="141"/>
        <v>-0.03974650216</v>
      </c>
      <c r="L73" s="27">
        <f t="shared" si="141"/>
        <v>0.06197556121</v>
      </c>
      <c r="M73" s="27">
        <f t="shared" si="141"/>
        <v>0.5102549019</v>
      </c>
      <c r="N73" s="27">
        <f t="shared" si="141"/>
        <v>0.5468653813</v>
      </c>
      <c r="O73" s="27">
        <f t="shared" si="3"/>
        <v>3.434422599</v>
      </c>
      <c r="P73" s="27">
        <f t="shared" si="4"/>
        <v>0.9687631782</v>
      </c>
      <c r="Q73" s="30">
        <f t="shared" si="5"/>
        <v>1</v>
      </c>
      <c r="R73" s="30">
        <f t="shared" si="6"/>
        <v>-0.0312368218</v>
      </c>
      <c r="S73" s="30">
        <f t="shared" si="7"/>
        <v>0.0009757390365</v>
      </c>
      <c r="U73" s="32">
        <f t="shared" ref="U73:Y73" si="142">2*($P73-$H73)*(1-$P73)*$P73*C73</f>
        <v>-0.0018905201</v>
      </c>
      <c r="V73" s="32">
        <f t="shared" si="142"/>
        <v>-0.0113431206</v>
      </c>
      <c r="W73" s="32">
        <f t="shared" si="142"/>
        <v>-0.00548250829</v>
      </c>
      <c r="X73" s="32">
        <f t="shared" si="142"/>
        <v>-0.00850734045</v>
      </c>
      <c r="Y73" s="32">
        <f t="shared" si="142"/>
        <v>-0.00283578015</v>
      </c>
    </row>
    <row r="74" ht="14.25" customHeight="1">
      <c r="A74" s="33"/>
      <c r="B74" s="27">
        <v>80.0</v>
      </c>
      <c r="C74" s="27">
        <v>1.0</v>
      </c>
      <c r="D74" s="34">
        <v>5.7</v>
      </c>
      <c r="E74" s="27">
        <v>2.6</v>
      </c>
      <c r="F74" s="27">
        <v>3.5</v>
      </c>
      <c r="G74" s="29">
        <v>1.0</v>
      </c>
      <c r="H74" s="30">
        <v>1.0</v>
      </c>
      <c r="J74" s="27">
        <f t="shared" ref="J74:N74" si="143">J73-$L$2*U73</f>
        <v>0.3769164059</v>
      </c>
      <c r="K74" s="27">
        <f t="shared" si="143"/>
        <v>-0.0386121901</v>
      </c>
      <c r="L74" s="27">
        <f t="shared" si="143"/>
        <v>0.06252381203</v>
      </c>
      <c r="M74" s="27">
        <f t="shared" si="143"/>
        <v>0.511105636</v>
      </c>
      <c r="N74" s="27">
        <f t="shared" si="143"/>
        <v>0.5471489593</v>
      </c>
      <c r="O74" s="27">
        <f t="shared" si="3"/>
        <v>2.655407519</v>
      </c>
      <c r="P74" s="27">
        <f t="shared" si="4"/>
        <v>0.9343434988</v>
      </c>
      <c r="Q74" s="30">
        <f t="shared" si="5"/>
        <v>1</v>
      </c>
      <c r="R74" s="30">
        <f t="shared" si="6"/>
        <v>-0.06565650118</v>
      </c>
      <c r="S74" s="30">
        <f t="shared" si="7"/>
        <v>0.004310776147</v>
      </c>
      <c r="U74" s="32">
        <f t="shared" ref="U74:Y74" si="144">2*($P74-$H74)*(1-$P74)*$P74*C74</f>
        <v>-0.008055491335</v>
      </c>
      <c r="V74" s="32">
        <f t="shared" si="144"/>
        <v>-0.04591630061</v>
      </c>
      <c r="W74" s="32">
        <f t="shared" si="144"/>
        <v>-0.02094427747</v>
      </c>
      <c r="X74" s="32">
        <f t="shared" si="144"/>
        <v>-0.02819421967</v>
      </c>
      <c r="Y74" s="32">
        <f t="shared" si="144"/>
        <v>-0.008055491335</v>
      </c>
    </row>
    <row r="75" ht="14.25" customHeight="1">
      <c r="A75" s="33"/>
      <c r="B75" s="27">
        <v>81.0</v>
      </c>
      <c r="C75" s="27">
        <v>1.0</v>
      </c>
      <c r="D75" s="34">
        <v>5.5</v>
      </c>
      <c r="E75" s="27">
        <v>2.4</v>
      </c>
      <c r="F75" s="27">
        <v>3.8</v>
      </c>
      <c r="G75" s="29">
        <v>1.1</v>
      </c>
      <c r="H75" s="30">
        <v>1.0</v>
      </c>
      <c r="J75" s="27">
        <f t="shared" ref="J75:N75" si="145">J74-$L$2*U74</f>
        <v>0.3777219551</v>
      </c>
      <c r="K75" s="27">
        <f t="shared" si="145"/>
        <v>-0.03402056004</v>
      </c>
      <c r="L75" s="27">
        <f t="shared" si="145"/>
        <v>0.06461823978</v>
      </c>
      <c r="M75" s="27">
        <f t="shared" si="145"/>
        <v>0.5139250579</v>
      </c>
      <c r="N75" s="27">
        <f t="shared" si="145"/>
        <v>0.5479545084</v>
      </c>
      <c r="O75" s="27">
        <f t="shared" si="3"/>
        <v>2.90135783</v>
      </c>
      <c r="P75" s="27">
        <f t="shared" si="4"/>
        <v>0.9479135185</v>
      </c>
      <c r="Q75" s="30">
        <f t="shared" si="5"/>
        <v>1</v>
      </c>
      <c r="R75" s="30">
        <f t="shared" si="6"/>
        <v>-0.05208648152</v>
      </c>
      <c r="S75" s="30">
        <f t="shared" si="7"/>
        <v>0.002713001557</v>
      </c>
      <c r="U75" s="32">
        <f t="shared" ref="U75:Y75" si="146">2*($P75-$H75)*(1-$P75)*$P75*C75</f>
        <v>-0.005143381703</v>
      </c>
      <c r="V75" s="32">
        <f t="shared" si="146"/>
        <v>-0.02828859936</v>
      </c>
      <c r="W75" s="32">
        <f t="shared" si="146"/>
        <v>-0.01234411609</v>
      </c>
      <c r="X75" s="32">
        <f t="shared" si="146"/>
        <v>-0.01954485047</v>
      </c>
      <c r="Y75" s="32">
        <f t="shared" si="146"/>
        <v>-0.005657719873</v>
      </c>
    </row>
    <row r="76" ht="14.25" customHeight="1">
      <c r="A76" s="33"/>
      <c r="B76" s="27">
        <v>82.0</v>
      </c>
      <c r="C76" s="27">
        <v>1.0</v>
      </c>
      <c r="D76" s="34">
        <v>5.5</v>
      </c>
      <c r="E76" s="27">
        <v>2.4</v>
      </c>
      <c r="F76" s="27">
        <v>3.7</v>
      </c>
      <c r="G76" s="29">
        <v>1.0</v>
      </c>
      <c r="H76" s="30">
        <v>1.0</v>
      </c>
      <c r="J76" s="27">
        <f t="shared" ref="J76:N76" si="147">J75-$L$2*U75</f>
        <v>0.3782362932</v>
      </c>
      <c r="K76" s="27">
        <f t="shared" si="147"/>
        <v>-0.03119170011</v>
      </c>
      <c r="L76" s="27">
        <f t="shared" si="147"/>
        <v>0.06585265139</v>
      </c>
      <c r="M76" s="27">
        <f t="shared" si="147"/>
        <v>0.515879543</v>
      </c>
      <c r="N76" s="27">
        <f t="shared" si="147"/>
        <v>0.5485202804</v>
      </c>
      <c r="O76" s="27">
        <f t="shared" si="3"/>
        <v>2.822002895</v>
      </c>
      <c r="P76" s="27">
        <f t="shared" si="4"/>
        <v>0.9438533028</v>
      </c>
      <c r="Q76" s="30">
        <f t="shared" si="5"/>
        <v>1</v>
      </c>
      <c r="R76" s="30">
        <f t="shared" si="6"/>
        <v>-0.05614669724</v>
      </c>
      <c r="S76" s="30">
        <f t="shared" si="7"/>
        <v>0.003152451611</v>
      </c>
      <c r="U76" s="32">
        <f t="shared" ref="U76:Y76" si="148">2*($P76-$H76)*(1-$P76)*$P76*C76</f>
        <v>-0.005950903729</v>
      </c>
      <c r="V76" s="32">
        <f t="shared" si="148"/>
        <v>-0.03272997051</v>
      </c>
      <c r="W76" s="32">
        <f t="shared" si="148"/>
        <v>-0.01428216895</v>
      </c>
      <c r="X76" s="32">
        <f t="shared" si="148"/>
        <v>-0.0220183438</v>
      </c>
      <c r="Y76" s="32">
        <f t="shared" si="148"/>
        <v>-0.005950903729</v>
      </c>
    </row>
    <row r="77" ht="14.25" customHeight="1">
      <c r="A77" s="33"/>
      <c r="B77" s="27">
        <v>83.0</v>
      </c>
      <c r="C77" s="27">
        <v>1.0</v>
      </c>
      <c r="D77" s="34">
        <v>5.8</v>
      </c>
      <c r="E77" s="27">
        <v>2.7</v>
      </c>
      <c r="F77" s="27">
        <v>3.9</v>
      </c>
      <c r="G77" s="29">
        <v>1.2</v>
      </c>
      <c r="H77" s="30">
        <v>1.0</v>
      </c>
      <c r="J77" s="27">
        <f t="shared" ref="J77:N77" si="149">J76-$L$2*U76</f>
        <v>0.3788313836</v>
      </c>
      <c r="K77" s="27">
        <f t="shared" si="149"/>
        <v>-0.02791870306</v>
      </c>
      <c r="L77" s="27">
        <f t="shared" si="149"/>
        <v>0.06728086828</v>
      </c>
      <c r="M77" s="27">
        <f t="shared" si="149"/>
        <v>0.5180813773</v>
      </c>
      <c r="N77" s="27">
        <f t="shared" si="149"/>
        <v>0.5491153708</v>
      </c>
      <c r="O77" s="27">
        <f t="shared" si="3"/>
        <v>3.078017067</v>
      </c>
      <c r="P77" s="27">
        <f t="shared" si="4"/>
        <v>0.955976808</v>
      </c>
      <c r="Q77" s="30">
        <f t="shared" si="5"/>
        <v>1</v>
      </c>
      <c r="R77" s="30">
        <f t="shared" si="6"/>
        <v>-0.04402319202</v>
      </c>
      <c r="S77" s="30">
        <f t="shared" si="7"/>
        <v>0.001938041436</v>
      </c>
      <c r="U77" s="32">
        <f t="shared" ref="U77:Y77" si="150">2*($P77-$H77)*(1-$P77)*$P77*C77</f>
        <v>-0.003705445331</v>
      </c>
      <c r="V77" s="32">
        <f t="shared" si="150"/>
        <v>-0.02149158292</v>
      </c>
      <c r="W77" s="32">
        <f t="shared" si="150"/>
        <v>-0.01000470239</v>
      </c>
      <c r="X77" s="32">
        <f t="shared" si="150"/>
        <v>-0.01445123679</v>
      </c>
      <c r="Y77" s="32">
        <f t="shared" si="150"/>
        <v>-0.004446534398</v>
      </c>
    </row>
    <row r="78" ht="14.25" customHeight="1">
      <c r="A78" s="33"/>
      <c r="B78" s="27">
        <v>84.0</v>
      </c>
      <c r="C78" s="27">
        <v>1.0</v>
      </c>
      <c r="D78" s="34">
        <v>6.0</v>
      </c>
      <c r="E78" s="27">
        <v>2.7</v>
      </c>
      <c r="F78" s="27">
        <v>5.1</v>
      </c>
      <c r="G78" s="29">
        <v>1.6</v>
      </c>
      <c r="H78" s="30">
        <v>1.0</v>
      </c>
      <c r="J78" s="27">
        <f t="shared" ref="J78:N78" si="151">J77-$L$2*U77</f>
        <v>0.3792019281</v>
      </c>
      <c r="K78" s="27">
        <f t="shared" si="151"/>
        <v>-0.02576954476</v>
      </c>
      <c r="L78" s="27">
        <f t="shared" si="151"/>
        <v>0.06828133852</v>
      </c>
      <c r="M78" s="27">
        <f t="shared" si="151"/>
        <v>0.519526501</v>
      </c>
      <c r="N78" s="27">
        <f t="shared" si="151"/>
        <v>0.5495600242</v>
      </c>
      <c r="O78" s="27">
        <f t="shared" si="3"/>
        <v>3.937825468</v>
      </c>
      <c r="P78" s="27">
        <f t="shared" si="4"/>
        <v>0.9808820675</v>
      </c>
      <c r="Q78" s="30">
        <f t="shared" si="5"/>
        <v>1</v>
      </c>
      <c r="R78" s="30">
        <f t="shared" si="6"/>
        <v>-0.01911793249</v>
      </c>
      <c r="S78" s="30">
        <f t="shared" si="7"/>
        <v>0.0003654953426</v>
      </c>
      <c r="U78" s="32">
        <f t="shared" ref="U78:Y78" si="152">2*($P78-$H78)*(1-$P78)*$P78*C78</f>
        <v>-0.0007170156545</v>
      </c>
      <c r="V78" s="32">
        <f t="shared" si="152"/>
        <v>-0.004302093927</v>
      </c>
      <c r="W78" s="32">
        <f t="shared" si="152"/>
        <v>-0.001935942267</v>
      </c>
      <c r="X78" s="32">
        <f t="shared" si="152"/>
        <v>-0.003656779838</v>
      </c>
      <c r="Y78" s="32">
        <f t="shared" si="152"/>
        <v>-0.001147225047</v>
      </c>
    </row>
    <row r="79" ht="14.25" customHeight="1">
      <c r="A79" s="33"/>
      <c r="B79" s="27">
        <v>85.0</v>
      </c>
      <c r="C79" s="27">
        <v>1.0</v>
      </c>
      <c r="D79" s="34">
        <v>5.4</v>
      </c>
      <c r="E79" s="27">
        <v>3.0</v>
      </c>
      <c r="F79" s="27">
        <v>4.5</v>
      </c>
      <c r="G79" s="29">
        <v>1.5</v>
      </c>
      <c r="H79" s="30">
        <v>1.0</v>
      </c>
      <c r="J79" s="27">
        <f t="shared" ref="J79:N79" si="153">J78-$L$2*U78</f>
        <v>0.3792736297</v>
      </c>
      <c r="K79" s="27">
        <f t="shared" si="153"/>
        <v>-0.02533933537</v>
      </c>
      <c r="L79" s="27">
        <f t="shared" si="153"/>
        <v>0.06847493275</v>
      </c>
      <c r="M79" s="27">
        <f t="shared" si="153"/>
        <v>0.519892179</v>
      </c>
      <c r="N79" s="27">
        <f t="shared" si="153"/>
        <v>0.5496747467</v>
      </c>
      <c r="O79" s="27">
        <f t="shared" si="3"/>
        <v>3.611892943</v>
      </c>
      <c r="P79" s="27">
        <f t="shared" si="4"/>
        <v>0.9737091824</v>
      </c>
      <c r="Q79" s="30">
        <f t="shared" si="5"/>
        <v>1</v>
      </c>
      <c r="R79" s="30">
        <f t="shared" si="6"/>
        <v>-0.02629081756</v>
      </c>
      <c r="S79" s="30">
        <f t="shared" si="7"/>
        <v>0.0006912070878</v>
      </c>
      <c r="U79" s="32">
        <f t="shared" ref="U79:Y79" si="154">2*($P79-$H79)*(1-$P79)*$P79*C79</f>
        <v>-0.001346069377</v>
      </c>
      <c r="V79" s="32">
        <f t="shared" si="154"/>
        <v>-0.007268774634</v>
      </c>
      <c r="W79" s="32">
        <f t="shared" si="154"/>
        <v>-0.00403820813</v>
      </c>
      <c r="X79" s="32">
        <f t="shared" si="154"/>
        <v>-0.006057312195</v>
      </c>
      <c r="Y79" s="32">
        <f t="shared" si="154"/>
        <v>-0.002019104065</v>
      </c>
    </row>
    <row r="80" ht="14.25" customHeight="1">
      <c r="A80" s="33"/>
      <c r="B80" s="27">
        <v>86.0</v>
      </c>
      <c r="C80" s="27">
        <v>1.0</v>
      </c>
      <c r="D80" s="34">
        <v>6.0</v>
      </c>
      <c r="E80" s="27">
        <v>3.4</v>
      </c>
      <c r="F80" s="27">
        <v>4.5</v>
      </c>
      <c r="G80" s="29">
        <v>1.6</v>
      </c>
      <c r="H80" s="30">
        <v>1.0</v>
      </c>
      <c r="J80" s="27">
        <f t="shared" ref="J80:N80" si="155">J79-$L$2*U79</f>
        <v>0.3794082366</v>
      </c>
      <c r="K80" s="27">
        <f t="shared" si="155"/>
        <v>-0.02461245791</v>
      </c>
      <c r="L80" s="27">
        <f t="shared" si="155"/>
        <v>0.06887875356</v>
      </c>
      <c r="M80" s="27">
        <f t="shared" si="155"/>
        <v>0.5204979102</v>
      </c>
      <c r="N80" s="27">
        <f t="shared" si="155"/>
        <v>0.5498766571</v>
      </c>
      <c r="O80" s="27">
        <f t="shared" si="3"/>
        <v>3.687964499</v>
      </c>
      <c r="P80" s="27">
        <f t="shared" si="4"/>
        <v>0.9755879749</v>
      </c>
      <c r="Q80" s="30">
        <f t="shared" si="5"/>
        <v>1</v>
      </c>
      <c r="R80" s="30">
        <f t="shared" si="6"/>
        <v>-0.02441202507</v>
      </c>
      <c r="S80" s="30">
        <f t="shared" si="7"/>
        <v>0.0005959469681</v>
      </c>
      <c r="U80" s="32">
        <f t="shared" ref="U80:Y80" si="156">2*($P80-$H80)*(1-$P80)*$P80*C80</f>
        <v>-0.001162797392</v>
      </c>
      <c r="V80" s="32">
        <f t="shared" si="156"/>
        <v>-0.00697678435</v>
      </c>
      <c r="W80" s="32">
        <f t="shared" si="156"/>
        <v>-0.003953511131</v>
      </c>
      <c r="X80" s="32">
        <f t="shared" si="156"/>
        <v>-0.005232588262</v>
      </c>
      <c r="Y80" s="32">
        <f t="shared" si="156"/>
        <v>-0.001860475827</v>
      </c>
    </row>
    <row r="81" ht="14.25" customHeight="1">
      <c r="A81" s="33"/>
      <c r="B81" s="27">
        <v>87.0</v>
      </c>
      <c r="C81" s="27">
        <v>1.0</v>
      </c>
      <c r="D81" s="34">
        <v>6.7</v>
      </c>
      <c r="E81" s="27">
        <v>3.1</v>
      </c>
      <c r="F81" s="27">
        <v>4.7</v>
      </c>
      <c r="G81" s="29">
        <v>1.5</v>
      </c>
      <c r="H81" s="30">
        <v>1.0</v>
      </c>
      <c r="J81" s="27">
        <f t="shared" ref="J81:N81" si="157">J80-$L$2*U80</f>
        <v>0.3795245164</v>
      </c>
      <c r="K81" s="27">
        <f t="shared" si="157"/>
        <v>-0.02391477947</v>
      </c>
      <c r="L81" s="27">
        <f t="shared" si="157"/>
        <v>0.06927410468</v>
      </c>
      <c r="M81" s="27">
        <f t="shared" si="157"/>
        <v>0.5210211691</v>
      </c>
      <c r="N81" s="27">
        <f t="shared" si="157"/>
        <v>0.5500627047</v>
      </c>
      <c r="O81" s="27">
        <f t="shared" si="3"/>
        <v>3.70793877</v>
      </c>
      <c r="P81" s="27">
        <f t="shared" si="4"/>
        <v>0.9760591917</v>
      </c>
      <c r="Q81" s="30">
        <f t="shared" si="5"/>
        <v>1</v>
      </c>
      <c r="R81" s="30">
        <f t="shared" si="6"/>
        <v>-0.02394080827</v>
      </c>
      <c r="S81" s="30">
        <f t="shared" si="7"/>
        <v>0.0005731623006</v>
      </c>
      <c r="U81" s="32">
        <f t="shared" ref="U81:Y81" si="158">2*($P81-$H81)*(1-$P81)*$P81*C81</f>
        <v>-0.001118880664</v>
      </c>
      <c r="V81" s="32">
        <f t="shared" si="158"/>
        <v>-0.007496500446</v>
      </c>
      <c r="W81" s="32">
        <f t="shared" si="158"/>
        <v>-0.003468530057</v>
      </c>
      <c r="X81" s="32">
        <f t="shared" si="158"/>
        <v>-0.005258739119</v>
      </c>
      <c r="Y81" s="32">
        <f t="shared" si="158"/>
        <v>-0.001678320995</v>
      </c>
    </row>
    <row r="82" ht="14.25" customHeight="1">
      <c r="A82" s="33"/>
      <c r="B82" s="27">
        <v>88.0</v>
      </c>
      <c r="C82" s="27">
        <v>1.0</v>
      </c>
      <c r="D82" s="34">
        <v>6.3</v>
      </c>
      <c r="E82" s="27">
        <v>2.3</v>
      </c>
      <c r="F82" s="27">
        <v>4.4</v>
      </c>
      <c r="G82" s="29">
        <v>1.3</v>
      </c>
      <c r="H82" s="30">
        <v>1.0</v>
      </c>
      <c r="J82" s="27">
        <f t="shared" ref="J82:N82" si="159">J81-$L$2*U81</f>
        <v>0.3796364044</v>
      </c>
      <c r="K82" s="27">
        <f t="shared" si="159"/>
        <v>-0.02316512943</v>
      </c>
      <c r="L82" s="27">
        <f t="shared" si="159"/>
        <v>0.06962095768</v>
      </c>
      <c r="M82" s="27">
        <f t="shared" si="159"/>
        <v>0.521547043</v>
      </c>
      <c r="N82" s="27">
        <f t="shared" si="159"/>
        <v>0.5502305368</v>
      </c>
      <c r="O82" s="27">
        <f t="shared" si="3"/>
        <v>3.403930979</v>
      </c>
      <c r="P82" s="27">
        <f t="shared" si="4"/>
        <v>0.9678271625</v>
      </c>
      <c r="Q82" s="30">
        <f t="shared" si="5"/>
        <v>1</v>
      </c>
      <c r="R82" s="30">
        <f t="shared" si="6"/>
        <v>-0.03217283753</v>
      </c>
      <c r="S82" s="30">
        <f t="shared" si="7"/>
        <v>0.001035091475</v>
      </c>
      <c r="U82" s="32">
        <f t="shared" ref="U82:Y82" si="160">2*($P82-$H82)*(1-$P82)*$P82*C82</f>
        <v>-0.00200357929</v>
      </c>
      <c r="V82" s="32">
        <f t="shared" si="160"/>
        <v>-0.01262254952</v>
      </c>
      <c r="W82" s="32">
        <f t="shared" si="160"/>
        <v>-0.004608232366</v>
      </c>
      <c r="X82" s="32">
        <f t="shared" si="160"/>
        <v>-0.008815748875</v>
      </c>
      <c r="Y82" s="32">
        <f t="shared" si="160"/>
        <v>-0.002604653077</v>
      </c>
    </row>
    <row r="83" ht="14.25" customHeight="1">
      <c r="A83" s="33"/>
      <c r="B83" s="27">
        <v>89.0</v>
      </c>
      <c r="C83" s="27">
        <v>1.0</v>
      </c>
      <c r="D83" s="34">
        <v>5.6</v>
      </c>
      <c r="E83" s="27">
        <v>3.0</v>
      </c>
      <c r="F83" s="27">
        <v>4.1</v>
      </c>
      <c r="G83" s="29">
        <v>1.3</v>
      </c>
      <c r="H83" s="30">
        <v>1.0</v>
      </c>
      <c r="J83" s="27">
        <f t="shared" ref="J83:N83" si="161">J82-$L$2*U82</f>
        <v>0.3798367624</v>
      </c>
      <c r="K83" s="27">
        <f t="shared" si="161"/>
        <v>-0.02190287448</v>
      </c>
      <c r="L83" s="27">
        <f t="shared" si="161"/>
        <v>0.07008178092</v>
      </c>
      <c r="M83" s="27">
        <f t="shared" si="161"/>
        <v>0.5224286179</v>
      </c>
      <c r="N83" s="27">
        <f t="shared" si="161"/>
        <v>0.5504910021</v>
      </c>
      <c r="O83" s="27">
        <f t="shared" si="3"/>
        <v>3.325021644</v>
      </c>
      <c r="P83" s="27">
        <f t="shared" si="4"/>
        <v>0.9652772959</v>
      </c>
      <c r="Q83" s="30">
        <f t="shared" si="5"/>
        <v>1</v>
      </c>
      <c r="R83" s="30">
        <f t="shared" si="6"/>
        <v>-0.03472270408</v>
      </c>
      <c r="S83" s="30">
        <f t="shared" si="7"/>
        <v>0.001205666179</v>
      </c>
      <c r="U83" s="32">
        <f t="shared" ref="U83:Y83" si="162">2*($P83-$H83)*(1-$P83)*$P83*C83</f>
        <v>-0.002327604378</v>
      </c>
      <c r="V83" s="32">
        <f t="shared" si="162"/>
        <v>-0.01303458452</v>
      </c>
      <c r="W83" s="32">
        <f t="shared" si="162"/>
        <v>-0.006982813133</v>
      </c>
      <c r="X83" s="32">
        <f t="shared" si="162"/>
        <v>-0.009543177949</v>
      </c>
      <c r="Y83" s="32">
        <f t="shared" si="162"/>
        <v>-0.003025885691</v>
      </c>
    </row>
    <row r="84" ht="14.25" customHeight="1">
      <c r="A84" s="33"/>
      <c r="B84" s="27">
        <v>90.0</v>
      </c>
      <c r="C84" s="27">
        <v>1.0</v>
      </c>
      <c r="D84" s="34">
        <v>5.5</v>
      </c>
      <c r="E84" s="27">
        <v>2.5</v>
      </c>
      <c r="F84" s="27">
        <v>4.0</v>
      </c>
      <c r="G84" s="29">
        <v>1.3</v>
      </c>
      <c r="H84" s="30">
        <v>1.0</v>
      </c>
      <c r="J84" s="35">
        <f t="shared" ref="J84:N84" si="163">J83-$L$2*U83</f>
        <v>0.3800695228</v>
      </c>
      <c r="K84" s="35">
        <f t="shared" si="163"/>
        <v>-0.02059941602</v>
      </c>
      <c r="L84" s="35">
        <f t="shared" si="163"/>
        <v>0.07078006223</v>
      </c>
      <c r="M84" s="35">
        <f t="shared" si="163"/>
        <v>0.5233829356</v>
      </c>
      <c r="N84" s="35">
        <f t="shared" si="163"/>
        <v>0.5507935907</v>
      </c>
      <c r="O84" s="35">
        <f t="shared" si="3"/>
        <v>3.253286301</v>
      </c>
      <c r="P84" s="35">
        <f t="shared" si="4"/>
        <v>0.9627910219</v>
      </c>
      <c r="Q84" s="36">
        <f t="shared" si="5"/>
        <v>1</v>
      </c>
      <c r="R84" s="36">
        <f t="shared" si="6"/>
        <v>-0.03720897814</v>
      </c>
      <c r="S84" s="36">
        <f t="shared" si="7"/>
        <v>0.001384508054</v>
      </c>
      <c r="U84" s="37">
        <f t="shared" ref="U84:Y84" si="164">2*($P84-$H84)*(1-$P84)*$P84*C84</f>
        <v>-0.002665983849</v>
      </c>
      <c r="V84" s="37">
        <f t="shared" si="164"/>
        <v>-0.01466291117</v>
      </c>
      <c r="W84" s="37">
        <f t="shared" si="164"/>
        <v>-0.006664959623</v>
      </c>
      <c r="X84" s="37">
        <f t="shared" si="164"/>
        <v>-0.0106639354</v>
      </c>
      <c r="Y84" s="37">
        <f t="shared" si="164"/>
        <v>-0.003465779004</v>
      </c>
    </row>
    <row r="85" ht="14.25" customHeight="1">
      <c r="A85" s="33"/>
      <c r="B85" s="27">
        <v>41.0</v>
      </c>
      <c r="C85" s="27">
        <v>1.0</v>
      </c>
      <c r="D85" s="34">
        <v>5.0</v>
      </c>
      <c r="E85" s="27">
        <v>3.5</v>
      </c>
      <c r="F85" s="27">
        <v>1.3</v>
      </c>
      <c r="G85" s="29">
        <v>0.3</v>
      </c>
      <c r="H85" s="30">
        <v>0.0</v>
      </c>
      <c r="J85" s="38" t="s">
        <v>32</v>
      </c>
      <c r="K85" s="39"/>
      <c r="L85" s="39"/>
      <c r="M85" s="39"/>
      <c r="N85" s="40"/>
      <c r="O85" s="41">
        <f t="shared" ref="O85:O104" si="165">(C85*$J$84)+(D85*$K$84)+(E85*$L$84)+(F85*$M$84)+(G85*$N$84)</f>
        <v>1.370438554</v>
      </c>
      <c r="P85" s="42">
        <f t="shared" ref="P85:P104" si="166">1/(1+EXP(-O85))</f>
        <v>0.7974509993</v>
      </c>
      <c r="Q85" s="43">
        <f t="shared" ref="Q85:Q104" si="167">IF(P85&gt;=0.5, 1, 0)</f>
        <v>1</v>
      </c>
      <c r="R85" s="43">
        <f t="shared" si="6"/>
        <v>0.7974509993</v>
      </c>
      <c r="S85" s="43">
        <f t="shared" si="7"/>
        <v>0.6359280963</v>
      </c>
    </row>
    <row r="86" ht="14.25" customHeight="1">
      <c r="A86" s="33"/>
      <c r="B86" s="27">
        <v>42.0</v>
      </c>
      <c r="C86" s="27">
        <v>1.0</v>
      </c>
      <c r="D86" s="34">
        <v>4.5</v>
      </c>
      <c r="E86" s="27">
        <v>2.3</v>
      </c>
      <c r="F86" s="27">
        <v>1.3</v>
      </c>
      <c r="G86" s="29">
        <v>0.3</v>
      </c>
      <c r="H86" s="30">
        <v>0.0</v>
      </c>
      <c r="J86" s="44"/>
      <c r="N86" s="45"/>
      <c r="O86" s="41">
        <f t="shared" si="165"/>
        <v>1.295802187</v>
      </c>
      <c r="P86" s="42">
        <f t="shared" si="166"/>
        <v>0.7851276504</v>
      </c>
      <c r="Q86" s="43">
        <f t="shared" si="167"/>
        <v>1</v>
      </c>
      <c r="R86" s="43">
        <f t="shared" si="6"/>
        <v>0.7851276504</v>
      </c>
      <c r="S86" s="43">
        <f t="shared" si="7"/>
        <v>0.6164254274</v>
      </c>
    </row>
    <row r="87" ht="14.25" customHeight="1">
      <c r="A87" s="33"/>
      <c r="B87" s="27">
        <v>43.0</v>
      </c>
      <c r="C87" s="27">
        <v>1.0</v>
      </c>
      <c r="D87" s="34">
        <v>4.4</v>
      </c>
      <c r="E87" s="27">
        <v>3.2</v>
      </c>
      <c r="F87" s="27">
        <v>1.3</v>
      </c>
      <c r="G87" s="29">
        <v>0.2</v>
      </c>
      <c r="H87" s="30">
        <v>0.0</v>
      </c>
      <c r="J87" s="44"/>
      <c r="N87" s="45"/>
      <c r="O87" s="41">
        <f t="shared" si="165"/>
        <v>1.306484826</v>
      </c>
      <c r="P87" s="42">
        <f t="shared" si="166"/>
        <v>0.7869243456</v>
      </c>
      <c r="Q87" s="43">
        <f t="shared" si="167"/>
        <v>1</v>
      </c>
      <c r="R87" s="43">
        <f t="shared" si="6"/>
        <v>0.7869243456</v>
      </c>
      <c r="S87" s="43">
        <f t="shared" si="7"/>
        <v>0.6192499257</v>
      </c>
    </row>
    <row r="88" ht="14.25" customHeight="1">
      <c r="A88" s="33"/>
      <c r="B88" s="27">
        <v>44.0</v>
      </c>
      <c r="C88" s="27">
        <v>1.0</v>
      </c>
      <c r="D88" s="34">
        <v>5.0</v>
      </c>
      <c r="E88" s="27">
        <v>3.5</v>
      </c>
      <c r="F88" s="27">
        <v>1.6</v>
      </c>
      <c r="G88" s="29">
        <v>0.6</v>
      </c>
      <c r="H88" s="30">
        <v>0.0</v>
      </c>
      <c r="J88" s="44"/>
      <c r="N88" s="45"/>
      <c r="O88" s="41">
        <f t="shared" si="165"/>
        <v>1.692691512</v>
      </c>
      <c r="P88" s="42">
        <f t="shared" si="166"/>
        <v>0.844577792</v>
      </c>
      <c r="Q88" s="43">
        <f t="shared" si="167"/>
        <v>1</v>
      </c>
      <c r="R88" s="43">
        <f t="shared" si="6"/>
        <v>0.844577792</v>
      </c>
      <c r="S88" s="43">
        <f t="shared" si="7"/>
        <v>0.7133116468</v>
      </c>
      <c r="U88" s="46">
        <f>sum(S5:S84)/80</f>
        <v>0.4498886551</v>
      </c>
    </row>
    <row r="89" ht="14.25" customHeight="1">
      <c r="A89" s="33"/>
      <c r="B89" s="27">
        <v>45.0</v>
      </c>
      <c r="C89" s="27">
        <v>1.0</v>
      </c>
      <c r="D89" s="34">
        <v>5.1</v>
      </c>
      <c r="E89" s="27">
        <v>3.8</v>
      </c>
      <c r="F89" s="27">
        <v>1.9</v>
      </c>
      <c r="G89" s="29">
        <v>0.4</v>
      </c>
      <c r="H89" s="30">
        <v>0.0</v>
      </c>
      <c r="J89" s="44"/>
      <c r="N89" s="45"/>
      <c r="O89" s="41">
        <f t="shared" si="165"/>
        <v>1.758721752</v>
      </c>
      <c r="P89" s="42">
        <f t="shared" si="166"/>
        <v>0.8530494963</v>
      </c>
      <c r="Q89" s="43">
        <f t="shared" si="167"/>
        <v>1</v>
      </c>
      <c r="R89" s="43">
        <f t="shared" si="6"/>
        <v>0.8530494963</v>
      </c>
      <c r="S89" s="43">
        <f t="shared" si="7"/>
        <v>0.7276934432</v>
      </c>
    </row>
    <row r="90" ht="14.25" customHeight="1">
      <c r="A90" s="33"/>
      <c r="B90" s="27">
        <v>46.0</v>
      </c>
      <c r="C90" s="27">
        <v>1.0</v>
      </c>
      <c r="D90" s="34">
        <v>4.8</v>
      </c>
      <c r="E90" s="27">
        <v>3.0</v>
      </c>
      <c r="F90" s="27">
        <v>1.4</v>
      </c>
      <c r="G90" s="29">
        <v>0.3</v>
      </c>
      <c r="H90" s="30">
        <v>0.0</v>
      </c>
      <c r="J90" s="44"/>
      <c r="N90" s="45"/>
      <c r="O90" s="41">
        <f t="shared" si="165"/>
        <v>1.3915067</v>
      </c>
      <c r="P90" s="42">
        <f t="shared" si="166"/>
        <v>0.8008326702</v>
      </c>
      <c r="Q90" s="43">
        <f t="shared" si="167"/>
        <v>1</v>
      </c>
      <c r="R90" s="43">
        <f t="shared" si="6"/>
        <v>0.8008326702</v>
      </c>
      <c r="S90" s="43">
        <f t="shared" si="7"/>
        <v>0.6413329657</v>
      </c>
    </row>
    <row r="91" ht="14.25" customHeight="1">
      <c r="A91" s="33"/>
      <c r="B91" s="27">
        <v>47.0</v>
      </c>
      <c r="C91" s="27">
        <v>1.0</v>
      </c>
      <c r="D91" s="34">
        <v>5.1</v>
      </c>
      <c r="E91" s="27">
        <v>3.8</v>
      </c>
      <c r="F91" s="27">
        <v>1.6</v>
      </c>
      <c r="G91" s="29">
        <v>0.2</v>
      </c>
      <c r="H91" s="30">
        <v>0.0</v>
      </c>
      <c r="J91" s="44"/>
      <c r="N91" s="45"/>
      <c r="O91" s="41">
        <f t="shared" si="165"/>
        <v>1.491548153</v>
      </c>
      <c r="P91" s="42">
        <f t="shared" si="166"/>
        <v>0.8163105281</v>
      </c>
      <c r="Q91" s="43">
        <f t="shared" si="167"/>
        <v>1</v>
      </c>
      <c r="R91" s="43">
        <f t="shared" si="6"/>
        <v>0.8163105281</v>
      </c>
      <c r="S91" s="43">
        <f t="shared" si="7"/>
        <v>0.6663628783</v>
      </c>
    </row>
    <row r="92" ht="14.25" customHeight="1">
      <c r="A92" s="33"/>
      <c r="B92" s="27">
        <v>48.0</v>
      </c>
      <c r="C92" s="27">
        <v>1.0</v>
      </c>
      <c r="D92" s="34">
        <v>4.6</v>
      </c>
      <c r="E92" s="27">
        <v>3.2</v>
      </c>
      <c r="F92" s="27">
        <v>1.4</v>
      </c>
      <c r="G92" s="29">
        <v>0.2</v>
      </c>
      <c r="H92" s="30">
        <v>0.0</v>
      </c>
      <c r="J92" s="44"/>
      <c r="N92" s="45"/>
      <c r="O92" s="41">
        <f t="shared" si="165"/>
        <v>1.354703236</v>
      </c>
      <c r="P92" s="42">
        <f t="shared" si="166"/>
        <v>0.7948974861</v>
      </c>
      <c r="Q92" s="43">
        <f t="shared" si="167"/>
        <v>1</v>
      </c>
      <c r="R92" s="43">
        <f t="shared" si="6"/>
        <v>0.7948974861</v>
      </c>
      <c r="S92" s="43">
        <f t="shared" si="7"/>
        <v>0.6318620135</v>
      </c>
    </row>
    <row r="93" ht="14.25" customHeight="1">
      <c r="A93" s="33"/>
      <c r="B93" s="27">
        <v>49.0</v>
      </c>
      <c r="C93" s="27">
        <v>1.0</v>
      </c>
      <c r="D93" s="34">
        <v>5.3</v>
      </c>
      <c r="E93" s="27">
        <v>3.7</v>
      </c>
      <c r="F93" s="27">
        <v>1.5</v>
      </c>
      <c r="G93" s="29">
        <v>0.2</v>
      </c>
      <c r="H93" s="30">
        <v>0.0</v>
      </c>
      <c r="J93" s="44"/>
      <c r="N93" s="45"/>
      <c r="O93" s="41">
        <f t="shared" si="165"/>
        <v>1.42801197</v>
      </c>
      <c r="P93" s="42">
        <f t="shared" si="166"/>
        <v>0.8065913686</v>
      </c>
      <c r="Q93" s="43">
        <f t="shared" si="167"/>
        <v>1</v>
      </c>
      <c r="R93" s="43">
        <f t="shared" si="6"/>
        <v>0.8065913686</v>
      </c>
      <c r="S93" s="43">
        <f t="shared" si="7"/>
        <v>0.6505896359</v>
      </c>
    </row>
    <row r="94" ht="14.25" customHeight="1">
      <c r="A94" s="33"/>
      <c r="B94" s="27">
        <v>50.0</v>
      </c>
      <c r="C94" s="27">
        <v>1.0</v>
      </c>
      <c r="D94" s="34">
        <v>5.0</v>
      </c>
      <c r="E94" s="27">
        <v>3.3</v>
      </c>
      <c r="F94" s="27">
        <v>1.4</v>
      </c>
      <c r="G94" s="29">
        <v>0.2</v>
      </c>
      <c r="H94" s="30">
        <v>0.0</v>
      </c>
      <c r="J94" s="44"/>
      <c r="N94" s="45"/>
      <c r="O94" s="41">
        <f t="shared" si="165"/>
        <v>1.353541476</v>
      </c>
      <c r="P94" s="42">
        <f t="shared" si="166"/>
        <v>0.7947080131</v>
      </c>
      <c r="Q94" s="43">
        <f t="shared" si="167"/>
        <v>1</v>
      </c>
      <c r="R94" s="43">
        <f t="shared" si="6"/>
        <v>0.7947080131</v>
      </c>
      <c r="S94" s="43">
        <f t="shared" si="7"/>
        <v>0.6315608261</v>
      </c>
      <c r="U94" s="46">
        <f>sum(S85:S104)/20</f>
        <v>0.3275731504</v>
      </c>
    </row>
    <row r="95" ht="14.25" customHeight="1">
      <c r="A95" s="33"/>
      <c r="B95" s="27">
        <v>91.0</v>
      </c>
      <c r="C95" s="27">
        <v>1.0</v>
      </c>
      <c r="D95" s="34">
        <v>5.5</v>
      </c>
      <c r="E95" s="27">
        <v>2.6</v>
      </c>
      <c r="F95" s="27">
        <v>4.4</v>
      </c>
      <c r="G95" s="29">
        <v>1.2</v>
      </c>
      <c r="H95" s="30">
        <v>1.0</v>
      </c>
      <c r="J95" s="44"/>
      <c r="N95" s="45"/>
      <c r="O95" s="41">
        <f t="shared" si="165"/>
        <v>3.414638122</v>
      </c>
      <c r="P95" s="42">
        <f t="shared" si="166"/>
        <v>0.9681588939</v>
      </c>
      <c r="Q95" s="43">
        <f t="shared" si="167"/>
        <v>1</v>
      </c>
      <c r="R95" s="43">
        <f t="shared" si="6"/>
        <v>-0.03184110606</v>
      </c>
      <c r="S95" s="43">
        <f t="shared" si="7"/>
        <v>0.001013856035</v>
      </c>
      <c r="U95" s="47"/>
      <c r="V95" s="47"/>
      <c r="W95" s="47"/>
      <c r="X95" s="47"/>
      <c r="Y95" s="47"/>
    </row>
    <row r="96" ht="14.25" customHeight="1">
      <c r="A96" s="33"/>
      <c r="B96" s="27">
        <v>92.0</v>
      </c>
      <c r="C96" s="27">
        <v>1.0</v>
      </c>
      <c r="D96" s="34">
        <v>6.1</v>
      </c>
      <c r="E96" s="27">
        <v>3.0</v>
      </c>
      <c r="F96" s="27">
        <v>4.6</v>
      </c>
      <c r="G96" s="29">
        <v>1.4</v>
      </c>
      <c r="H96" s="30">
        <v>1.0</v>
      </c>
      <c r="J96" s="44"/>
      <c r="N96" s="45"/>
      <c r="O96" s="41">
        <f t="shared" si="165"/>
        <v>3.645425803</v>
      </c>
      <c r="P96" s="42">
        <f t="shared" si="166"/>
        <v>0.9745541099</v>
      </c>
      <c r="Q96" s="43">
        <f t="shared" si="167"/>
        <v>1</v>
      </c>
      <c r="R96" s="43">
        <f t="shared" si="6"/>
        <v>-0.02544589009</v>
      </c>
      <c r="S96" s="43">
        <f t="shared" si="7"/>
        <v>0.0006474933227</v>
      </c>
      <c r="U96" s="47"/>
      <c r="V96" s="47"/>
      <c r="W96" s="47"/>
      <c r="X96" s="47"/>
      <c r="Y96" s="47"/>
    </row>
    <row r="97" ht="14.25" customHeight="1">
      <c r="A97" s="33"/>
      <c r="B97" s="27">
        <v>93.0</v>
      </c>
      <c r="C97" s="27">
        <v>1.0</v>
      </c>
      <c r="D97" s="34">
        <v>5.8</v>
      </c>
      <c r="E97" s="27">
        <v>2.6</v>
      </c>
      <c r="F97" s="27">
        <v>4.0</v>
      </c>
      <c r="G97" s="29">
        <v>1.2</v>
      </c>
      <c r="H97" s="30">
        <v>1.0</v>
      </c>
      <c r="J97" s="44"/>
      <c r="N97" s="45"/>
      <c r="O97" s="41">
        <f t="shared" si="165"/>
        <v>3.199105123</v>
      </c>
      <c r="P97" s="42">
        <f t="shared" si="166"/>
        <v>0.9608005875</v>
      </c>
      <c r="Q97" s="43">
        <f t="shared" si="167"/>
        <v>1</v>
      </c>
      <c r="R97" s="43">
        <f t="shared" si="6"/>
        <v>-0.03919941249</v>
      </c>
      <c r="S97" s="43">
        <f t="shared" si="7"/>
        <v>0.00153659394</v>
      </c>
      <c r="U97" s="47"/>
      <c r="V97" s="47"/>
      <c r="W97" s="47"/>
      <c r="X97" s="47"/>
      <c r="Y97" s="47"/>
    </row>
    <row r="98" ht="14.25" customHeight="1">
      <c r="A98" s="33"/>
      <c r="B98" s="27">
        <v>94.0</v>
      </c>
      <c r="C98" s="27">
        <v>1.0</v>
      </c>
      <c r="D98" s="34">
        <v>5.0</v>
      </c>
      <c r="E98" s="27">
        <v>2.3</v>
      </c>
      <c r="F98" s="27">
        <v>3.3</v>
      </c>
      <c r="G98" s="29">
        <v>1.0</v>
      </c>
      <c r="H98" s="30">
        <v>1.0</v>
      </c>
      <c r="J98" s="44"/>
      <c r="N98" s="45"/>
      <c r="O98" s="41">
        <f t="shared" si="165"/>
        <v>2.717823864</v>
      </c>
      <c r="P98" s="42">
        <f t="shared" si="166"/>
        <v>0.9380702327</v>
      </c>
      <c r="Q98" s="43">
        <f t="shared" si="167"/>
        <v>1</v>
      </c>
      <c r="R98" s="43">
        <f t="shared" si="6"/>
        <v>-0.06192976727</v>
      </c>
      <c r="S98" s="43">
        <f t="shared" si="7"/>
        <v>0.003835296074</v>
      </c>
      <c r="U98" s="47"/>
      <c r="V98" s="47"/>
      <c r="W98" s="47"/>
      <c r="X98" s="47"/>
      <c r="Y98" s="47"/>
    </row>
    <row r="99" ht="14.25" customHeight="1">
      <c r="A99" s="33"/>
      <c r="B99" s="27">
        <v>95.0</v>
      </c>
      <c r="C99" s="27">
        <v>1.0</v>
      </c>
      <c r="D99" s="34">
        <v>5.6</v>
      </c>
      <c r="E99" s="27">
        <v>2.7</v>
      </c>
      <c r="F99" s="27">
        <v>4.2</v>
      </c>
      <c r="G99" s="29">
        <v>1.3</v>
      </c>
      <c r="H99" s="30">
        <v>1.0</v>
      </c>
      <c r="J99" s="44"/>
      <c r="N99" s="45"/>
      <c r="O99" s="41">
        <f t="shared" si="165"/>
        <v>3.370058959</v>
      </c>
      <c r="P99" s="42">
        <f t="shared" si="166"/>
        <v>0.9667555861</v>
      </c>
      <c r="Q99" s="43">
        <f t="shared" si="167"/>
        <v>1</v>
      </c>
      <c r="R99" s="43">
        <f t="shared" si="6"/>
        <v>-0.0332444139</v>
      </c>
      <c r="S99" s="43">
        <f t="shared" si="7"/>
        <v>0.001105191056</v>
      </c>
      <c r="U99" s="47"/>
      <c r="V99" s="47"/>
      <c r="W99" s="47"/>
      <c r="X99" s="47"/>
      <c r="Y99" s="47"/>
    </row>
    <row r="100" ht="14.25" customHeight="1">
      <c r="A100" s="33"/>
      <c r="B100" s="27">
        <v>96.0</v>
      </c>
      <c r="C100" s="27">
        <v>1.0</v>
      </c>
      <c r="D100" s="34">
        <v>5.7</v>
      </c>
      <c r="E100" s="27">
        <v>3.0</v>
      </c>
      <c r="F100" s="27">
        <v>4.2</v>
      </c>
      <c r="G100" s="29">
        <v>1.2</v>
      </c>
      <c r="H100" s="30">
        <v>1.0</v>
      </c>
      <c r="J100" s="44"/>
      <c r="N100" s="45"/>
      <c r="O100" s="41">
        <f t="shared" si="165"/>
        <v>3.334153677</v>
      </c>
      <c r="P100" s="42">
        <f t="shared" si="166"/>
        <v>0.9655820775</v>
      </c>
      <c r="Q100" s="43">
        <f t="shared" si="167"/>
        <v>1</v>
      </c>
      <c r="R100" s="43">
        <f t="shared" si="6"/>
        <v>-0.03441792251</v>
      </c>
      <c r="S100" s="43">
        <f t="shared" si="7"/>
        <v>0.00118459339</v>
      </c>
      <c r="U100" s="47"/>
      <c r="V100" s="47"/>
      <c r="W100" s="47"/>
      <c r="X100" s="47"/>
      <c r="Y100" s="47"/>
    </row>
    <row r="101" ht="14.25" customHeight="1">
      <c r="A101" s="33"/>
      <c r="B101" s="27">
        <v>97.0</v>
      </c>
      <c r="C101" s="27">
        <v>1.0</v>
      </c>
      <c r="D101" s="34">
        <v>5.7</v>
      </c>
      <c r="E101" s="27">
        <v>2.9</v>
      </c>
      <c r="F101" s="27">
        <v>4.2</v>
      </c>
      <c r="G101" s="29">
        <v>1.3</v>
      </c>
      <c r="H101" s="30">
        <v>1.0</v>
      </c>
      <c r="J101" s="44"/>
      <c r="N101" s="45"/>
      <c r="O101" s="41">
        <f t="shared" si="165"/>
        <v>3.38215503</v>
      </c>
      <c r="P101" s="42">
        <f t="shared" si="166"/>
        <v>0.9671421572</v>
      </c>
      <c r="Q101" s="43">
        <f t="shared" si="167"/>
        <v>1</v>
      </c>
      <c r="R101" s="43">
        <f t="shared" si="6"/>
        <v>-0.03285784284</v>
      </c>
      <c r="S101" s="43">
        <f t="shared" si="7"/>
        <v>0.001079637836</v>
      </c>
      <c r="U101" s="47"/>
      <c r="V101" s="47"/>
      <c r="W101" s="47"/>
      <c r="X101" s="47"/>
      <c r="Y101" s="47"/>
    </row>
    <row r="102" ht="14.25" customHeight="1">
      <c r="A102" s="33"/>
      <c r="B102" s="27">
        <v>98.0</v>
      </c>
      <c r="C102" s="27">
        <v>1.0</v>
      </c>
      <c r="D102" s="34">
        <v>6.2</v>
      </c>
      <c r="E102" s="27">
        <v>2.9</v>
      </c>
      <c r="F102" s="27">
        <v>4.3</v>
      </c>
      <c r="G102" s="29">
        <v>1.3</v>
      </c>
      <c r="H102" s="30">
        <v>1.0</v>
      </c>
      <c r="J102" s="44"/>
      <c r="N102" s="45"/>
      <c r="O102" s="41">
        <f t="shared" si="165"/>
        <v>3.424193615</v>
      </c>
      <c r="P102" s="42">
        <f t="shared" si="166"/>
        <v>0.9684521494</v>
      </c>
      <c r="Q102" s="43">
        <f t="shared" si="167"/>
        <v>1</v>
      </c>
      <c r="R102" s="43">
        <f t="shared" si="6"/>
        <v>-0.03154785059</v>
      </c>
      <c r="S102" s="43">
        <f t="shared" si="7"/>
        <v>0.0009952668769</v>
      </c>
      <c r="U102" s="47"/>
      <c r="V102" s="47"/>
      <c r="W102" s="47"/>
      <c r="X102" s="47"/>
      <c r="Y102" s="47"/>
    </row>
    <row r="103" ht="14.25" customHeight="1">
      <c r="A103" s="33"/>
      <c r="B103" s="27">
        <v>99.0</v>
      </c>
      <c r="C103" s="27">
        <v>1.0</v>
      </c>
      <c r="D103" s="34">
        <v>5.1</v>
      </c>
      <c r="E103" s="27">
        <v>2.5</v>
      </c>
      <c r="F103" s="27">
        <v>3.0</v>
      </c>
      <c r="G103" s="29">
        <v>1.1</v>
      </c>
      <c r="H103" s="30">
        <v>1.0</v>
      </c>
      <c r="J103" s="44"/>
      <c r="N103" s="45"/>
      <c r="O103" s="41">
        <f t="shared" si="165"/>
        <v>2.627984413</v>
      </c>
      <c r="P103" s="42">
        <f t="shared" si="166"/>
        <v>0.9326410371</v>
      </c>
      <c r="Q103" s="43">
        <f t="shared" si="167"/>
        <v>1</v>
      </c>
      <c r="R103" s="43">
        <f t="shared" si="6"/>
        <v>-0.06735896287</v>
      </c>
      <c r="S103" s="43">
        <f t="shared" si="7"/>
        <v>0.004537229879</v>
      </c>
      <c r="U103" s="47"/>
      <c r="V103" s="47"/>
      <c r="W103" s="47"/>
      <c r="X103" s="47"/>
      <c r="Y103" s="47"/>
    </row>
    <row r="104" ht="14.25" customHeight="1">
      <c r="A104" s="25"/>
      <c r="B104" s="27">
        <v>100.0</v>
      </c>
      <c r="C104" s="27">
        <v>1.0</v>
      </c>
      <c r="D104" s="34">
        <v>5.7</v>
      </c>
      <c r="E104" s="27">
        <v>2.8</v>
      </c>
      <c r="F104" s="27">
        <v>4.1</v>
      </c>
      <c r="G104" s="29">
        <v>1.3</v>
      </c>
      <c r="H104" s="30">
        <v>1.0</v>
      </c>
      <c r="J104" s="48"/>
      <c r="K104" s="49"/>
      <c r="L104" s="49"/>
      <c r="M104" s="49"/>
      <c r="N104" s="50"/>
      <c r="O104" s="41">
        <f t="shared" si="165"/>
        <v>3.32273873</v>
      </c>
      <c r="P104" s="42">
        <f t="shared" si="166"/>
        <v>0.9652006981</v>
      </c>
      <c r="Q104" s="43">
        <f t="shared" si="167"/>
        <v>1</v>
      </c>
      <c r="R104" s="43">
        <f t="shared" si="6"/>
        <v>-0.03479930193</v>
      </c>
      <c r="S104" s="43">
        <f t="shared" si="7"/>
        <v>0.001210991415</v>
      </c>
      <c r="U104" s="47"/>
      <c r="V104" s="47"/>
      <c r="W104" s="47"/>
      <c r="X104" s="47"/>
      <c r="Y104" s="47"/>
    </row>
    <row r="105" ht="14.25" customHeight="1">
      <c r="A105" s="51">
        <v>2.0</v>
      </c>
      <c r="B105" s="52">
        <v>101.0</v>
      </c>
      <c r="C105" s="52">
        <v>1.0</v>
      </c>
      <c r="D105" s="53">
        <v>5.1</v>
      </c>
      <c r="E105" s="52">
        <v>3.5</v>
      </c>
      <c r="F105" s="52">
        <v>1.4</v>
      </c>
      <c r="G105" s="54">
        <v>0.2</v>
      </c>
      <c r="H105" s="55">
        <v>0.0</v>
      </c>
      <c r="J105" s="52">
        <f t="shared" ref="J105:N105" si="168">J84-$L$2*U84</f>
        <v>0.3803361212</v>
      </c>
      <c r="K105" s="52">
        <f t="shared" si="168"/>
        <v>-0.01913312491</v>
      </c>
      <c r="L105" s="52">
        <f t="shared" si="168"/>
        <v>0.0714465582</v>
      </c>
      <c r="M105" s="52">
        <f t="shared" si="168"/>
        <v>0.5244493292</v>
      </c>
      <c r="N105" s="52">
        <f t="shared" si="168"/>
        <v>0.5511401686</v>
      </c>
      <c r="O105" s="52">
        <f t="shared" ref="O105:O184" si="171">(C105*J105)+(K105*D105)+(L105*E105)+(M105*F105)+(G105*N105)</f>
        <v>1.377277232</v>
      </c>
      <c r="P105" s="52">
        <f t="shared" ref="P105:P184" si="172">1/(1+EXP(-O105))</f>
        <v>0.7985533558</v>
      </c>
      <c r="Q105" s="55">
        <f t="shared" ref="Q105:Q184" si="173">IF(P105&gt;=0.5, 1, 0)</f>
        <v>1</v>
      </c>
      <c r="R105" s="55">
        <f t="shared" si="6"/>
        <v>0.7985533558</v>
      </c>
      <c r="S105" s="55">
        <f t="shared" si="7"/>
        <v>0.6376874621</v>
      </c>
      <c r="U105" s="56">
        <f t="shared" ref="U105:Y105" si="169">2*($P105-$H105)*(1-$P105)*$P105*C105</f>
        <v>0.2569199985</v>
      </c>
      <c r="V105" s="56">
        <f t="shared" si="169"/>
        <v>1.310291993</v>
      </c>
      <c r="W105" s="56">
        <f t="shared" si="169"/>
        <v>0.8992199949</v>
      </c>
      <c r="X105" s="56">
        <f t="shared" si="169"/>
        <v>0.359687998</v>
      </c>
      <c r="Y105" s="56">
        <f t="shared" si="169"/>
        <v>0.05138399971</v>
      </c>
    </row>
    <row r="106" ht="14.25" customHeight="1">
      <c r="A106" s="33"/>
      <c r="B106" s="52">
        <v>102.0</v>
      </c>
      <c r="C106" s="52">
        <v>1.0</v>
      </c>
      <c r="D106" s="53">
        <v>4.9</v>
      </c>
      <c r="E106" s="52">
        <v>3.0</v>
      </c>
      <c r="F106" s="52">
        <v>1.4</v>
      </c>
      <c r="G106" s="54">
        <v>0.2</v>
      </c>
      <c r="H106" s="55">
        <v>0.0</v>
      </c>
      <c r="J106" s="52">
        <f t="shared" ref="J106:N106" si="170">J105-$L$2*U105</f>
        <v>0.3546441213</v>
      </c>
      <c r="K106" s="52">
        <f t="shared" si="170"/>
        <v>-0.1501623242</v>
      </c>
      <c r="L106" s="52">
        <f t="shared" si="170"/>
        <v>-0.01847544129</v>
      </c>
      <c r="M106" s="52">
        <f t="shared" si="170"/>
        <v>0.4884805294</v>
      </c>
      <c r="N106" s="52">
        <f t="shared" si="170"/>
        <v>0.5460017686</v>
      </c>
      <c r="O106" s="52">
        <f t="shared" si="171"/>
        <v>0.356495504</v>
      </c>
      <c r="P106" s="52">
        <f t="shared" si="172"/>
        <v>0.5881918305</v>
      </c>
      <c r="Q106" s="55">
        <f t="shared" si="173"/>
        <v>1</v>
      </c>
      <c r="R106" s="55">
        <f t="shared" si="6"/>
        <v>0.5881918305</v>
      </c>
      <c r="S106" s="55">
        <f t="shared" si="7"/>
        <v>0.3459696294</v>
      </c>
      <c r="U106" s="56">
        <f t="shared" ref="U106:Y106" si="174">2*($P106-$H106)*(1-$P106)*$P106*C106</f>
        <v>0.2849462396</v>
      </c>
      <c r="V106" s="56">
        <f t="shared" si="174"/>
        <v>1.396236574</v>
      </c>
      <c r="W106" s="56">
        <f t="shared" si="174"/>
        <v>0.8548387188</v>
      </c>
      <c r="X106" s="56">
        <f t="shared" si="174"/>
        <v>0.3989247355</v>
      </c>
      <c r="Y106" s="56">
        <f t="shared" si="174"/>
        <v>0.05698924792</v>
      </c>
    </row>
    <row r="107" ht="14.25" customHeight="1">
      <c r="A107" s="33"/>
      <c r="B107" s="52">
        <v>103.0</v>
      </c>
      <c r="C107" s="52">
        <v>1.0</v>
      </c>
      <c r="D107" s="53">
        <v>4.7</v>
      </c>
      <c r="E107" s="52">
        <v>3.2</v>
      </c>
      <c r="F107" s="52">
        <v>1.3</v>
      </c>
      <c r="G107" s="54">
        <v>0.2</v>
      </c>
      <c r="H107" s="55">
        <v>0.0</v>
      </c>
      <c r="J107" s="52">
        <f t="shared" ref="J107:N107" si="175">J106-$L$2*U106</f>
        <v>0.3261494974</v>
      </c>
      <c r="K107" s="52">
        <f t="shared" si="175"/>
        <v>-0.2897859816</v>
      </c>
      <c r="L107" s="52">
        <f t="shared" si="175"/>
        <v>-0.1039593132</v>
      </c>
      <c r="M107" s="52">
        <f t="shared" si="175"/>
        <v>0.4485880558</v>
      </c>
      <c r="N107" s="52">
        <f t="shared" si="175"/>
        <v>0.5403028438</v>
      </c>
      <c r="O107" s="52">
        <f t="shared" si="171"/>
        <v>-0.6772893768</v>
      </c>
      <c r="P107" s="52">
        <f t="shared" si="172"/>
        <v>0.3368665539</v>
      </c>
      <c r="Q107" s="55">
        <f t="shared" si="173"/>
        <v>0</v>
      </c>
      <c r="R107" s="55">
        <f t="shared" si="6"/>
        <v>0.3368665539</v>
      </c>
      <c r="S107" s="55">
        <f t="shared" si="7"/>
        <v>0.1134790751</v>
      </c>
      <c r="U107" s="56">
        <f t="shared" ref="U107:Y107" si="176">2*($P107-$H107)*(1-$P107)*$P107*C107</f>
        <v>0.1505035403</v>
      </c>
      <c r="V107" s="56">
        <f t="shared" si="176"/>
        <v>0.7073666394</v>
      </c>
      <c r="W107" s="56">
        <f t="shared" si="176"/>
        <v>0.4816113289</v>
      </c>
      <c r="X107" s="56">
        <f t="shared" si="176"/>
        <v>0.1956546024</v>
      </c>
      <c r="Y107" s="56">
        <f t="shared" si="176"/>
        <v>0.03010070806</v>
      </c>
    </row>
    <row r="108" ht="14.25" customHeight="1">
      <c r="A108" s="33"/>
      <c r="B108" s="52">
        <v>104.0</v>
      </c>
      <c r="C108" s="52">
        <v>1.0</v>
      </c>
      <c r="D108" s="53">
        <v>4.6</v>
      </c>
      <c r="E108" s="52">
        <v>3.1</v>
      </c>
      <c r="F108" s="52">
        <v>1.5</v>
      </c>
      <c r="G108" s="54">
        <v>0.2</v>
      </c>
      <c r="H108" s="55">
        <v>0.0</v>
      </c>
      <c r="J108" s="52">
        <f t="shared" ref="J108:N108" si="177">J107-$L$2*U107</f>
        <v>0.3110991434</v>
      </c>
      <c r="K108" s="52">
        <f t="shared" si="177"/>
        <v>-0.3605226455</v>
      </c>
      <c r="L108" s="52">
        <f t="shared" si="177"/>
        <v>-0.1521204461</v>
      </c>
      <c r="M108" s="52">
        <f t="shared" si="177"/>
        <v>0.4290225956</v>
      </c>
      <c r="N108" s="52">
        <f t="shared" si="177"/>
        <v>0.537292773</v>
      </c>
      <c r="O108" s="52">
        <f t="shared" si="171"/>
        <v>-1.067885961</v>
      </c>
      <c r="P108" s="52">
        <f t="shared" si="172"/>
        <v>0.2558053238</v>
      </c>
      <c r="Q108" s="55">
        <f t="shared" si="173"/>
        <v>0</v>
      </c>
      <c r="R108" s="55">
        <f t="shared" si="6"/>
        <v>0.2558053238</v>
      </c>
      <c r="S108" s="55">
        <f t="shared" si="7"/>
        <v>0.06543636369</v>
      </c>
      <c r="U108" s="56">
        <f t="shared" ref="U108:Y108" si="178">2*($P108-$H108)*(1-$P108)*$P108*C108</f>
        <v>0.09739478698</v>
      </c>
      <c r="V108" s="56">
        <f t="shared" si="178"/>
        <v>0.4480160201</v>
      </c>
      <c r="W108" s="56">
        <f t="shared" si="178"/>
        <v>0.3019238396</v>
      </c>
      <c r="X108" s="56">
        <f t="shared" si="178"/>
        <v>0.1460921805</v>
      </c>
      <c r="Y108" s="56">
        <f t="shared" si="178"/>
        <v>0.0194789574</v>
      </c>
    </row>
    <row r="109" ht="14.25" customHeight="1">
      <c r="A109" s="33"/>
      <c r="B109" s="52">
        <v>105.0</v>
      </c>
      <c r="C109" s="52">
        <v>1.0</v>
      </c>
      <c r="D109" s="53">
        <v>5.0</v>
      </c>
      <c r="E109" s="52">
        <v>3.6</v>
      </c>
      <c r="F109" s="52">
        <v>1.4</v>
      </c>
      <c r="G109" s="54">
        <v>0.2</v>
      </c>
      <c r="H109" s="55">
        <v>0.0</v>
      </c>
      <c r="J109" s="52">
        <f t="shared" ref="J109:N109" si="179">J108-$L$2*U108</f>
        <v>0.3013596647</v>
      </c>
      <c r="K109" s="52">
        <f t="shared" si="179"/>
        <v>-0.4053242475</v>
      </c>
      <c r="L109" s="52">
        <f t="shared" si="179"/>
        <v>-0.18231283</v>
      </c>
      <c r="M109" s="52">
        <f t="shared" si="179"/>
        <v>0.4144133776</v>
      </c>
      <c r="N109" s="52">
        <f t="shared" si="179"/>
        <v>0.5353448773</v>
      </c>
      <c r="O109" s="52">
        <f t="shared" si="171"/>
        <v>-1.694340057</v>
      </c>
      <c r="P109" s="52">
        <f t="shared" si="172"/>
        <v>0.1552059327</v>
      </c>
      <c r="Q109" s="55">
        <f t="shared" si="173"/>
        <v>0</v>
      </c>
      <c r="R109" s="55">
        <f t="shared" si="6"/>
        <v>0.1552059327</v>
      </c>
      <c r="S109" s="55">
        <f t="shared" si="7"/>
        <v>0.02408888155</v>
      </c>
      <c r="U109" s="56">
        <f t="shared" ref="U109:Y109" si="180">2*($P109-$H109)*(1-$P109)*$P109*C109</f>
        <v>0.04070028844</v>
      </c>
      <c r="V109" s="56">
        <f t="shared" si="180"/>
        <v>0.2035014422</v>
      </c>
      <c r="W109" s="56">
        <f t="shared" si="180"/>
        <v>0.1465210384</v>
      </c>
      <c r="X109" s="56">
        <f t="shared" si="180"/>
        <v>0.05698040382</v>
      </c>
      <c r="Y109" s="56">
        <f t="shared" si="180"/>
        <v>0.008140057688</v>
      </c>
    </row>
    <row r="110" ht="14.25" customHeight="1">
      <c r="A110" s="33"/>
      <c r="B110" s="52">
        <v>106.0</v>
      </c>
      <c r="C110" s="52">
        <v>1.0</v>
      </c>
      <c r="D110" s="53">
        <v>5.4</v>
      </c>
      <c r="E110" s="52">
        <v>3.9</v>
      </c>
      <c r="F110" s="52">
        <v>1.7</v>
      </c>
      <c r="G110" s="54">
        <v>0.4</v>
      </c>
      <c r="H110" s="55">
        <v>0.0</v>
      </c>
      <c r="J110" s="52">
        <f t="shared" ref="J110:N110" si="181">J109-$L$2*U109</f>
        <v>0.2972896358</v>
      </c>
      <c r="K110" s="52">
        <f t="shared" si="181"/>
        <v>-0.4256743917</v>
      </c>
      <c r="L110" s="52">
        <f t="shared" si="181"/>
        <v>-0.1969649339</v>
      </c>
      <c r="M110" s="52">
        <f t="shared" si="181"/>
        <v>0.4087153372</v>
      </c>
      <c r="N110" s="52">
        <f t="shared" si="181"/>
        <v>0.5345308715</v>
      </c>
      <c r="O110" s="52">
        <f t="shared" si="171"/>
        <v>-1.8608869</v>
      </c>
      <c r="P110" s="52">
        <f t="shared" si="172"/>
        <v>0.13459971</v>
      </c>
      <c r="Q110" s="55">
        <f t="shared" si="173"/>
        <v>0</v>
      </c>
      <c r="R110" s="55">
        <f t="shared" si="6"/>
        <v>0.13459971</v>
      </c>
      <c r="S110" s="55">
        <f t="shared" si="7"/>
        <v>0.01811708194</v>
      </c>
      <c r="U110" s="56">
        <f t="shared" ref="U110:Y110" si="182">2*($P110-$H110)*(1-$P110)*$P110*C110</f>
        <v>0.03135705593</v>
      </c>
      <c r="V110" s="56">
        <f t="shared" si="182"/>
        <v>0.169328102</v>
      </c>
      <c r="W110" s="56">
        <f t="shared" si="182"/>
        <v>0.1222925181</v>
      </c>
      <c r="X110" s="56">
        <f t="shared" si="182"/>
        <v>0.05330699509</v>
      </c>
      <c r="Y110" s="56">
        <f t="shared" si="182"/>
        <v>0.01254282237</v>
      </c>
    </row>
    <row r="111" ht="14.25" customHeight="1">
      <c r="A111" s="33"/>
      <c r="B111" s="52">
        <v>107.0</v>
      </c>
      <c r="C111" s="52">
        <v>1.0</v>
      </c>
      <c r="D111" s="53">
        <v>4.6</v>
      </c>
      <c r="E111" s="52">
        <v>3.4</v>
      </c>
      <c r="F111" s="52">
        <v>1.4</v>
      </c>
      <c r="G111" s="54">
        <v>0.3</v>
      </c>
      <c r="H111" s="55">
        <v>0.0</v>
      </c>
      <c r="J111" s="52">
        <f t="shared" ref="J111:N111" si="183">J110-$L$2*U110</f>
        <v>0.2941539302</v>
      </c>
      <c r="K111" s="52">
        <f t="shared" si="183"/>
        <v>-0.4426072019</v>
      </c>
      <c r="L111" s="52">
        <f t="shared" si="183"/>
        <v>-0.2091941857</v>
      </c>
      <c r="M111" s="52">
        <f t="shared" si="183"/>
        <v>0.4033846377</v>
      </c>
      <c r="N111" s="52">
        <f t="shared" si="183"/>
        <v>0.5332765893</v>
      </c>
      <c r="O111" s="52">
        <f t="shared" si="171"/>
        <v>-1.728377961</v>
      </c>
      <c r="P111" s="52">
        <f t="shared" si="172"/>
        <v>0.150795174</v>
      </c>
      <c r="Q111" s="55">
        <f t="shared" si="173"/>
        <v>0</v>
      </c>
      <c r="R111" s="55">
        <f t="shared" si="6"/>
        <v>0.150795174</v>
      </c>
      <c r="S111" s="55">
        <f t="shared" si="7"/>
        <v>0.0227391845</v>
      </c>
      <c r="U111" s="56">
        <f t="shared" ref="U111:Y111" si="184">2*($P111-$H111)*(1-$P111)*$P111*C111</f>
        <v>0.03862045043</v>
      </c>
      <c r="V111" s="56">
        <f t="shared" si="184"/>
        <v>0.177654072</v>
      </c>
      <c r="W111" s="56">
        <f t="shared" si="184"/>
        <v>0.1313095315</v>
      </c>
      <c r="X111" s="56">
        <f t="shared" si="184"/>
        <v>0.0540686306</v>
      </c>
      <c r="Y111" s="56">
        <f t="shared" si="184"/>
        <v>0.01158613513</v>
      </c>
    </row>
    <row r="112" ht="14.25" customHeight="1">
      <c r="A112" s="33"/>
      <c r="B112" s="52">
        <v>108.0</v>
      </c>
      <c r="C112" s="52">
        <v>1.0</v>
      </c>
      <c r="D112" s="53">
        <v>5.0</v>
      </c>
      <c r="E112" s="52">
        <v>3.4</v>
      </c>
      <c r="F112" s="52">
        <v>1.5</v>
      </c>
      <c r="G112" s="54">
        <v>0.2</v>
      </c>
      <c r="H112" s="55">
        <v>0.0</v>
      </c>
      <c r="J112" s="52">
        <f t="shared" ref="J112:N112" si="185">J111-$L$2*U111</f>
        <v>0.2902918852</v>
      </c>
      <c r="K112" s="52">
        <f t="shared" si="185"/>
        <v>-0.4603726091</v>
      </c>
      <c r="L112" s="52">
        <f t="shared" si="185"/>
        <v>-0.2223251388</v>
      </c>
      <c r="M112" s="52">
        <f t="shared" si="185"/>
        <v>0.3979777746</v>
      </c>
      <c r="N112" s="52">
        <f t="shared" si="185"/>
        <v>0.5321179757</v>
      </c>
      <c r="O112" s="52">
        <f t="shared" si="171"/>
        <v>-2.064086375</v>
      </c>
      <c r="P112" s="52">
        <f t="shared" si="172"/>
        <v>0.112636751</v>
      </c>
      <c r="Q112" s="55">
        <f t="shared" si="173"/>
        <v>0</v>
      </c>
      <c r="R112" s="55">
        <f t="shared" si="6"/>
        <v>0.112636751</v>
      </c>
      <c r="S112" s="55">
        <f t="shared" si="7"/>
        <v>0.01268703769</v>
      </c>
      <c r="U112" s="56">
        <f t="shared" ref="U112:Y112" si="186">2*($P112-$H112)*(1-$P112)*$P112*C112</f>
        <v>0.02251602196</v>
      </c>
      <c r="V112" s="56">
        <f t="shared" si="186"/>
        <v>0.1125801098</v>
      </c>
      <c r="W112" s="56">
        <f t="shared" si="186"/>
        <v>0.07655447467</v>
      </c>
      <c r="X112" s="56">
        <f t="shared" si="186"/>
        <v>0.03377403294</v>
      </c>
      <c r="Y112" s="56">
        <f t="shared" si="186"/>
        <v>0.004503204392</v>
      </c>
    </row>
    <row r="113" ht="14.25" customHeight="1">
      <c r="A113" s="33"/>
      <c r="B113" s="52">
        <v>109.0</v>
      </c>
      <c r="C113" s="52">
        <v>1.0</v>
      </c>
      <c r="D113" s="53">
        <v>4.4</v>
      </c>
      <c r="E113" s="52">
        <v>2.9</v>
      </c>
      <c r="F113" s="52">
        <v>1.4</v>
      </c>
      <c r="G113" s="54">
        <v>0.2</v>
      </c>
      <c r="H113" s="55">
        <v>0.0</v>
      </c>
      <c r="J113" s="52">
        <f t="shared" ref="J113:N113" si="187">J112-$L$2*U112</f>
        <v>0.288040283</v>
      </c>
      <c r="K113" s="52">
        <f t="shared" si="187"/>
        <v>-0.4716306201</v>
      </c>
      <c r="L113" s="52">
        <f t="shared" si="187"/>
        <v>-0.2299805863</v>
      </c>
      <c r="M113" s="52">
        <f t="shared" si="187"/>
        <v>0.3946003713</v>
      </c>
      <c r="N113" s="52">
        <f t="shared" si="187"/>
        <v>0.5316676553</v>
      </c>
      <c r="O113" s="52">
        <f t="shared" si="171"/>
        <v>-1.795304095</v>
      </c>
      <c r="P113" s="52">
        <f t="shared" si="172"/>
        <v>0.1424236563</v>
      </c>
      <c r="Q113" s="55">
        <f t="shared" si="173"/>
        <v>0</v>
      </c>
      <c r="R113" s="55">
        <f t="shared" si="6"/>
        <v>0.1424236563</v>
      </c>
      <c r="S113" s="55">
        <f t="shared" si="7"/>
        <v>0.02028449787</v>
      </c>
      <c r="U113" s="56">
        <f t="shared" ref="U113:Y113" si="188">2*($P113-$H113)*(1-$P113)*$P113*C113</f>
        <v>0.03479101103</v>
      </c>
      <c r="V113" s="56">
        <f t="shared" si="188"/>
        <v>0.1530804485</v>
      </c>
      <c r="W113" s="56">
        <f t="shared" si="188"/>
        <v>0.100893932</v>
      </c>
      <c r="X113" s="56">
        <f t="shared" si="188"/>
        <v>0.04870741544</v>
      </c>
      <c r="Y113" s="56">
        <f t="shared" si="188"/>
        <v>0.006958202206</v>
      </c>
    </row>
    <row r="114" ht="14.25" customHeight="1">
      <c r="A114" s="33"/>
      <c r="B114" s="52">
        <v>110.0</v>
      </c>
      <c r="C114" s="52">
        <v>1.0</v>
      </c>
      <c r="D114" s="53">
        <v>4.9</v>
      </c>
      <c r="E114" s="52">
        <v>3.1</v>
      </c>
      <c r="F114" s="52">
        <v>1.5</v>
      </c>
      <c r="G114" s="54">
        <v>0.1</v>
      </c>
      <c r="H114" s="55">
        <v>0.0</v>
      </c>
      <c r="J114" s="52">
        <f t="shared" ref="J114:N114" si="189">J113-$L$2*U113</f>
        <v>0.2845611819</v>
      </c>
      <c r="K114" s="52">
        <f t="shared" si="189"/>
        <v>-0.486938665</v>
      </c>
      <c r="L114" s="52">
        <f t="shared" si="189"/>
        <v>-0.2400699795</v>
      </c>
      <c r="M114" s="52">
        <f t="shared" si="189"/>
        <v>0.3897296298</v>
      </c>
      <c r="N114" s="52">
        <f t="shared" si="189"/>
        <v>0.5309718351</v>
      </c>
      <c r="O114" s="52">
        <f t="shared" si="171"/>
        <v>-2.207963585</v>
      </c>
      <c r="P114" s="52">
        <f t="shared" si="172"/>
        <v>0.09903763253</v>
      </c>
      <c r="Q114" s="55">
        <f t="shared" si="173"/>
        <v>0</v>
      </c>
      <c r="R114" s="55">
        <f t="shared" si="6"/>
        <v>0.09903763253</v>
      </c>
      <c r="S114" s="55">
        <f t="shared" si="7"/>
        <v>0.009808452657</v>
      </c>
      <c r="U114" s="56">
        <f t="shared" ref="U114:Y114" si="190">2*($P114-$H114)*(1-$P114)*$P114*C114</f>
        <v>0.01767409345</v>
      </c>
      <c r="V114" s="56">
        <f t="shared" si="190"/>
        <v>0.08660305792</v>
      </c>
      <c r="W114" s="56">
        <f t="shared" si="190"/>
        <v>0.05478968971</v>
      </c>
      <c r="X114" s="56">
        <f t="shared" si="190"/>
        <v>0.02651114018</v>
      </c>
      <c r="Y114" s="56">
        <f t="shared" si="190"/>
        <v>0.001767409345</v>
      </c>
    </row>
    <row r="115" ht="14.25" customHeight="1">
      <c r="A115" s="33"/>
      <c r="B115" s="52">
        <v>111.0</v>
      </c>
      <c r="C115" s="52">
        <v>1.0</v>
      </c>
      <c r="D115" s="53">
        <v>5.4</v>
      </c>
      <c r="E115" s="52">
        <v>3.7</v>
      </c>
      <c r="F115" s="52">
        <v>1.5</v>
      </c>
      <c r="G115" s="54">
        <v>0.2</v>
      </c>
      <c r="H115" s="55">
        <v>0.0</v>
      </c>
      <c r="J115" s="52">
        <f t="shared" ref="J115:N115" si="191">J114-$L$2*U114</f>
        <v>0.2827937725</v>
      </c>
      <c r="K115" s="52">
        <f t="shared" si="191"/>
        <v>-0.4955989708</v>
      </c>
      <c r="L115" s="52">
        <f t="shared" si="191"/>
        <v>-0.2455489485</v>
      </c>
      <c r="M115" s="52">
        <f t="shared" si="191"/>
        <v>0.3870785158</v>
      </c>
      <c r="N115" s="52">
        <f t="shared" si="191"/>
        <v>0.5307950942</v>
      </c>
      <c r="O115" s="52">
        <f t="shared" si="171"/>
        <v>-2.615194986</v>
      </c>
      <c r="P115" s="52">
        <f t="shared" si="172"/>
        <v>0.06816687619</v>
      </c>
      <c r="Q115" s="55">
        <f t="shared" si="173"/>
        <v>0</v>
      </c>
      <c r="R115" s="55">
        <f t="shared" si="6"/>
        <v>0.06816687619</v>
      </c>
      <c r="S115" s="55">
        <f t="shared" si="7"/>
        <v>0.004646723009</v>
      </c>
      <c r="U115" s="56">
        <f t="shared" ref="U115:Y115" si="192">2*($P115-$H115)*(1-$P115)*$P115*C115</f>
        <v>0.008659940834</v>
      </c>
      <c r="V115" s="56">
        <f t="shared" si="192"/>
        <v>0.0467636805</v>
      </c>
      <c r="W115" s="56">
        <f t="shared" si="192"/>
        <v>0.03204178109</v>
      </c>
      <c r="X115" s="56">
        <f t="shared" si="192"/>
        <v>0.01298991125</v>
      </c>
      <c r="Y115" s="56">
        <f t="shared" si="192"/>
        <v>0.001731988167</v>
      </c>
    </row>
    <row r="116" ht="14.25" customHeight="1">
      <c r="A116" s="33"/>
      <c r="B116" s="52">
        <v>112.0</v>
      </c>
      <c r="C116" s="52">
        <v>1.0</v>
      </c>
      <c r="D116" s="53">
        <v>4.8</v>
      </c>
      <c r="E116" s="52">
        <v>3.4</v>
      </c>
      <c r="F116" s="52">
        <v>1.6</v>
      </c>
      <c r="G116" s="54">
        <v>0.2</v>
      </c>
      <c r="H116" s="55">
        <v>0.0</v>
      </c>
      <c r="J116" s="52">
        <f t="shared" ref="J116:N116" si="193">J115-$L$2*U115</f>
        <v>0.2819277785</v>
      </c>
      <c r="K116" s="52">
        <f t="shared" si="193"/>
        <v>-0.5002753388</v>
      </c>
      <c r="L116" s="52">
        <f t="shared" si="193"/>
        <v>-0.2487531266</v>
      </c>
      <c r="M116" s="52">
        <f t="shared" si="193"/>
        <v>0.3857795246</v>
      </c>
      <c r="N116" s="52">
        <f t="shared" si="193"/>
        <v>0.5306218953</v>
      </c>
      <c r="O116" s="52">
        <f t="shared" si="171"/>
        <v>-2.24178286</v>
      </c>
      <c r="P116" s="52">
        <f t="shared" si="172"/>
        <v>0.09606061916</v>
      </c>
      <c r="Q116" s="55">
        <f t="shared" si="173"/>
        <v>0</v>
      </c>
      <c r="R116" s="55">
        <f t="shared" si="6"/>
        <v>0.09606061916</v>
      </c>
      <c r="S116" s="55">
        <f t="shared" si="7"/>
        <v>0.009227642554</v>
      </c>
      <c r="U116" s="56">
        <f t="shared" ref="U116:Y116" si="194">2*($P116-$H116)*(1-$P116)*$P116*C116</f>
        <v>0.01668245899</v>
      </c>
      <c r="V116" s="56">
        <f t="shared" si="194"/>
        <v>0.08007580317</v>
      </c>
      <c r="W116" s="56">
        <f t="shared" si="194"/>
        <v>0.05672036058</v>
      </c>
      <c r="X116" s="56">
        <f t="shared" si="194"/>
        <v>0.02669193439</v>
      </c>
      <c r="Y116" s="56">
        <f t="shared" si="194"/>
        <v>0.003336491799</v>
      </c>
    </row>
    <row r="117" ht="14.25" customHeight="1">
      <c r="A117" s="33"/>
      <c r="B117" s="52">
        <v>113.0</v>
      </c>
      <c r="C117" s="52">
        <v>1.0</v>
      </c>
      <c r="D117" s="53">
        <v>4.8</v>
      </c>
      <c r="E117" s="52">
        <v>3.0</v>
      </c>
      <c r="F117" s="52">
        <v>1.4</v>
      </c>
      <c r="G117" s="54">
        <v>0.1</v>
      </c>
      <c r="H117" s="55">
        <v>0.0</v>
      </c>
      <c r="J117" s="52">
        <f t="shared" ref="J117:N117" si="195">J116-$L$2*U116</f>
        <v>0.2802595326</v>
      </c>
      <c r="K117" s="52">
        <f t="shared" si="195"/>
        <v>-0.5082829191</v>
      </c>
      <c r="L117" s="52">
        <f t="shared" si="195"/>
        <v>-0.2544251626</v>
      </c>
      <c r="M117" s="52">
        <f t="shared" si="195"/>
        <v>0.3831103312</v>
      </c>
      <c r="N117" s="52">
        <f t="shared" si="195"/>
        <v>0.5302882462</v>
      </c>
      <c r="O117" s="52">
        <f t="shared" si="171"/>
        <v>-2.333390679</v>
      </c>
      <c r="P117" s="52">
        <f t="shared" si="172"/>
        <v>0.08839505611</v>
      </c>
      <c r="Q117" s="55">
        <f t="shared" si="173"/>
        <v>0</v>
      </c>
      <c r="R117" s="55">
        <f t="shared" si="6"/>
        <v>0.08839505611</v>
      </c>
      <c r="S117" s="55">
        <f t="shared" si="7"/>
        <v>0.007813685945</v>
      </c>
      <c r="U117" s="56">
        <f t="shared" ref="U117:Y117" si="196">2*($P117-$H117)*(1-$P117)*$P117*C117</f>
        <v>0.01424598947</v>
      </c>
      <c r="V117" s="56">
        <f t="shared" si="196"/>
        <v>0.06838074948</v>
      </c>
      <c r="W117" s="56">
        <f t="shared" si="196"/>
        <v>0.04273796842</v>
      </c>
      <c r="X117" s="56">
        <f t="shared" si="196"/>
        <v>0.01994438526</v>
      </c>
      <c r="Y117" s="56">
        <f t="shared" si="196"/>
        <v>0.001424598947</v>
      </c>
    </row>
    <row r="118" ht="14.25" customHeight="1">
      <c r="A118" s="33"/>
      <c r="B118" s="52">
        <v>114.0</v>
      </c>
      <c r="C118" s="52">
        <v>1.0</v>
      </c>
      <c r="D118" s="53">
        <v>4.3</v>
      </c>
      <c r="E118" s="52">
        <v>3.0</v>
      </c>
      <c r="F118" s="52">
        <v>1.1</v>
      </c>
      <c r="G118" s="54">
        <v>0.1</v>
      </c>
      <c r="H118" s="55">
        <v>0.0</v>
      </c>
      <c r="J118" s="52">
        <f t="shared" ref="J118:N118" si="197">J117-$L$2*U117</f>
        <v>0.2788349336</v>
      </c>
      <c r="K118" s="52">
        <f t="shared" si="197"/>
        <v>-0.5151209941</v>
      </c>
      <c r="L118" s="52">
        <f t="shared" si="197"/>
        <v>-0.2586989595</v>
      </c>
      <c r="M118" s="52">
        <f t="shared" si="197"/>
        <v>0.3811158927</v>
      </c>
      <c r="N118" s="52">
        <f t="shared" si="197"/>
        <v>0.5301457863</v>
      </c>
      <c r="O118" s="52">
        <f t="shared" si="171"/>
        <v>-2.240040159</v>
      </c>
      <c r="P118" s="52">
        <f t="shared" si="172"/>
        <v>0.09621204963</v>
      </c>
      <c r="Q118" s="55">
        <f t="shared" si="173"/>
        <v>0</v>
      </c>
      <c r="R118" s="55">
        <f t="shared" si="6"/>
        <v>0.09621204963</v>
      </c>
      <c r="S118" s="55">
        <f t="shared" si="7"/>
        <v>0.009256758494</v>
      </c>
      <c r="U118" s="56">
        <f t="shared" ref="U118:Y118" si="198">2*($P118-$H118)*(1-$P118)*$P118*C118</f>
        <v>0.01673229357</v>
      </c>
      <c r="V118" s="56">
        <f t="shared" si="198"/>
        <v>0.07194886236</v>
      </c>
      <c r="W118" s="56">
        <f t="shared" si="198"/>
        <v>0.05019688072</v>
      </c>
      <c r="X118" s="56">
        <f t="shared" si="198"/>
        <v>0.01840552293</v>
      </c>
      <c r="Y118" s="56">
        <f t="shared" si="198"/>
        <v>0.001673229357</v>
      </c>
    </row>
    <row r="119" ht="14.25" customHeight="1">
      <c r="A119" s="33"/>
      <c r="B119" s="52">
        <v>115.0</v>
      </c>
      <c r="C119" s="52">
        <v>1.0</v>
      </c>
      <c r="D119" s="53">
        <v>5.8</v>
      </c>
      <c r="E119" s="52">
        <v>4.0</v>
      </c>
      <c r="F119" s="52">
        <v>1.2</v>
      </c>
      <c r="G119" s="54">
        <v>0.2</v>
      </c>
      <c r="H119" s="55">
        <v>0.0</v>
      </c>
      <c r="J119" s="52">
        <f t="shared" ref="J119:N119" si="199">J118-$L$2*U118</f>
        <v>0.2771617042</v>
      </c>
      <c r="K119" s="52">
        <f t="shared" si="199"/>
        <v>-0.5223158803</v>
      </c>
      <c r="L119" s="52">
        <f t="shared" si="199"/>
        <v>-0.2637186475</v>
      </c>
      <c r="M119" s="52">
        <f t="shared" si="199"/>
        <v>0.3792753404</v>
      </c>
      <c r="N119" s="52">
        <f t="shared" si="199"/>
        <v>0.5299784633</v>
      </c>
      <c r="O119" s="52">
        <f t="shared" si="171"/>
        <v>-3.246018891</v>
      </c>
      <c r="P119" s="52">
        <f t="shared" si="172"/>
        <v>0.0374702067</v>
      </c>
      <c r="Q119" s="55">
        <f t="shared" si="173"/>
        <v>0</v>
      </c>
      <c r="R119" s="55">
        <f t="shared" si="6"/>
        <v>0.0374702067</v>
      </c>
      <c r="S119" s="55">
        <f t="shared" si="7"/>
        <v>0.00140401639</v>
      </c>
      <c r="U119" s="56">
        <f t="shared" ref="U119:Y119" si="200">2*($P119-$H119)*(1-$P119)*$P119*C119</f>
        <v>0.002702815211</v>
      </c>
      <c r="V119" s="56">
        <f t="shared" si="200"/>
        <v>0.01567632822</v>
      </c>
      <c r="W119" s="56">
        <f t="shared" si="200"/>
        <v>0.01081126084</v>
      </c>
      <c r="X119" s="56">
        <f t="shared" si="200"/>
        <v>0.003243378253</v>
      </c>
      <c r="Y119" s="56">
        <f t="shared" si="200"/>
        <v>0.0005405630422</v>
      </c>
    </row>
    <row r="120" ht="14.25" customHeight="1">
      <c r="A120" s="33"/>
      <c r="B120" s="52">
        <v>116.0</v>
      </c>
      <c r="C120" s="52">
        <v>1.0</v>
      </c>
      <c r="D120" s="53">
        <v>5.7</v>
      </c>
      <c r="E120" s="52">
        <v>4.4</v>
      </c>
      <c r="F120" s="52">
        <v>1.5</v>
      </c>
      <c r="G120" s="54">
        <v>0.4</v>
      </c>
      <c r="H120" s="55">
        <v>0.0</v>
      </c>
      <c r="J120" s="52">
        <f t="shared" ref="J120:N120" si="201">J119-$L$2*U119</f>
        <v>0.2768914227</v>
      </c>
      <c r="K120" s="52">
        <f t="shared" si="201"/>
        <v>-0.5238835131</v>
      </c>
      <c r="L120" s="52">
        <f t="shared" si="201"/>
        <v>-0.2647997736</v>
      </c>
      <c r="M120" s="52">
        <f t="shared" si="201"/>
        <v>0.3789510025</v>
      </c>
      <c r="N120" s="52">
        <f t="shared" si="201"/>
        <v>0.529924407</v>
      </c>
      <c r="O120" s="52">
        <f t="shared" si="171"/>
        <v>-3.09396734</v>
      </c>
      <c r="P120" s="52">
        <f t="shared" si="172"/>
        <v>0.04335678328</v>
      </c>
      <c r="Q120" s="55">
        <f t="shared" si="173"/>
        <v>0</v>
      </c>
      <c r="R120" s="55">
        <f t="shared" si="6"/>
        <v>0.04335678328</v>
      </c>
      <c r="S120" s="55">
        <f t="shared" si="7"/>
        <v>0.001879810657</v>
      </c>
      <c r="U120" s="56">
        <f t="shared" ref="U120:Y120" si="202">2*($P120-$H120)*(1-$P120)*$P120*C120</f>
        <v>0.003596616227</v>
      </c>
      <c r="V120" s="56">
        <f t="shared" si="202"/>
        <v>0.02050071249</v>
      </c>
      <c r="W120" s="56">
        <f t="shared" si="202"/>
        <v>0.0158251114</v>
      </c>
      <c r="X120" s="56">
        <f t="shared" si="202"/>
        <v>0.00539492434</v>
      </c>
      <c r="Y120" s="56">
        <f t="shared" si="202"/>
        <v>0.001438646491</v>
      </c>
    </row>
    <row r="121" ht="14.25" customHeight="1">
      <c r="A121" s="33"/>
      <c r="B121" s="52">
        <v>117.0</v>
      </c>
      <c r="C121" s="52">
        <v>1.0</v>
      </c>
      <c r="D121" s="53">
        <v>5.4</v>
      </c>
      <c r="E121" s="52">
        <v>3.9</v>
      </c>
      <c r="F121" s="52">
        <v>1.3</v>
      </c>
      <c r="G121" s="54">
        <v>0.4</v>
      </c>
      <c r="H121" s="55">
        <v>0.0</v>
      </c>
      <c r="J121" s="52">
        <f t="shared" ref="J121:N121" si="203">J120-$L$2*U120</f>
        <v>0.2765317611</v>
      </c>
      <c r="K121" s="52">
        <f t="shared" si="203"/>
        <v>-0.5259335844</v>
      </c>
      <c r="L121" s="52">
        <f t="shared" si="203"/>
        <v>-0.2663822848</v>
      </c>
      <c r="M121" s="52">
        <f t="shared" si="203"/>
        <v>0.3784115101</v>
      </c>
      <c r="N121" s="52">
        <f t="shared" si="203"/>
        <v>0.5297805424</v>
      </c>
      <c r="O121" s="52">
        <f t="shared" si="171"/>
        <v>-2.898553325</v>
      </c>
      <c r="P121" s="52">
        <f t="shared" si="172"/>
        <v>0.05222512373</v>
      </c>
      <c r="Q121" s="55">
        <f t="shared" si="173"/>
        <v>0</v>
      </c>
      <c r="R121" s="55">
        <f t="shared" si="6"/>
        <v>0.05222512373</v>
      </c>
      <c r="S121" s="55">
        <f t="shared" si="7"/>
        <v>0.002727463549</v>
      </c>
      <c r="U121" s="56">
        <f t="shared" ref="U121:Y121" si="204">2*($P121-$H121)*(1-$P121)*$P121*C121</f>
        <v>0.005170042855</v>
      </c>
      <c r="V121" s="56">
        <f t="shared" si="204"/>
        <v>0.02791823142</v>
      </c>
      <c r="W121" s="56">
        <f t="shared" si="204"/>
        <v>0.02016316713</v>
      </c>
      <c r="X121" s="56">
        <f t="shared" si="204"/>
        <v>0.006721055711</v>
      </c>
      <c r="Y121" s="56">
        <f t="shared" si="204"/>
        <v>0.002068017142</v>
      </c>
    </row>
    <row r="122" ht="14.25" customHeight="1">
      <c r="A122" s="33"/>
      <c r="B122" s="52">
        <v>118.0</v>
      </c>
      <c r="C122" s="52">
        <v>1.0</v>
      </c>
      <c r="D122" s="53">
        <v>5.1</v>
      </c>
      <c r="E122" s="52">
        <v>3.5</v>
      </c>
      <c r="F122" s="52">
        <v>1.4</v>
      </c>
      <c r="G122" s="54">
        <v>0.3</v>
      </c>
      <c r="H122" s="55">
        <v>0.0</v>
      </c>
      <c r="J122" s="52">
        <f t="shared" ref="J122:N122" si="205">J121-$L$2*U121</f>
        <v>0.2760147568</v>
      </c>
      <c r="K122" s="52">
        <f t="shared" si="205"/>
        <v>-0.5287254075</v>
      </c>
      <c r="L122" s="52">
        <f t="shared" si="205"/>
        <v>-0.2683986015</v>
      </c>
      <c r="M122" s="52">
        <f t="shared" si="205"/>
        <v>0.3777394045</v>
      </c>
      <c r="N122" s="52">
        <f t="shared" si="205"/>
        <v>0.5295737407</v>
      </c>
      <c r="O122" s="52">
        <f t="shared" si="171"/>
        <v>-2.672172638</v>
      </c>
      <c r="P122" s="52">
        <f t="shared" si="172"/>
        <v>0.06463549149</v>
      </c>
      <c r="Q122" s="55">
        <f t="shared" si="173"/>
        <v>0</v>
      </c>
      <c r="R122" s="55">
        <f t="shared" si="6"/>
        <v>0.06463549149</v>
      </c>
      <c r="S122" s="55">
        <f t="shared" si="7"/>
        <v>0.00417774676</v>
      </c>
      <c r="U122" s="56">
        <f t="shared" ref="U122:Y122" si="206">2*($P122-$H122)*(1-$P122)*$P122*C122</f>
        <v>0.007815432089</v>
      </c>
      <c r="V122" s="56">
        <f t="shared" si="206"/>
        <v>0.03985870366</v>
      </c>
      <c r="W122" s="56">
        <f t="shared" si="206"/>
        <v>0.02735401231</v>
      </c>
      <c r="X122" s="56">
        <f t="shared" si="206"/>
        <v>0.01094160492</v>
      </c>
      <c r="Y122" s="56">
        <f t="shared" si="206"/>
        <v>0.002344629627</v>
      </c>
    </row>
    <row r="123" ht="14.25" customHeight="1">
      <c r="A123" s="33"/>
      <c r="B123" s="52">
        <v>119.0</v>
      </c>
      <c r="C123" s="52">
        <v>1.0</v>
      </c>
      <c r="D123" s="53">
        <v>5.7</v>
      </c>
      <c r="E123" s="52">
        <v>3.8</v>
      </c>
      <c r="F123" s="52">
        <v>1.7</v>
      </c>
      <c r="G123" s="54">
        <v>0.3</v>
      </c>
      <c r="H123" s="55">
        <v>0.0</v>
      </c>
      <c r="J123" s="52">
        <f t="shared" ref="J123:N123" si="207">J122-$L$2*U122</f>
        <v>0.2752332136</v>
      </c>
      <c r="K123" s="52">
        <f t="shared" si="207"/>
        <v>-0.5327112779</v>
      </c>
      <c r="L123" s="52">
        <f t="shared" si="207"/>
        <v>-0.2711340027</v>
      </c>
      <c r="M123" s="52">
        <f t="shared" si="207"/>
        <v>0.376645244</v>
      </c>
      <c r="N123" s="52">
        <f t="shared" si="207"/>
        <v>0.5293392777</v>
      </c>
      <c r="O123" s="52">
        <f t="shared" si="171"/>
        <v>-2.992431583</v>
      </c>
      <c r="P123" s="52">
        <f t="shared" si="172"/>
        <v>0.04776896253</v>
      </c>
      <c r="Q123" s="55">
        <f t="shared" si="173"/>
        <v>0</v>
      </c>
      <c r="R123" s="55">
        <f t="shared" si="6"/>
        <v>0.04776896253</v>
      </c>
      <c r="S123" s="55">
        <f t="shared" si="7"/>
        <v>0.002281873782</v>
      </c>
      <c r="U123" s="56">
        <f t="shared" ref="U123:Y123" si="208">2*($P123-$H123)*(1-$P123)*$P123*C123</f>
        <v>0.004345742077</v>
      </c>
      <c r="V123" s="56">
        <f t="shared" si="208"/>
        <v>0.02477072984</v>
      </c>
      <c r="W123" s="56">
        <f t="shared" si="208"/>
        <v>0.01651381989</v>
      </c>
      <c r="X123" s="56">
        <f t="shared" si="208"/>
        <v>0.00738776153</v>
      </c>
      <c r="Y123" s="56">
        <f t="shared" si="208"/>
        <v>0.001303722623</v>
      </c>
    </row>
    <row r="124" ht="14.25" customHeight="1">
      <c r="A124" s="33"/>
      <c r="B124" s="52">
        <v>120.0</v>
      </c>
      <c r="C124" s="52">
        <v>1.0</v>
      </c>
      <c r="D124" s="53">
        <v>5.1</v>
      </c>
      <c r="E124" s="52">
        <v>3.8</v>
      </c>
      <c r="F124" s="52">
        <v>1.5</v>
      </c>
      <c r="G124" s="54">
        <v>0.3</v>
      </c>
      <c r="H124" s="55">
        <v>0.0</v>
      </c>
      <c r="J124" s="52">
        <f t="shared" ref="J124:N124" si="209">J123-$L$2*U123</f>
        <v>0.2747986394</v>
      </c>
      <c r="K124" s="52">
        <f t="shared" si="209"/>
        <v>-0.5351883509</v>
      </c>
      <c r="L124" s="52">
        <f t="shared" si="209"/>
        <v>-0.2727853847</v>
      </c>
      <c r="M124" s="52">
        <f t="shared" si="209"/>
        <v>0.3759064679</v>
      </c>
      <c r="N124" s="52">
        <f t="shared" si="209"/>
        <v>0.5292089054</v>
      </c>
      <c r="O124" s="52">
        <f t="shared" si="171"/>
        <v>-2.768624039</v>
      </c>
      <c r="P124" s="52">
        <f t="shared" si="172"/>
        <v>0.05904341179</v>
      </c>
      <c r="Q124" s="55">
        <f t="shared" si="173"/>
        <v>0</v>
      </c>
      <c r="R124" s="55">
        <f t="shared" si="6"/>
        <v>0.05904341179</v>
      </c>
      <c r="S124" s="55">
        <f t="shared" si="7"/>
        <v>0.003486124475</v>
      </c>
      <c r="U124" s="56">
        <f t="shared" ref="U124:Y124" si="210">2*($P124-$H124)*(1-$P124)*$P124*C124</f>
        <v>0.006560583585</v>
      </c>
      <c r="V124" s="56">
        <f t="shared" si="210"/>
        <v>0.03345897628</v>
      </c>
      <c r="W124" s="56">
        <f t="shared" si="210"/>
        <v>0.02493021762</v>
      </c>
      <c r="X124" s="56">
        <f t="shared" si="210"/>
        <v>0.009840875377</v>
      </c>
      <c r="Y124" s="56">
        <f t="shared" si="210"/>
        <v>0.001968175075</v>
      </c>
    </row>
    <row r="125" ht="14.25" customHeight="1">
      <c r="A125" s="33"/>
      <c r="B125" s="52">
        <v>121.0</v>
      </c>
      <c r="C125" s="52">
        <v>1.0</v>
      </c>
      <c r="D125" s="53">
        <v>5.4</v>
      </c>
      <c r="E125" s="52">
        <v>3.4</v>
      </c>
      <c r="F125" s="52">
        <v>1.7</v>
      </c>
      <c r="G125" s="54">
        <v>0.2</v>
      </c>
      <c r="H125" s="55">
        <v>0.0</v>
      </c>
      <c r="J125" s="52">
        <f t="shared" ref="J125:N125" si="211">J124-$L$2*U124</f>
        <v>0.274142581</v>
      </c>
      <c r="K125" s="52">
        <f t="shared" si="211"/>
        <v>-0.5385342485</v>
      </c>
      <c r="L125" s="52">
        <f t="shared" si="211"/>
        <v>-0.2752784065</v>
      </c>
      <c r="M125" s="52">
        <f t="shared" si="211"/>
        <v>0.3749223804</v>
      </c>
      <c r="N125" s="52">
        <f t="shared" si="211"/>
        <v>0.5290120879</v>
      </c>
      <c r="O125" s="52">
        <f t="shared" si="171"/>
        <v>-2.826718479</v>
      </c>
      <c r="P125" s="52">
        <f t="shared" si="172"/>
        <v>0.05589732087</v>
      </c>
      <c r="Q125" s="55">
        <f t="shared" si="173"/>
        <v>0</v>
      </c>
      <c r="R125" s="55">
        <f t="shared" si="6"/>
        <v>0.05589732087</v>
      </c>
      <c r="S125" s="55">
        <f t="shared" si="7"/>
        <v>0.00312451048</v>
      </c>
      <c r="U125" s="56">
        <f t="shared" ref="U125:Y125" si="212">2*($P125-$H125)*(1-$P125)*$P125*C125</f>
        <v>0.005899717431</v>
      </c>
      <c r="V125" s="56">
        <f t="shared" si="212"/>
        <v>0.03185847413</v>
      </c>
      <c r="W125" s="56">
        <f t="shared" si="212"/>
        <v>0.02005903926</v>
      </c>
      <c r="X125" s="56">
        <f t="shared" si="212"/>
        <v>0.01002951963</v>
      </c>
      <c r="Y125" s="56">
        <f t="shared" si="212"/>
        <v>0.001179943486</v>
      </c>
    </row>
    <row r="126" ht="14.25" customHeight="1">
      <c r="A126" s="33"/>
      <c r="B126" s="52">
        <v>122.0</v>
      </c>
      <c r="C126" s="52">
        <v>1.0</v>
      </c>
      <c r="D126" s="53">
        <v>5.1</v>
      </c>
      <c r="E126" s="52">
        <v>3.7</v>
      </c>
      <c r="F126" s="52">
        <v>1.5</v>
      </c>
      <c r="G126" s="54">
        <v>0.4</v>
      </c>
      <c r="H126" s="55">
        <v>0.0</v>
      </c>
      <c r="J126" s="52">
        <f t="shared" ref="J126:N126" si="213">J125-$L$2*U125</f>
        <v>0.2735526093</v>
      </c>
      <c r="K126" s="52">
        <f t="shared" si="213"/>
        <v>-0.5417200959</v>
      </c>
      <c r="L126" s="52">
        <f t="shared" si="213"/>
        <v>-0.2772843104</v>
      </c>
      <c r="M126" s="52">
        <f t="shared" si="213"/>
        <v>0.3739194284</v>
      </c>
      <c r="N126" s="52">
        <f t="shared" si="213"/>
        <v>0.5288940936</v>
      </c>
      <c r="O126" s="52">
        <f t="shared" si="171"/>
        <v>-2.742735048</v>
      </c>
      <c r="P126" s="52">
        <f t="shared" si="172"/>
        <v>0.06049826104</v>
      </c>
      <c r="Q126" s="55">
        <f t="shared" si="173"/>
        <v>0</v>
      </c>
      <c r="R126" s="55">
        <f t="shared" si="6"/>
        <v>0.06049826104</v>
      </c>
      <c r="S126" s="55">
        <f t="shared" si="7"/>
        <v>0.003660039589</v>
      </c>
      <c r="U126" s="56">
        <f t="shared" ref="U126:Y126" si="214">2*($P126-$H126)*(1-$P126)*$P126*C126</f>
        <v>0.006877227116</v>
      </c>
      <c r="V126" s="56">
        <f t="shared" si="214"/>
        <v>0.03507385829</v>
      </c>
      <c r="W126" s="56">
        <f t="shared" si="214"/>
        <v>0.02544574033</v>
      </c>
      <c r="X126" s="56">
        <f t="shared" si="214"/>
        <v>0.01031584067</v>
      </c>
      <c r="Y126" s="56">
        <f t="shared" si="214"/>
        <v>0.002750890847</v>
      </c>
    </row>
    <row r="127" ht="14.25" customHeight="1">
      <c r="A127" s="33"/>
      <c r="B127" s="52">
        <v>123.0</v>
      </c>
      <c r="C127" s="52">
        <v>1.0</v>
      </c>
      <c r="D127" s="53">
        <v>4.6</v>
      </c>
      <c r="E127" s="52">
        <v>3.6</v>
      </c>
      <c r="F127" s="52">
        <v>1.0</v>
      </c>
      <c r="G127" s="54">
        <v>0.2</v>
      </c>
      <c r="H127" s="55">
        <v>0.0</v>
      </c>
      <c r="J127" s="52">
        <f t="shared" ref="J127:N127" si="215">J126-$L$2*U126</f>
        <v>0.2728648866</v>
      </c>
      <c r="K127" s="52">
        <f t="shared" si="215"/>
        <v>-0.5452274818</v>
      </c>
      <c r="L127" s="52">
        <f t="shared" si="215"/>
        <v>-0.2798288844</v>
      </c>
      <c r="M127" s="52">
        <f t="shared" si="215"/>
        <v>0.3728878443</v>
      </c>
      <c r="N127" s="52">
        <f t="shared" si="215"/>
        <v>0.5286190045</v>
      </c>
      <c r="O127" s="52">
        <f t="shared" si="171"/>
        <v>-2.763953868</v>
      </c>
      <c r="P127" s="52">
        <f t="shared" si="172"/>
        <v>0.05930340873</v>
      </c>
      <c r="Q127" s="55">
        <f t="shared" si="173"/>
        <v>0</v>
      </c>
      <c r="R127" s="55">
        <f t="shared" si="6"/>
        <v>0.05930340873</v>
      </c>
      <c r="S127" s="55">
        <f t="shared" si="7"/>
        <v>0.003516894287</v>
      </c>
      <c r="U127" s="56">
        <f t="shared" ref="U127:Y127" si="216">2*($P127-$H127)*(1-$P127)*$P127*C127</f>
        <v>0.006616660935</v>
      </c>
      <c r="V127" s="56">
        <f t="shared" si="216"/>
        <v>0.0304366403</v>
      </c>
      <c r="W127" s="56">
        <f t="shared" si="216"/>
        <v>0.02381997937</v>
      </c>
      <c r="X127" s="56">
        <f t="shared" si="216"/>
        <v>0.006616660935</v>
      </c>
      <c r="Y127" s="56">
        <f t="shared" si="216"/>
        <v>0.001323332187</v>
      </c>
    </row>
    <row r="128" ht="14.25" customHeight="1">
      <c r="A128" s="33"/>
      <c r="B128" s="52">
        <v>124.0</v>
      </c>
      <c r="C128" s="52">
        <v>1.0</v>
      </c>
      <c r="D128" s="53">
        <v>5.1</v>
      </c>
      <c r="E128" s="52">
        <v>3.3</v>
      </c>
      <c r="F128" s="52">
        <v>1.7</v>
      </c>
      <c r="G128" s="54">
        <v>0.5</v>
      </c>
      <c r="H128" s="55">
        <v>0.0</v>
      </c>
      <c r="J128" s="52">
        <f t="shared" ref="J128:N128" si="217">J127-$L$2*U127</f>
        <v>0.2722032205</v>
      </c>
      <c r="K128" s="52">
        <f t="shared" si="217"/>
        <v>-0.5482711458</v>
      </c>
      <c r="L128" s="52">
        <f t="shared" si="217"/>
        <v>-0.2822108824</v>
      </c>
      <c r="M128" s="52">
        <f t="shared" si="217"/>
        <v>0.3722261782</v>
      </c>
      <c r="N128" s="52">
        <f t="shared" si="217"/>
        <v>0.5284866713</v>
      </c>
      <c r="O128" s="52">
        <f t="shared" si="171"/>
        <v>-2.558247696</v>
      </c>
      <c r="P128" s="52">
        <f t="shared" si="172"/>
        <v>0.07187434804</v>
      </c>
      <c r="Q128" s="55">
        <f t="shared" si="173"/>
        <v>0</v>
      </c>
      <c r="R128" s="55">
        <f t="shared" si="6"/>
        <v>0.07187434804</v>
      </c>
      <c r="S128" s="55">
        <f t="shared" si="7"/>
        <v>0.005165921906</v>
      </c>
      <c r="U128" s="56">
        <f t="shared" ref="U128:Y128" si="218">2*($P128-$H128)*(1-$P128)*$P128*C128</f>
        <v>0.009589249273</v>
      </c>
      <c r="V128" s="56">
        <f t="shared" si="218"/>
        <v>0.04890517129</v>
      </c>
      <c r="W128" s="56">
        <f t="shared" si="218"/>
        <v>0.0316445226</v>
      </c>
      <c r="X128" s="56">
        <f t="shared" si="218"/>
        <v>0.01630172376</v>
      </c>
      <c r="Y128" s="56">
        <f t="shared" si="218"/>
        <v>0.004794624637</v>
      </c>
    </row>
    <row r="129" ht="14.25" customHeight="1">
      <c r="A129" s="33"/>
      <c r="B129" s="52">
        <v>125.0</v>
      </c>
      <c r="C129" s="52">
        <v>1.0</v>
      </c>
      <c r="D129" s="53">
        <v>4.8</v>
      </c>
      <c r="E129" s="52">
        <v>3.4</v>
      </c>
      <c r="F129" s="52">
        <v>1.9</v>
      </c>
      <c r="G129" s="54">
        <v>0.2</v>
      </c>
      <c r="H129" s="55">
        <v>0.0</v>
      </c>
      <c r="J129" s="52">
        <f t="shared" ref="J129:N129" si="219">J128-$L$2*U128</f>
        <v>0.2712442956</v>
      </c>
      <c r="K129" s="52">
        <f t="shared" si="219"/>
        <v>-0.5531616629</v>
      </c>
      <c r="L129" s="52">
        <f t="shared" si="219"/>
        <v>-0.2853753346</v>
      </c>
      <c r="M129" s="52">
        <f t="shared" si="219"/>
        <v>0.3705960059</v>
      </c>
      <c r="N129" s="52">
        <f t="shared" si="219"/>
        <v>0.5280072088</v>
      </c>
      <c r="O129" s="52">
        <f t="shared" si="171"/>
        <v>-2.544473971</v>
      </c>
      <c r="P129" s="52">
        <f t="shared" si="172"/>
        <v>0.07279860719</v>
      </c>
      <c r="Q129" s="55">
        <f t="shared" si="173"/>
        <v>0</v>
      </c>
      <c r="R129" s="55">
        <f t="shared" si="6"/>
        <v>0.07279860719</v>
      </c>
      <c r="S129" s="55">
        <f t="shared" si="7"/>
        <v>0.005299637208</v>
      </c>
      <c r="U129" s="56">
        <f t="shared" ref="U129:Y129" si="220">2*($P129-$H129)*(1-$P129)*$P129*C129</f>
        <v>0.009827662002</v>
      </c>
      <c r="V129" s="56">
        <f t="shared" si="220"/>
        <v>0.04717277761</v>
      </c>
      <c r="W129" s="56">
        <f t="shared" si="220"/>
        <v>0.03341405081</v>
      </c>
      <c r="X129" s="56">
        <f t="shared" si="220"/>
        <v>0.0186725578</v>
      </c>
      <c r="Y129" s="56">
        <f t="shared" si="220"/>
        <v>0.0019655324</v>
      </c>
    </row>
    <row r="130" ht="14.25" customHeight="1">
      <c r="A130" s="33"/>
      <c r="B130" s="52">
        <v>126.0</v>
      </c>
      <c r="C130" s="52">
        <v>1.0</v>
      </c>
      <c r="D130" s="53">
        <v>5.0</v>
      </c>
      <c r="E130" s="52">
        <v>3.0</v>
      </c>
      <c r="F130" s="52">
        <v>1.6</v>
      </c>
      <c r="G130" s="54">
        <v>0.2</v>
      </c>
      <c r="H130" s="55">
        <v>0.0</v>
      </c>
      <c r="J130" s="52">
        <f t="shared" ref="J130:N130" si="221">J129-$L$2*U129</f>
        <v>0.2702615294</v>
      </c>
      <c r="K130" s="52">
        <f t="shared" si="221"/>
        <v>-0.5578789407</v>
      </c>
      <c r="L130" s="52">
        <f t="shared" si="221"/>
        <v>-0.2887167397</v>
      </c>
      <c r="M130" s="52">
        <f t="shared" si="221"/>
        <v>0.3687287501</v>
      </c>
      <c r="N130" s="52">
        <f t="shared" si="221"/>
        <v>0.5278106556</v>
      </c>
      <c r="O130" s="52">
        <f t="shared" si="171"/>
        <v>-2.689755262</v>
      </c>
      <c r="P130" s="52">
        <f t="shared" si="172"/>
        <v>0.06358058802</v>
      </c>
      <c r="Q130" s="55">
        <f t="shared" si="173"/>
        <v>0</v>
      </c>
      <c r="R130" s="55">
        <f t="shared" si="6"/>
        <v>0.06358058802</v>
      </c>
      <c r="S130" s="55">
        <f t="shared" si="7"/>
        <v>0.004042491173</v>
      </c>
      <c r="U130" s="56">
        <f t="shared" ref="U130:Y130" si="222">2*($P130-$H130)*(1-$P130)*$P130*C130</f>
        <v>0.007570934414</v>
      </c>
      <c r="V130" s="56">
        <f t="shared" si="222"/>
        <v>0.03785467207</v>
      </c>
      <c r="W130" s="56">
        <f t="shared" si="222"/>
        <v>0.02271280324</v>
      </c>
      <c r="X130" s="56">
        <f t="shared" si="222"/>
        <v>0.01211349506</v>
      </c>
      <c r="Y130" s="56">
        <f t="shared" si="222"/>
        <v>0.001514186883</v>
      </c>
    </row>
    <row r="131" ht="14.25" customHeight="1">
      <c r="A131" s="33"/>
      <c r="B131" s="52">
        <v>127.0</v>
      </c>
      <c r="C131" s="52">
        <v>1.0</v>
      </c>
      <c r="D131" s="53">
        <v>5.0</v>
      </c>
      <c r="E131" s="52">
        <v>3.4</v>
      </c>
      <c r="F131" s="52">
        <v>1.6</v>
      </c>
      <c r="G131" s="54">
        <v>0.4</v>
      </c>
      <c r="H131" s="55">
        <v>0.0</v>
      </c>
      <c r="J131" s="52">
        <f t="shared" ref="J131:N131" si="223">J130-$L$2*U130</f>
        <v>0.2695044359</v>
      </c>
      <c r="K131" s="52">
        <f t="shared" si="223"/>
        <v>-0.5616644079</v>
      </c>
      <c r="L131" s="52">
        <f t="shared" si="223"/>
        <v>-0.29098802</v>
      </c>
      <c r="M131" s="52">
        <f t="shared" si="223"/>
        <v>0.3675174006</v>
      </c>
      <c r="N131" s="52">
        <f t="shared" si="223"/>
        <v>0.5276592369</v>
      </c>
      <c r="O131" s="52">
        <f t="shared" si="171"/>
        <v>-2.729085336</v>
      </c>
      <c r="P131" s="52">
        <f t="shared" si="172"/>
        <v>0.06127875655</v>
      </c>
      <c r="Q131" s="55">
        <f t="shared" si="173"/>
        <v>0</v>
      </c>
      <c r="R131" s="55">
        <f t="shared" si="6"/>
        <v>0.06127875655</v>
      </c>
      <c r="S131" s="55">
        <f t="shared" si="7"/>
        <v>0.003755086004</v>
      </c>
      <c r="U131" s="56">
        <f t="shared" ref="U131:Y131" si="224">2*($P131-$H131)*(1-$P131)*$P131*C131</f>
        <v>0.007049958006</v>
      </c>
      <c r="V131" s="56">
        <f t="shared" si="224"/>
        <v>0.03524979003</v>
      </c>
      <c r="W131" s="56">
        <f t="shared" si="224"/>
        <v>0.02396985722</v>
      </c>
      <c r="X131" s="56">
        <f t="shared" si="224"/>
        <v>0.01127993281</v>
      </c>
      <c r="Y131" s="56">
        <f t="shared" si="224"/>
        <v>0.002819983202</v>
      </c>
    </row>
    <row r="132" ht="14.25" customHeight="1">
      <c r="A132" s="33"/>
      <c r="B132" s="52">
        <v>128.0</v>
      </c>
      <c r="C132" s="52">
        <v>1.0</v>
      </c>
      <c r="D132" s="53">
        <v>5.2</v>
      </c>
      <c r="E132" s="52">
        <v>3.5</v>
      </c>
      <c r="F132" s="52">
        <v>1.5</v>
      </c>
      <c r="G132" s="54">
        <v>0.2</v>
      </c>
      <c r="H132" s="55">
        <v>0.0</v>
      </c>
      <c r="J132" s="52">
        <f t="shared" ref="J132:N132" si="225">J131-$L$2*U131</f>
        <v>0.2687994401</v>
      </c>
      <c r="K132" s="52">
        <f t="shared" si="225"/>
        <v>-0.5651893869</v>
      </c>
      <c r="L132" s="52">
        <f t="shared" si="225"/>
        <v>-0.2933850058</v>
      </c>
      <c r="M132" s="52">
        <f t="shared" si="225"/>
        <v>0.3663894073</v>
      </c>
      <c r="N132" s="52">
        <f t="shared" si="225"/>
        <v>0.5273772386</v>
      </c>
      <c r="O132" s="52">
        <f t="shared" si="171"/>
        <v>-3.041973333</v>
      </c>
      <c r="P132" s="52">
        <f t="shared" si="172"/>
        <v>0.04556527534</v>
      </c>
      <c r="Q132" s="55">
        <f t="shared" si="173"/>
        <v>0</v>
      </c>
      <c r="R132" s="55">
        <f t="shared" si="6"/>
        <v>0.04556527534</v>
      </c>
      <c r="S132" s="55">
        <f t="shared" si="7"/>
        <v>0.002076194317</v>
      </c>
      <c r="U132" s="56">
        <f t="shared" ref="U132:Y132" si="226">2*($P132-$H132)*(1-$P132)*$P132*C132</f>
        <v>0.003963183902</v>
      </c>
      <c r="V132" s="56">
        <f t="shared" si="226"/>
        <v>0.02060855629</v>
      </c>
      <c r="W132" s="56">
        <f t="shared" si="226"/>
        <v>0.01387114366</v>
      </c>
      <c r="X132" s="56">
        <f t="shared" si="226"/>
        <v>0.005944775853</v>
      </c>
      <c r="Y132" s="56">
        <f t="shared" si="226"/>
        <v>0.0007926367804</v>
      </c>
    </row>
    <row r="133" ht="14.25" customHeight="1">
      <c r="A133" s="33"/>
      <c r="B133" s="52">
        <v>129.0</v>
      </c>
      <c r="C133" s="52">
        <v>1.0</v>
      </c>
      <c r="D133" s="53">
        <v>5.2</v>
      </c>
      <c r="E133" s="52">
        <v>3.4</v>
      </c>
      <c r="F133" s="52">
        <v>1.4</v>
      </c>
      <c r="G133" s="54">
        <v>0.2</v>
      </c>
      <c r="H133" s="55">
        <v>0.0</v>
      </c>
      <c r="J133" s="52">
        <f t="shared" ref="J133:N133" si="227">J132-$L$2*U132</f>
        <v>0.2684031217</v>
      </c>
      <c r="K133" s="52">
        <f t="shared" si="227"/>
        <v>-0.5672502425</v>
      </c>
      <c r="L133" s="52">
        <f t="shared" si="227"/>
        <v>-0.2947721201</v>
      </c>
      <c r="M133" s="52">
        <f t="shared" si="227"/>
        <v>0.3657949297</v>
      </c>
      <c r="N133" s="52">
        <f t="shared" si="227"/>
        <v>0.5272979749</v>
      </c>
      <c r="O133" s="52">
        <f t="shared" si="171"/>
        <v>-3.065950851</v>
      </c>
      <c r="P133" s="52">
        <f t="shared" si="172"/>
        <v>0.04453380367</v>
      </c>
      <c r="Q133" s="55">
        <f t="shared" si="173"/>
        <v>0</v>
      </c>
      <c r="R133" s="55">
        <f t="shared" si="6"/>
        <v>0.04453380367</v>
      </c>
      <c r="S133" s="55">
        <f t="shared" si="7"/>
        <v>0.00198325967</v>
      </c>
      <c r="U133" s="56">
        <f t="shared" ref="U133:Y133" si="228">2*($P133-$H133)*(1-$P133)*$P133*C133</f>
        <v>0.003789875146</v>
      </c>
      <c r="V133" s="56">
        <f t="shared" si="228"/>
        <v>0.01970735076</v>
      </c>
      <c r="W133" s="56">
        <f t="shared" si="228"/>
        <v>0.0128855755</v>
      </c>
      <c r="X133" s="56">
        <f t="shared" si="228"/>
        <v>0.005305825204</v>
      </c>
      <c r="Y133" s="56">
        <f t="shared" si="228"/>
        <v>0.0007579750291</v>
      </c>
    </row>
    <row r="134" ht="14.25" customHeight="1">
      <c r="A134" s="33"/>
      <c r="B134" s="52">
        <v>130.0</v>
      </c>
      <c r="C134" s="52">
        <v>1.0</v>
      </c>
      <c r="D134" s="53">
        <v>4.7</v>
      </c>
      <c r="E134" s="52">
        <v>3.2</v>
      </c>
      <c r="F134" s="52">
        <v>1.6</v>
      </c>
      <c r="G134" s="54">
        <v>0.2</v>
      </c>
      <c r="H134" s="55">
        <v>0.0</v>
      </c>
      <c r="J134" s="52">
        <f t="shared" ref="J134:N134" si="229">J133-$L$2*U133</f>
        <v>0.2680241342</v>
      </c>
      <c r="K134" s="52">
        <f t="shared" si="229"/>
        <v>-0.5692209776</v>
      </c>
      <c r="L134" s="52">
        <f t="shared" si="229"/>
        <v>-0.2960606777</v>
      </c>
      <c r="M134" s="52">
        <f t="shared" si="229"/>
        <v>0.3652643472</v>
      </c>
      <c r="N134" s="52">
        <f t="shared" si="229"/>
        <v>0.5272221774</v>
      </c>
      <c r="O134" s="52">
        <f t="shared" si="171"/>
        <v>-2.664841238</v>
      </c>
      <c r="P134" s="52">
        <f t="shared" si="172"/>
        <v>0.06508014869</v>
      </c>
      <c r="Q134" s="55">
        <f t="shared" si="173"/>
        <v>0</v>
      </c>
      <c r="R134" s="55">
        <f t="shared" si="6"/>
        <v>0.06508014869</v>
      </c>
      <c r="S134" s="55">
        <f t="shared" si="7"/>
        <v>0.004235425754</v>
      </c>
      <c r="U134" s="56">
        <f t="shared" ref="U134:Y134" si="230">2*($P134-$H134)*(1-$P134)*$P134*C134</f>
        <v>0.007919567231</v>
      </c>
      <c r="V134" s="56">
        <f t="shared" si="230"/>
        <v>0.03722196599</v>
      </c>
      <c r="W134" s="56">
        <f t="shared" si="230"/>
        <v>0.02534261514</v>
      </c>
      <c r="X134" s="56">
        <f t="shared" si="230"/>
        <v>0.01267130757</v>
      </c>
      <c r="Y134" s="56">
        <f t="shared" si="230"/>
        <v>0.001583913446</v>
      </c>
    </row>
    <row r="135" ht="14.25" customHeight="1">
      <c r="A135" s="33"/>
      <c r="B135" s="52">
        <v>131.0</v>
      </c>
      <c r="C135" s="52">
        <v>1.0</v>
      </c>
      <c r="D135" s="53">
        <v>4.8</v>
      </c>
      <c r="E135" s="52">
        <v>3.1</v>
      </c>
      <c r="F135" s="52">
        <v>1.6</v>
      </c>
      <c r="G135" s="54">
        <v>0.2</v>
      </c>
      <c r="H135" s="55">
        <v>0.0</v>
      </c>
      <c r="J135" s="52">
        <f t="shared" ref="J135:N135" si="231">J134-$L$2*U134</f>
        <v>0.2672321775</v>
      </c>
      <c r="K135" s="52">
        <f t="shared" si="231"/>
        <v>-0.5729431742</v>
      </c>
      <c r="L135" s="52">
        <f t="shared" si="231"/>
        <v>-0.2985949392</v>
      </c>
      <c r="M135" s="52">
        <f t="shared" si="231"/>
        <v>0.3639972164</v>
      </c>
      <c r="N135" s="52">
        <f t="shared" si="231"/>
        <v>0.527063786</v>
      </c>
      <c r="O135" s="52">
        <f t="shared" si="171"/>
        <v>-2.720731067</v>
      </c>
      <c r="P135" s="52">
        <f t="shared" si="172"/>
        <v>0.06176108982</v>
      </c>
      <c r="Q135" s="55">
        <f t="shared" si="173"/>
        <v>0</v>
      </c>
      <c r="R135" s="55">
        <f t="shared" si="6"/>
        <v>0.06176108982</v>
      </c>
      <c r="S135" s="55">
        <f t="shared" si="7"/>
        <v>0.003814432216</v>
      </c>
      <c r="U135" s="56">
        <f t="shared" ref="U135:Y135" si="232">2*($P135-$H135)*(1-$P135)*$P135*C135</f>
        <v>0.007157697451</v>
      </c>
      <c r="V135" s="56">
        <f t="shared" si="232"/>
        <v>0.03435694777</v>
      </c>
      <c r="W135" s="56">
        <f t="shared" si="232"/>
        <v>0.0221888621</v>
      </c>
      <c r="X135" s="56">
        <f t="shared" si="232"/>
        <v>0.01145231592</v>
      </c>
      <c r="Y135" s="56">
        <f t="shared" si="232"/>
        <v>0.00143153949</v>
      </c>
    </row>
    <row r="136" ht="14.25" customHeight="1">
      <c r="A136" s="33"/>
      <c r="B136" s="52">
        <v>132.0</v>
      </c>
      <c r="C136" s="52">
        <v>1.0</v>
      </c>
      <c r="D136" s="53">
        <v>5.4</v>
      </c>
      <c r="E136" s="52">
        <v>3.4</v>
      </c>
      <c r="F136" s="52">
        <v>1.5</v>
      </c>
      <c r="G136" s="54">
        <v>0.4</v>
      </c>
      <c r="H136" s="55">
        <v>0.0</v>
      </c>
      <c r="J136" s="52">
        <f t="shared" ref="J136:N136" si="233">J135-$L$2*U135</f>
        <v>0.2665164078</v>
      </c>
      <c r="K136" s="52">
        <f t="shared" si="233"/>
        <v>-0.576378869</v>
      </c>
      <c r="L136" s="52">
        <f t="shared" si="233"/>
        <v>-0.3008138254</v>
      </c>
      <c r="M136" s="52">
        <f t="shared" si="233"/>
        <v>0.3628519848</v>
      </c>
      <c r="N136" s="52">
        <f t="shared" si="233"/>
        <v>0.5269206321</v>
      </c>
      <c r="O136" s="52">
        <f t="shared" si="171"/>
        <v>-3.113650261</v>
      </c>
      <c r="P136" s="52">
        <f t="shared" si="172"/>
        <v>0.04254769357</v>
      </c>
      <c r="Q136" s="55">
        <f t="shared" si="173"/>
        <v>0</v>
      </c>
      <c r="R136" s="55">
        <f t="shared" si="6"/>
        <v>0.04254769357</v>
      </c>
      <c r="S136" s="55">
        <f t="shared" si="7"/>
        <v>0.001810306228</v>
      </c>
      <c r="U136" s="56">
        <f t="shared" ref="U136:Y136" si="234">2*($P136-$H136)*(1-$P136)*$P136*C136</f>
        <v>0.003466563747</v>
      </c>
      <c r="V136" s="56">
        <f t="shared" si="234"/>
        <v>0.01871944423</v>
      </c>
      <c r="W136" s="56">
        <f t="shared" si="234"/>
        <v>0.01178631674</v>
      </c>
      <c r="X136" s="56">
        <f t="shared" si="234"/>
        <v>0.005199845621</v>
      </c>
      <c r="Y136" s="56">
        <f t="shared" si="234"/>
        <v>0.001386625499</v>
      </c>
    </row>
    <row r="137" ht="14.25" customHeight="1">
      <c r="A137" s="33"/>
      <c r="B137" s="52">
        <v>133.0</v>
      </c>
      <c r="C137" s="52">
        <v>1.0</v>
      </c>
      <c r="D137" s="53">
        <v>5.2</v>
      </c>
      <c r="E137" s="52">
        <v>4.1</v>
      </c>
      <c r="F137" s="52">
        <v>1.5</v>
      </c>
      <c r="G137" s="54">
        <v>0.1</v>
      </c>
      <c r="H137" s="55">
        <v>0.0</v>
      </c>
      <c r="J137" s="52">
        <f t="shared" ref="J137:N137" si="235">J136-$L$2*U136</f>
        <v>0.2661697514</v>
      </c>
      <c r="K137" s="52">
        <f t="shared" si="235"/>
        <v>-0.5782508134</v>
      </c>
      <c r="L137" s="52">
        <f t="shared" si="235"/>
        <v>-0.3019924571</v>
      </c>
      <c r="M137" s="52">
        <f t="shared" si="235"/>
        <v>0.3623320003</v>
      </c>
      <c r="N137" s="52">
        <f t="shared" si="235"/>
        <v>0.5267819695</v>
      </c>
      <c r="O137" s="52">
        <f t="shared" si="171"/>
        <v>-3.382727355</v>
      </c>
      <c r="P137" s="52">
        <f t="shared" si="172"/>
        <v>0.03283966023</v>
      </c>
      <c r="Q137" s="55">
        <f t="shared" si="173"/>
        <v>0</v>
      </c>
      <c r="R137" s="55">
        <f t="shared" si="6"/>
        <v>0.03283966023</v>
      </c>
      <c r="S137" s="55">
        <f t="shared" si="7"/>
        <v>0.001078443284</v>
      </c>
      <c r="U137" s="56">
        <f t="shared" ref="U137:Y137" si="236">2*($P137-$H137)*(1-$P137)*$P137*C137</f>
        <v>0.002086055146</v>
      </c>
      <c r="V137" s="56">
        <f t="shared" si="236"/>
        <v>0.01084748676</v>
      </c>
      <c r="W137" s="56">
        <f t="shared" si="236"/>
        <v>0.0085528261</v>
      </c>
      <c r="X137" s="56">
        <f t="shared" si="236"/>
        <v>0.00312908272</v>
      </c>
      <c r="Y137" s="56">
        <f t="shared" si="236"/>
        <v>0.0002086055146</v>
      </c>
    </row>
    <row r="138" ht="14.25" customHeight="1">
      <c r="A138" s="33"/>
      <c r="B138" s="52">
        <v>134.0</v>
      </c>
      <c r="C138" s="52">
        <v>1.0</v>
      </c>
      <c r="D138" s="53">
        <v>5.5</v>
      </c>
      <c r="E138" s="52">
        <v>4.2</v>
      </c>
      <c r="F138" s="52">
        <v>1.4</v>
      </c>
      <c r="G138" s="54">
        <v>0.2</v>
      </c>
      <c r="H138" s="55">
        <v>0.0</v>
      </c>
      <c r="J138" s="52">
        <f t="shared" ref="J138:N138" si="237">J137-$L$2*U137</f>
        <v>0.2659611459</v>
      </c>
      <c r="K138" s="52">
        <f t="shared" si="237"/>
        <v>-0.5793355621</v>
      </c>
      <c r="L138" s="52">
        <f t="shared" si="237"/>
        <v>-0.3028477397</v>
      </c>
      <c r="M138" s="52">
        <f t="shared" si="237"/>
        <v>0.362019092</v>
      </c>
      <c r="N138" s="52">
        <f t="shared" si="237"/>
        <v>0.526761109</v>
      </c>
      <c r="O138" s="52">
        <f t="shared" si="171"/>
        <v>-3.580166002</v>
      </c>
      <c r="P138" s="52">
        <f t="shared" si="172"/>
        <v>0.02711533772</v>
      </c>
      <c r="Q138" s="55">
        <f t="shared" si="173"/>
        <v>0</v>
      </c>
      <c r="R138" s="55">
        <f t="shared" si="6"/>
        <v>0.02711533772</v>
      </c>
      <c r="S138" s="55">
        <f t="shared" si="7"/>
        <v>0.0007352415398</v>
      </c>
      <c r="U138" s="56">
        <f t="shared" ref="U138:Y138" si="238">2*($P138-$H138)*(1-$P138)*$P138*C138</f>
        <v>0.001430610434</v>
      </c>
      <c r="V138" s="56">
        <f t="shared" si="238"/>
        <v>0.007868357388</v>
      </c>
      <c r="W138" s="56">
        <f t="shared" si="238"/>
        <v>0.006008563824</v>
      </c>
      <c r="X138" s="56">
        <f t="shared" si="238"/>
        <v>0.002002854608</v>
      </c>
      <c r="Y138" s="56">
        <f t="shared" si="238"/>
        <v>0.0002861220868</v>
      </c>
    </row>
    <row r="139" ht="14.25" customHeight="1">
      <c r="A139" s="33"/>
      <c r="B139" s="52">
        <v>135.0</v>
      </c>
      <c r="C139" s="52">
        <v>1.0</v>
      </c>
      <c r="D139" s="53">
        <v>4.9</v>
      </c>
      <c r="E139" s="52">
        <v>3.1</v>
      </c>
      <c r="F139" s="52">
        <v>1.5</v>
      </c>
      <c r="G139" s="54">
        <v>0.1</v>
      </c>
      <c r="H139" s="55">
        <v>0.0</v>
      </c>
      <c r="J139" s="52">
        <f t="shared" ref="J139:N139" si="239">J138-$L$2*U138</f>
        <v>0.2658180848</v>
      </c>
      <c r="K139" s="52">
        <f t="shared" si="239"/>
        <v>-0.5801223978</v>
      </c>
      <c r="L139" s="52">
        <f t="shared" si="239"/>
        <v>-0.3034485961</v>
      </c>
      <c r="M139" s="52">
        <f t="shared" si="239"/>
        <v>0.3618188065</v>
      </c>
      <c r="N139" s="52">
        <f t="shared" si="239"/>
        <v>0.5267324968</v>
      </c>
      <c r="O139" s="52">
        <f t="shared" si="171"/>
        <v>-2.922070853</v>
      </c>
      <c r="P139" s="52">
        <f t="shared" si="172"/>
        <v>0.05107324417</v>
      </c>
      <c r="Q139" s="55">
        <f t="shared" si="173"/>
        <v>0</v>
      </c>
      <c r="R139" s="55">
        <f t="shared" si="6"/>
        <v>0.05107324417</v>
      </c>
      <c r="S139" s="55">
        <f t="shared" si="7"/>
        <v>0.00260847627</v>
      </c>
      <c r="U139" s="56">
        <f t="shared" ref="U139:Y139" si="240">2*($P139-$H139)*(1-$P139)*$P139*C139</f>
        <v>0.004950505849</v>
      </c>
      <c r="V139" s="56">
        <f t="shared" si="240"/>
        <v>0.02425747866</v>
      </c>
      <c r="W139" s="56">
        <f t="shared" si="240"/>
        <v>0.01534656813</v>
      </c>
      <c r="X139" s="56">
        <f t="shared" si="240"/>
        <v>0.007425758773</v>
      </c>
      <c r="Y139" s="56">
        <f t="shared" si="240"/>
        <v>0.0004950505849</v>
      </c>
    </row>
    <row r="140" ht="14.25" customHeight="1">
      <c r="A140" s="33"/>
      <c r="B140" s="52">
        <v>136.0</v>
      </c>
      <c r="C140" s="52">
        <v>1.0</v>
      </c>
      <c r="D140" s="53">
        <v>5.0</v>
      </c>
      <c r="E140" s="52">
        <v>3.2</v>
      </c>
      <c r="F140" s="52">
        <v>1.2</v>
      </c>
      <c r="G140" s="54">
        <v>0.2</v>
      </c>
      <c r="H140" s="55">
        <v>0.0</v>
      </c>
      <c r="J140" s="52">
        <f t="shared" ref="J140:N140" si="241">J139-$L$2*U139</f>
        <v>0.2653230342</v>
      </c>
      <c r="K140" s="52">
        <f t="shared" si="241"/>
        <v>-0.5825481457</v>
      </c>
      <c r="L140" s="52">
        <f t="shared" si="241"/>
        <v>-0.3049832529</v>
      </c>
      <c r="M140" s="52">
        <f t="shared" si="241"/>
        <v>0.3610762307</v>
      </c>
      <c r="N140" s="52">
        <f t="shared" si="241"/>
        <v>0.5266829917</v>
      </c>
      <c r="O140" s="52">
        <f t="shared" si="171"/>
        <v>-3.084736028</v>
      </c>
      <c r="P140" s="52">
        <f t="shared" si="172"/>
        <v>0.04374128825</v>
      </c>
      <c r="Q140" s="55">
        <f t="shared" si="173"/>
        <v>0</v>
      </c>
      <c r="R140" s="55">
        <f t="shared" si="6"/>
        <v>0.04374128825</v>
      </c>
      <c r="S140" s="55">
        <f t="shared" si="7"/>
        <v>0.001913300298</v>
      </c>
      <c r="U140" s="56">
        <f t="shared" ref="U140:Y140" si="242">2*($P140-$H140)*(1-$P140)*$P140*C140</f>
        <v>0.003659220156</v>
      </c>
      <c r="V140" s="56">
        <f t="shared" si="242"/>
        <v>0.01829610078</v>
      </c>
      <c r="W140" s="56">
        <f t="shared" si="242"/>
        <v>0.0117095045</v>
      </c>
      <c r="X140" s="56">
        <f t="shared" si="242"/>
        <v>0.004391064187</v>
      </c>
      <c r="Y140" s="56">
        <f t="shared" si="242"/>
        <v>0.0007318440312</v>
      </c>
    </row>
    <row r="141" ht="14.25" customHeight="1">
      <c r="A141" s="33"/>
      <c r="B141" s="52">
        <v>137.0</v>
      </c>
      <c r="C141" s="52">
        <v>1.0</v>
      </c>
      <c r="D141" s="53">
        <v>5.5</v>
      </c>
      <c r="E141" s="52">
        <v>3.5</v>
      </c>
      <c r="F141" s="52">
        <v>1.3</v>
      </c>
      <c r="G141" s="54">
        <v>0.2</v>
      </c>
      <c r="H141" s="55">
        <v>0.0</v>
      </c>
      <c r="J141" s="52">
        <f t="shared" ref="J141:N141" si="243">J140-$L$2*U140</f>
        <v>0.2649571122</v>
      </c>
      <c r="K141" s="52">
        <f t="shared" si="243"/>
        <v>-0.5843777557</v>
      </c>
      <c r="L141" s="52">
        <f t="shared" si="243"/>
        <v>-0.3061542033</v>
      </c>
      <c r="M141" s="52">
        <f t="shared" si="243"/>
        <v>0.3606371242</v>
      </c>
      <c r="N141" s="52">
        <f t="shared" si="243"/>
        <v>0.5266098073</v>
      </c>
      <c r="O141" s="52">
        <f t="shared" si="171"/>
        <v>-3.446510033</v>
      </c>
      <c r="P141" s="52">
        <f t="shared" si="172"/>
        <v>0.03087310824</v>
      </c>
      <c r="Q141" s="55">
        <f t="shared" si="173"/>
        <v>0</v>
      </c>
      <c r="R141" s="55">
        <f t="shared" si="6"/>
        <v>0.03087310824</v>
      </c>
      <c r="S141" s="55">
        <f t="shared" si="7"/>
        <v>0.0009531488125</v>
      </c>
      <c r="U141" s="56">
        <f t="shared" ref="U141:Y141" si="244">2*($P141-$H141)*(1-$P141)*$P141*C141</f>
        <v>0.001847444292</v>
      </c>
      <c r="V141" s="56">
        <f t="shared" si="244"/>
        <v>0.01016094361</v>
      </c>
      <c r="W141" s="56">
        <f t="shared" si="244"/>
        <v>0.006466055022</v>
      </c>
      <c r="X141" s="56">
        <f t="shared" si="244"/>
        <v>0.00240167758</v>
      </c>
      <c r="Y141" s="56">
        <f t="shared" si="244"/>
        <v>0.0003694888584</v>
      </c>
    </row>
    <row r="142" ht="14.25" customHeight="1">
      <c r="A142" s="33"/>
      <c r="B142" s="52">
        <v>138.0</v>
      </c>
      <c r="C142" s="52">
        <v>1.0</v>
      </c>
      <c r="D142" s="53">
        <v>4.9</v>
      </c>
      <c r="E142" s="52">
        <v>3.1</v>
      </c>
      <c r="F142" s="52">
        <v>1.5</v>
      </c>
      <c r="G142" s="54">
        <v>0.1</v>
      </c>
      <c r="H142" s="55">
        <v>0.0</v>
      </c>
      <c r="J142" s="52">
        <f t="shared" ref="J142:N142" si="245">J141-$L$2*U141</f>
        <v>0.2647723678</v>
      </c>
      <c r="K142" s="52">
        <f t="shared" si="245"/>
        <v>-0.5853938501</v>
      </c>
      <c r="L142" s="52">
        <f t="shared" si="245"/>
        <v>-0.3068008088</v>
      </c>
      <c r="M142" s="52">
        <f t="shared" si="245"/>
        <v>0.3603969565</v>
      </c>
      <c r="N142" s="52">
        <f t="shared" si="245"/>
        <v>0.5265728584</v>
      </c>
      <c r="O142" s="52">
        <f t="shared" si="171"/>
        <v>-2.961487285</v>
      </c>
      <c r="P142" s="52">
        <f t="shared" si="172"/>
        <v>0.04919639004</v>
      </c>
      <c r="Q142" s="55">
        <f t="shared" si="173"/>
        <v>0</v>
      </c>
      <c r="R142" s="55">
        <f t="shared" si="6"/>
        <v>0.04919639004</v>
      </c>
      <c r="S142" s="55">
        <f t="shared" si="7"/>
        <v>0.002420284793</v>
      </c>
      <c r="U142" s="56">
        <f t="shared" ref="U142:Y142" si="246">2*($P142-$H142)*(1-$P142)*$P142*C142</f>
        <v>0.004602431037</v>
      </c>
      <c r="V142" s="56">
        <f t="shared" si="246"/>
        <v>0.02255191208</v>
      </c>
      <c r="W142" s="56">
        <f t="shared" si="246"/>
        <v>0.01426753622</v>
      </c>
      <c r="X142" s="56">
        <f t="shared" si="246"/>
        <v>0.006903646556</v>
      </c>
      <c r="Y142" s="56">
        <f t="shared" si="246"/>
        <v>0.0004602431037</v>
      </c>
    </row>
    <row r="143" ht="14.25" customHeight="1">
      <c r="A143" s="33"/>
      <c r="B143" s="52">
        <v>139.0</v>
      </c>
      <c r="C143" s="52">
        <v>1.0</v>
      </c>
      <c r="D143" s="53">
        <v>4.4</v>
      </c>
      <c r="E143" s="52">
        <v>3.0</v>
      </c>
      <c r="F143" s="52">
        <v>1.3</v>
      </c>
      <c r="G143" s="54">
        <v>0.2</v>
      </c>
      <c r="H143" s="55">
        <v>0.0</v>
      </c>
      <c r="J143" s="52">
        <f t="shared" ref="J143:N143" si="247">J142-$L$2*U142</f>
        <v>0.2643121247</v>
      </c>
      <c r="K143" s="52">
        <f t="shared" si="247"/>
        <v>-0.5876490413</v>
      </c>
      <c r="L143" s="52">
        <f t="shared" si="247"/>
        <v>-0.3082275624</v>
      </c>
      <c r="M143" s="52">
        <f t="shared" si="247"/>
        <v>0.3597065918</v>
      </c>
      <c r="N143" s="52">
        <f t="shared" si="247"/>
        <v>0.5265268341</v>
      </c>
      <c r="O143" s="52">
        <f t="shared" si="171"/>
        <v>-2.673102408</v>
      </c>
      <c r="P143" s="52">
        <f t="shared" si="172"/>
        <v>0.06457930244</v>
      </c>
      <c r="Q143" s="55">
        <f t="shared" si="173"/>
        <v>0</v>
      </c>
      <c r="R143" s="55">
        <f t="shared" si="6"/>
        <v>0.06457930244</v>
      </c>
      <c r="S143" s="55">
        <f t="shared" si="7"/>
        <v>0.004170486304</v>
      </c>
      <c r="U143" s="56">
        <f t="shared" ref="U143:Y143" si="248">2*($P143-$H143)*(1-$P143)*$P143*C143</f>
        <v>0.007802318415</v>
      </c>
      <c r="V143" s="56">
        <f t="shared" si="248"/>
        <v>0.03433020102</v>
      </c>
      <c r="W143" s="56">
        <f t="shared" si="248"/>
        <v>0.02340695524</v>
      </c>
      <c r="X143" s="56">
        <f t="shared" si="248"/>
        <v>0.01014301394</v>
      </c>
      <c r="Y143" s="56">
        <f t="shared" si="248"/>
        <v>0.001560463683</v>
      </c>
    </row>
    <row r="144" ht="14.25" customHeight="1">
      <c r="A144" s="33"/>
      <c r="B144" s="52">
        <v>140.0</v>
      </c>
      <c r="C144" s="52">
        <v>1.0</v>
      </c>
      <c r="D144" s="53">
        <v>5.1</v>
      </c>
      <c r="E144" s="52">
        <v>3.4</v>
      </c>
      <c r="F144" s="52">
        <v>1.5</v>
      </c>
      <c r="G144" s="54">
        <v>0.2</v>
      </c>
      <c r="H144" s="55">
        <v>0.0</v>
      </c>
      <c r="J144" s="52">
        <f t="shared" ref="J144:N144" si="249">J143-$L$2*U143</f>
        <v>0.2635318928</v>
      </c>
      <c r="K144" s="52">
        <f t="shared" si="249"/>
        <v>-0.5910820614</v>
      </c>
      <c r="L144" s="52">
        <f t="shared" si="249"/>
        <v>-0.310568258</v>
      </c>
      <c r="M144" s="52">
        <f t="shared" si="249"/>
        <v>0.3586922904</v>
      </c>
      <c r="N144" s="52">
        <f t="shared" si="249"/>
        <v>0.5263707878</v>
      </c>
      <c r="O144" s="52">
        <f t="shared" si="171"/>
        <v>-3.163606104</v>
      </c>
      <c r="P144" s="52">
        <f t="shared" si="172"/>
        <v>0.0405584947</v>
      </c>
      <c r="Q144" s="55">
        <f t="shared" si="173"/>
        <v>0</v>
      </c>
      <c r="R144" s="55">
        <f t="shared" si="6"/>
        <v>0.0405584947</v>
      </c>
      <c r="S144" s="55">
        <f t="shared" si="7"/>
        <v>0.001644991492</v>
      </c>
      <c r="U144" s="56">
        <f t="shared" ref="U144:Y144" si="250">2*($P144-$H144)*(1-$P144)*$P144*C144</f>
        <v>0.003156546227</v>
      </c>
      <c r="V144" s="56">
        <f t="shared" si="250"/>
        <v>0.01609838576</v>
      </c>
      <c r="W144" s="56">
        <f t="shared" si="250"/>
        <v>0.01073225717</v>
      </c>
      <c r="X144" s="56">
        <f t="shared" si="250"/>
        <v>0.00473481934</v>
      </c>
      <c r="Y144" s="56">
        <f t="shared" si="250"/>
        <v>0.0006313092453</v>
      </c>
    </row>
    <row r="145" ht="14.25" customHeight="1">
      <c r="A145" s="33"/>
      <c r="B145" s="52">
        <v>151.0</v>
      </c>
      <c r="C145" s="52">
        <v>1.0</v>
      </c>
      <c r="D145" s="53">
        <v>7.0</v>
      </c>
      <c r="E145" s="52">
        <v>3.2</v>
      </c>
      <c r="F145" s="52">
        <v>4.7</v>
      </c>
      <c r="G145" s="54">
        <v>1.4</v>
      </c>
      <c r="H145" s="55">
        <v>1.0</v>
      </c>
      <c r="J145" s="52">
        <f t="shared" ref="J145:N145" si="251">J144-$L$2*U144</f>
        <v>0.2632162382</v>
      </c>
      <c r="K145" s="52">
        <f t="shared" si="251"/>
        <v>-0.5926919</v>
      </c>
      <c r="L145" s="52">
        <f t="shared" si="251"/>
        <v>-0.3116414837</v>
      </c>
      <c r="M145" s="52">
        <f t="shared" si="251"/>
        <v>0.3582188085</v>
      </c>
      <c r="N145" s="52">
        <f t="shared" si="251"/>
        <v>0.5263076568</v>
      </c>
      <c r="O145" s="52">
        <f t="shared" si="171"/>
        <v>-2.46242069</v>
      </c>
      <c r="P145" s="52">
        <f t="shared" si="172"/>
        <v>0.0785349797</v>
      </c>
      <c r="Q145" s="55">
        <f t="shared" si="173"/>
        <v>0</v>
      </c>
      <c r="R145" s="55">
        <f t="shared" si="6"/>
        <v>-0.9214650203</v>
      </c>
      <c r="S145" s="55">
        <f t="shared" si="7"/>
        <v>0.8490977836</v>
      </c>
      <c r="U145" s="56">
        <f t="shared" ref="U145:Y145" si="252">2*($P145-$H145)*(1-$P145)*$P145*C145</f>
        <v>-0.1333677544</v>
      </c>
      <c r="V145" s="56">
        <f t="shared" si="252"/>
        <v>-0.9335742809</v>
      </c>
      <c r="W145" s="56">
        <f t="shared" si="252"/>
        <v>-0.4267768141</v>
      </c>
      <c r="X145" s="56">
        <f t="shared" si="252"/>
        <v>-0.6268284457</v>
      </c>
      <c r="Y145" s="56">
        <f t="shared" si="252"/>
        <v>-0.1867148562</v>
      </c>
    </row>
    <row r="146" ht="14.25" customHeight="1">
      <c r="A146" s="33"/>
      <c r="B146" s="52">
        <v>152.0</v>
      </c>
      <c r="C146" s="52">
        <v>1.0</v>
      </c>
      <c r="D146" s="53">
        <v>6.4</v>
      </c>
      <c r="E146" s="52">
        <v>3.2</v>
      </c>
      <c r="F146" s="52">
        <v>4.5</v>
      </c>
      <c r="G146" s="54">
        <v>1.5</v>
      </c>
      <c r="H146" s="55">
        <v>1.0</v>
      </c>
      <c r="J146" s="52">
        <f t="shared" ref="J146:N146" si="253">J145-$L$2*U145</f>
        <v>0.2765530137</v>
      </c>
      <c r="K146" s="52">
        <f t="shared" si="253"/>
        <v>-0.4993344719</v>
      </c>
      <c r="L146" s="52">
        <f t="shared" si="253"/>
        <v>-0.2689638023</v>
      </c>
      <c r="M146" s="52">
        <f t="shared" si="253"/>
        <v>0.4209016531</v>
      </c>
      <c r="N146" s="52">
        <f t="shared" si="253"/>
        <v>0.5449791424</v>
      </c>
      <c r="O146" s="52">
        <f t="shared" si="171"/>
        <v>-1.068345621</v>
      </c>
      <c r="P146" s="52">
        <f t="shared" si="172"/>
        <v>0.2557178285</v>
      </c>
      <c r="Q146" s="55">
        <f t="shared" si="173"/>
        <v>0</v>
      </c>
      <c r="R146" s="55">
        <f t="shared" si="6"/>
        <v>-0.7442821715</v>
      </c>
      <c r="S146" s="55">
        <f t="shared" si="7"/>
        <v>0.5539559508</v>
      </c>
      <c r="U146" s="56">
        <f t="shared" ref="U146:Y146" si="254">2*($P146-$H146)*(1-$P146)*$P146*C146</f>
        <v>-0.2833128257</v>
      </c>
      <c r="V146" s="56">
        <f t="shared" si="254"/>
        <v>-1.813202084</v>
      </c>
      <c r="W146" s="56">
        <f t="shared" si="254"/>
        <v>-0.9066010421</v>
      </c>
      <c r="X146" s="56">
        <f t="shared" si="254"/>
        <v>-1.274907716</v>
      </c>
      <c r="Y146" s="56">
        <f t="shared" si="254"/>
        <v>-0.4249692385</v>
      </c>
    </row>
    <row r="147" ht="14.25" customHeight="1">
      <c r="A147" s="33"/>
      <c r="B147" s="52">
        <v>153.0</v>
      </c>
      <c r="C147" s="52">
        <v>1.0</v>
      </c>
      <c r="D147" s="53">
        <v>6.9</v>
      </c>
      <c r="E147" s="52">
        <v>3.1</v>
      </c>
      <c r="F147" s="52">
        <v>4.9</v>
      </c>
      <c r="G147" s="54">
        <v>1.5</v>
      </c>
      <c r="H147" s="55">
        <v>1.0</v>
      </c>
      <c r="J147" s="52">
        <f t="shared" ref="J147:N147" si="255">J146-$L$2*U146</f>
        <v>0.3048842962</v>
      </c>
      <c r="K147" s="52">
        <f t="shared" si="255"/>
        <v>-0.3180142635</v>
      </c>
      <c r="L147" s="52">
        <f t="shared" si="255"/>
        <v>-0.1783036981</v>
      </c>
      <c r="M147" s="52">
        <f t="shared" si="255"/>
        <v>0.5483924246</v>
      </c>
      <c r="N147" s="52">
        <f t="shared" si="255"/>
        <v>0.5874760663</v>
      </c>
      <c r="O147" s="52">
        <f t="shared" si="171"/>
        <v>1.126181394</v>
      </c>
      <c r="P147" s="52">
        <f t="shared" si="172"/>
        <v>0.7551335007</v>
      </c>
      <c r="Q147" s="55">
        <f t="shared" si="173"/>
        <v>1</v>
      </c>
      <c r="R147" s="55">
        <f t="shared" si="6"/>
        <v>-0.2448664993</v>
      </c>
      <c r="S147" s="55">
        <f t="shared" si="7"/>
        <v>0.0599596025</v>
      </c>
      <c r="U147" s="56">
        <f t="shared" ref="U147:Y147" si="256">2*($P147-$H147)*(1-$P147)*$P147*C147</f>
        <v>-0.09055500906</v>
      </c>
      <c r="V147" s="56">
        <f t="shared" si="256"/>
        <v>-0.6248295625</v>
      </c>
      <c r="W147" s="56">
        <f t="shared" si="256"/>
        <v>-0.2807205281</v>
      </c>
      <c r="X147" s="56">
        <f t="shared" si="256"/>
        <v>-0.4437195444</v>
      </c>
      <c r="Y147" s="56">
        <f t="shared" si="256"/>
        <v>-0.1358325136</v>
      </c>
    </row>
    <row r="148" ht="14.25" customHeight="1">
      <c r="A148" s="33"/>
      <c r="B148" s="52">
        <v>154.0</v>
      </c>
      <c r="C148" s="52">
        <v>1.0</v>
      </c>
      <c r="D148" s="53">
        <v>5.5</v>
      </c>
      <c r="E148" s="52">
        <v>2.3</v>
      </c>
      <c r="F148" s="52">
        <v>4.0</v>
      </c>
      <c r="G148" s="54">
        <v>1.3</v>
      </c>
      <c r="H148" s="55">
        <v>1.0</v>
      </c>
      <c r="J148" s="52">
        <f t="shared" ref="J148:N148" si="257">J147-$L$2*U147</f>
        <v>0.3139397971</v>
      </c>
      <c r="K148" s="52">
        <f t="shared" si="257"/>
        <v>-0.2555313072</v>
      </c>
      <c r="L148" s="52">
        <f t="shared" si="257"/>
        <v>-0.1502316453</v>
      </c>
      <c r="M148" s="52">
        <f t="shared" si="257"/>
        <v>0.5927643791</v>
      </c>
      <c r="N148" s="52">
        <f t="shared" si="257"/>
        <v>0.6010593177</v>
      </c>
      <c r="O148" s="52">
        <f t="shared" si="171"/>
        <v>1.715419453</v>
      </c>
      <c r="P148" s="52">
        <f t="shared" si="172"/>
        <v>0.8475378916</v>
      </c>
      <c r="Q148" s="55">
        <f t="shared" si="173"/>
        <v>1</v>
      </c>
      <c r="R148" s="55">
        <f t="shared" si="6"/>
        <v>-0.1524621084</v>
      </c>
      <c r="S148" s="55">
        <f t="shared" si="7"/>
        <v>0.02324469449</v>
      </c>
      <c r="U148" s="56">
        <f t="shared" ref="U148:Y148" si="258">2*($P148-$H148)*(1-$P148)*$P148*C148</f>
        <v>-0.03940151873</v>
      </c>
      <c r="V148" s="56">
        <f t="shared" si="258"/>
        <v>-0.216708353</v>
      </c>
      <c r="W148" s="56">
        <f t="shared" si="258"/>
        <v>-0.09062349307</v>
      </c>
      <c r="X148" s="56">
        <f t="shared" si="258"/>
        <v>-0.1576060749</v>
      </c>
      <c r="Y148" s="56">
        <f t="shared" si="258"/>
        <v>-0.05122197434</v>
      </c>
    </row>
    <row r="149" ht="14.25" customHeight="1">
      <c r="A149" s="33"/>
      <c r="B149" s="52">
        <v>155.0</v>
      </c>
      <c r="C149" s="52">
        <v>1.0</v>
      </c>
      <c r="D149" s="53">
        <v>6.5</v>
      </c>
      <c r="E149" s="52">
        <v>2.8</v>
      </c>
      <c r="F149" s="52">
        <v>4.6</v>
      </c>
      <c r="G149" s="54">
        <v>1.5</v>
      </c>
      <c r="H149" s="55">
        <v>1.0</v>
      </c>
      <c r="J149" s="52">
        <f t="shared" ref="J149:N149" si="259">J148-$L$2*U148</f>
        <v>0.317879949</v>
      </c>
      <c r="K149" s="52">
        <f t="shared" si="259"/>
        <v>-0.2338604719</v>
      </c>
      <c r="L149" s="52">
        <f t="shared" si="259"/>
        <v>-0.1411692959</v>
      </c>
      <c r="M149" s="52">
        <f t="shared" si="259"/>
        <v>0.6085249866</v>
      </c>
      <c r="N149" s="52">
        <f t="shared" si="259"/>
        <v>0.6061815151</v>
      </c>
      <c r="O149" s="52">
        <f t="shared" si="171"/>
        <v>2.111000064</v>
      </c>
      <c r="P149" s="52">
        <f t="shared" si="172"/>
        <v>0.8919677384</v>
      </c>
      <c r="Q149" s="55">
        <f t="shared" si="173"/>
        <v>1</v>
      </c>
      <c r="R149" s="55">
        <f t="shared" si="6"/>
        <v>-0.1080322616</v>
      </c>
      <c r="S149" s="55">
        <f t="shared" si="7"/>
        <v>0.01167096954</v>
      </c>
      <c r="U149" s="56">
        <f t="shared" ref="U149:Y149" si="260">2*($P149-$H149)*(1-$P149)*$P149*C149</f>
        <v>-0.02082025661</v>
      </c>
      <c r="V149" s="56">
        <f t="shared" si="260"/>
        <v>-0.1353316679</v>
      </c>
      <c r="W149" s="56">
        <f t="shared" si="260"/>
        <v>-0.0582967185</v>
      </c>
      <c r="X149" s="56">
        <f t="shared" si="260"/>
        <v>-0.09577318039</v>
      </c>
      <c r="Y149" s="56">
        <f t="shared" si="260"/>
        <v>-0.03123038491</v>
      </c>
    </row>
    <row r="150" ht="14.25" customHeight="1">
      <c r="A150" s="33"/>
      <c r="B150" s="52">
        <v>156.0</v>
      </c>
      <c r="C150" s="52">
        <v>1.0</v>
      </c>
      <c r="D150" s="53">
        <v>5.7</v>
      </c>
      <c r="E150" s="52">
        <v>2.8</v>
      </c>
      <c r="F150" s="52">
        <v>4.5</v>
      </c>
      <c r="G150" s="54">
        <v>1.3</v>
      </c>
      <c r="H150" s="55">
        <v>1.0</v>
      </c>
      <c r="J150" s="52">
        <f t="shared" ref="J150:N150" si="261">J149-$L$2*U149</f>
        <v>0.3199619747</v>
      </c>
      <c r="K150" s="52">
        <f t="shared" si="261"/>
        <v>-0.2203273051</v>
      </c>
      <c r="L150" s="52">
        <f t="shared" si="261"/>
        <v>-0.1353396241</v>
      </c>
      <c r="M150" s="52">
        <f t="shared" si="261"/>
        <v>0.6181023046</v>
      </c>
      <c r="N150" s="52">
        <f t="shared" si="261"/>
        <v>0.6093045536</v>
      </c>
      <c r="O150" s="52">
        <f t="shared" si="171"/>
        <v>2.258701678</v>
      </c>
      <c r="P150" s="52">
        <f t="shared" si="172"/>
        <v>0.9053984856</v>
      </c>
      <c r="Q150" s="55">
        <f t="shared" si="173"/>
        <v>1</v>
      </c>
      <c r="R150" s="55">
        <f t="shared" si="6"/>
        <v>-0.09460151437</v>
      </c>
      <c r="S150" s="55">
        <f t="shared" si="7"/>
        <v>0.008949446522</v>
      </c>
      <c r="U150" s="56">
        <f t="shared" ref="U150:Y150" si="262">2*($P150-$H150)*(1-$P150)*$P150*C150</f>
        <v>-0.01620563066</v>
      </c>
      <c r="V150" s="56">
        <f t="shared" si="262"/>
        <v>-0.09237209474</v>
      </c>
      <c r="W150" s="56">
        <f t="shared" si="262"/>
        <v>-0.04537576584</v>
      </c>
      <c r="X150" s="56">
        <f t="shared" si="262"/>
        <v>-0.07292533795</v>
      </c>
      <c r="Y150" s="56">
        <f t="shared" si="262"/>
        <v>-0.02106731985</v>
      </c>
    </row>
    <row r="151" ht="14.25" customHeight="1">
      <c r="A151" s="33"/>
      <c r="B151" s="52">
        <v>157.0</v>
      </c>
      <c r="C151" s="52">
        <v>1.0</v>
      </c>
      <c r="D151" s="53">
        <v>6.3</v>
      </c>
      <c r="E151" s="52">
        <v>3.3</v>
      </c>
      <c r="F151" s="52">
        <v>4.7</v>
      </c>
      <c r="G151" s="54">
        <v>1.6</v>
      </c>
      <c r="H151" s="55">
        <v>1.0</v>
      </c>
      <c r="J151" s="52">
        <f t="shared" ref="J151:N151" si="263">J150-$L$2*U150</f>
        <v>0.3215825377</v>
      </c>
      <c r="K151" s="52">
        <f t="shared" si="263"/>
        <v>-0.2110900957</v>
      </c>
      <c r="L151" s="52">
        <f t="shared" si="263"/>
        <v>-0.1308020475</v>
      </c>
      <c r="M151" s="52">
        <f t="shared" si="263"/>
        <v>0.6253948384</v>
      </c>
      <c r="N151" s="52">
        <f t="shared" si="263"/>
        <v>0.6114112856</v>
      </c>
      <c r="O151" s="52">
        <f t="shared" si="171"/>
        <v>2.477681976</v>
      </c>
      <c r="P151" s="52">
        <f t="shared" si="172"/>
        <v>0.9225623579</v>
      </c>
      <c r="Q151" s="55">
        <f t="shared" si="173"/>
        <v>1</v>
      </c>
      <c r="R151" s="55">
        <f t="shared" si="6"/>
        <v>-0.07743764212</v>
      </c>
      <c r="S151" s="55">
        <f t="shared" si="7"/>
        <v>0.005996588416</v>
      </c>
      <c r="U151" s="56">
        <f t="shared" ref="U151:Y151" si="264">2*($P151-$H151)*(1-$P151)*$P151*C151</f>
        <v>-0.0110644535</v>
      </c>
      <c r="V151" s="56">
        <f t="shared" si="264"/>
        <v>-0.06970605703</v>
      </c>
      <c r="W151" s="56">
        <f t="shared" si="264"/>
        <v>-0.03651269654</v>
      </c>
      <c r="X151" s="56">
        <f t="shared" si="264"/>
        <v>-0.05200293144</v>
      </c>
      <c r="Y151" s="56">
        <f t="shared" si="264"/>
        <v>-0.0177031256</v>
      </c>
    </row>
    <row r="152" ht="14.25" customHeight="1">
      <c r="A152" s="33"/>
      <c r="B152" s="52">
        <v>158.0</v>
      </c>
      <c r="C152" s="52">
        <v>1.0</v>
      </c>
      <c r="D152" s="53">
        <v>4.9</v>
      </c>
      <c r="E152" s="52">
        <v>2.4</v>
      </c>
      <c r="F152" s="52">
        <v>3.3</v>
      </c>
      <c r="G152" s="54">
        <v>1.0</v>
      </c>
      <c r="H152" s="55">
        <v>1.0</v>
      </c>
      <c r="J152" s="52">
        <f t="shared" ref="J152:N152" si="265">J151-$L$2*U151</f>
        <v>0.3226889831</v>
      </c>
      <c r="K152" s="52">
        <f t="shared" si="265"/>
        <v>-0.20411949</v>
      </c>
      <c r="L152" s="52">
        <f t="shared" si="265"/>
        <v>-0.1271507779</v>
      </c>
      <c r="M152" s="52">
        <f t="shared" si="265"/>
        <v>0.6305951315</v>
      </c>
      <c r="N152" s="52">
        <f t="shared" si="265"/>
        <v>0.6131815981</v>
      </c>
      <c r="O152" s="52">
        <f t="shared" si="171"/>
        <v>1.711487148</v>
      </c>
      <c r="P152" s="52">
        <f t="shared" si="172"/>
        <v>0.8470290746</v>
      </c>
      <c r="Q152" s="55">
        <f t="shared" si="173"/>
        <v>1</v>
      </c>
      <c r="R152" s="55">
        <f t="shared" si="6"/>
        <v>-0.1529709254</v>
      </c>
      <c r="S152" s="55">
        <f t="shared" si="7"/>
        <v>0.02340010401</v>
      </c>
      <c r="U152" s="56">
        <f t="shared" ref="U152:Y152" si="266">2*($P152-$H152)*(1-$P152)*$P152*C152</f>
        <v>-0.03964113689</v>
      </c>
      <c r="V152" s="56">
        <f t="shared" si="266"/>
        <v>-0.1942415707</v>
      </c>
      <c r="W152" s="56">
        <f t="shared" si="266"/>
        <v>-0.09513872853</v>
      </c>
      <c r="X152" s="56">
        <f t="shared" si="266"/>
        <v>-0.1308157517</v>
      </c>
      <c r="Y152" s="56">
        <f t="shared" si="266"/>
        <v>-0.03964113689</v>
      </c>
    </row>
    <row r="153" ht="14.25" customHeight="1">
      <c r="A153" s="33"/>
      <c r="B153" s="52">
        <v>159.0</v>
      </c>
      <c r="C153" s="52">
        <v>1.0</v>
      </c>
      <c r="D153" s="53">
        <v>6.6</v>
      </c>
      <c r="E153" s="52">
        <v>2.9</v>
      </c>
      <c r="F153" s="52">
        <v>4.6</v>
      </c>
      <c r="G153" s="54">
        <v>1.3</v>
      </c>
      <c r="H153" s="55">
        <v>1.0</v>
      </c>
      <c r="J153" s="52">
        <f t="shared" ref="J153:N153" si="267">J152-$L$2*U152</f>
        <v>0.3266530968</v>
      </c>
      <c r="K153" s="52">
        <f t="shared" si="267"/>
        <v>-0.1846953329</v>
      </c>
      <c r="L153" s="52">
        <f t="shared" si="267"/>
        <v>-0.117636905</v>
      </c>
      <c r="M153" s="52">
        <f t="shared" si="267"/>
        <v>0.6436767067</v>
      </c>
      <c r="N153" s="52">
        <f t="shared" si="267"/>
        <v>0.6171457118</v>
      </c>
      <c r="O153" s="52">
        <f t="shared" si="171"/>
        <v>2.529719151</v>
      </c>
      <c r="P153" s="52">
        <f t="shared" si="172"/>
        <v>0.9261991585</v>
      </c>
      <c r="Q153" s="55">
        <f t="shared" si="173"/>
        <v>1</v>
      </c>
      <c r="R153" s="55">
        <f t="shared" si="6"/>
        <v>-0.0738008415</v>
      </c>
      <c r="S153" s="55">
        <f t="shared" si="7"/>
        <v>0.005446564207</v>
      </c>
      <c r="U153" s="56">
        <f t="shared" ref="U153:Y153" si="268">2*($P153-$H153)*(1-$P153)*$P153*C153</f>
        <v>-0.01008920637</v>
      </c>
      <c r="V153" s="56">
        <f t="shared" si="268"/>
        <v>-0.06658876204</v>
      </c>
      <c r="W153" s="56">
        <f t="shared" si="268"/>
        <v>-0.02925869847</v>
      </c>
      <c r="X153" s="56">
        <f t="shared" si="268"/>
        <v>-0.0464103493</v>
      </c>
      <c r="Y153" s="56">
        <f t="shared" si="268"/>
        <v>-0.01311596828</v>
      </c>
    </row>
    <row r="154" ht="14.25" customHeight="1">
      <c r="A154" s="33"/>
      <c r="B154" s="52">
        <v>160.0</v>
      </c>
      <c r="C154" s="52">
        <v>1.0</v>
      </c>
      <c r="D154" s="53">
        <v>5.2</v>
      </c>
      <c r="E154" s="52">
        <v>2.7</v>
      </c>
      <c r="F154" s="52">
        <v>3.9</v>
      </c>
      <c r="G154" s="54">
        <v>1.4</v>
      </c>
      <c r="H154" s="55">
        <v>1.0</v>
      </c>
      <c r="J154" s="52">
        <f t="shared" ref="J154:N154" si="269">J153-$L$2*U153</f>
        <v>0.3276620174</v>
      </c>
      <c r="K154" s="52">
        <f t="shared" si="269"/>
        <v>-0.1780364567</v>
      </c>
      <c r="L154" s="52">
        <f t="shared" si="269"/>
        <v>-0.1147110352</v>
      </c>
      <c r="M154" s="52">
        <f t="shared" si="269"/>
        <v>0.6483177416</v>
      </c>
      <c r="N154" s="52">
        <f t="shared" si="269"/>
        <v>0.6184573086</v>
      </c>
      <c r="O154" s="52">
        <f t="shared" si="171"/>
        <v>2.486432072</v>
      </c>
      <c r="P154" s="52">
        <f t="shared" si="172"/>
        <v>0.9231851672</v>
      </c>
      <c r="Q154" s="55">
        <f t="shared" si="173"/>
        <v>1</v>
      </c>
      <c r="R154" s="55">
        <f t="shared" si="6"/>
        <v>-0.07681483278</v>
      </c>
      <c r="S154" s="55">
        <f t="shared" si="7"/>
        <v>0.005900518535</v>
      </c>
      <c r="U154" s="56">
        <f t="shared" ref="U154:Y154" si="270">2*($P154-$H154)*(1-$P154)*$P154*C154</f>
        <v>-0.01089454238</v>
      </c>
      <c r="V154" s="56">
        <f t="shared" si="270"/>
        <v>-0.05665162038</v>
      </c>
      <c r="W154" s="56">
        <f t="shared" si="270"/>
        <v>-0.02941526443</v>
      </c>
      <c r="X154" s="56">
        <f t="shared" si="270"/>
        <v>-0.04248871529</v>
      </c>
      <c r="Y154" s="56">
        <f t="shared" si="270"/>
        <v>-0.01525235933</v>
      </c>
    </row>
    <row r="155" ht="14.25" customHeight="1">
      <c r="A155" s="33"/>
      <c r="B155" s="52">
        <v>161.0</v>
      </c>
      <c r="C155" s="52">
        <v>1.0</v>
      </c>
      <c r="D155" s="53">
        <v>5.0</v>
      </c>
      <c r="E155" s="52">
        <v>2.0</v>
      </c>
      <c r="F155" s="52">
        <v>3.5</v>
      </c>
      <c r="G155" s="54">
        <v>1.0</v>
      </c>
      <c r="H155" s="55">
        <v>1.0</v>
      </c>
      <c r="J155" s="52">
        <f t="shared" ref="J155:N155" si="271">J154-$L$2*U154</f>
        <v>0.3287514716</v>
      </c>
      <c r="K155" s="52">
        <f t="shared" si="271"/>
        <v>-0.1723712946</v>
      </c>
      <c r="L155" s="52">
        <f t="shared" si="271"/>
        <v>-0.1117695087</v>
      </c>
      <c r="M155" s="52">
        <f t="shared" si="271"/>
        <v>0.6525666132</v>
      </c>
      <c r="N155" s="52">
        <f t="shared" si="271"/>
        <v>0.6199825446</v>
      </c>
      <c r="O155" s="52">
        <f t="shared" si="171"/>
        <v>2.147321672</v>
      </c>
      <c r="P155" s="52">
        <f t="shared" si="172"/>
        <v>0.8954182319</v>
      </c>
      <c r="Q155" s="55">
        <f t="shared" si="173"/>
        <v>1</v>
      </c>
      <c r="R155" s="55">
        <f t="shared" si="6"/>
        <v>-0.1045817681</v>
      </c>
      <c r="S155" s="55">
        <f t="shared" si="7"/>
        <v>0.01093734623</v>
      </c>
      <c r="U155" s="56">
        <f t="shared" ref="U155:Y155" si="272">2*($P155-$H155)*(1-$P155)*$P155*C155</f>
        <v>-0.01958699844</v>
      </c>
      <c r="V155" s="56">
        <f t="shared" si="272"/>
        <v>-0.09793499219</v>
      </c>
      <c r="W155" s="56">
        <f t="shared" si="272"/>
        <v>-0.03917399688</v>
      </c>
      <c r="X155" s="56">
        <f t="shared" si="272"/>
        <v>-0.06855449453</v>
      </c>
      <c r="Y155" s="56">
        <f t="shared" si="272"/>
        <v>-0.01958699844</v>
      </c>
    </row>
    <row r="156" ht="14.25" customHeight="1">
      <c r="A156" s="33"/>
      <c r="B156" s="52">
        <v>162.0</v>
      </c>
      <c r="C156" s="52">
        <v>1.0</v>
      </c>
      <c r="D156" s="53">
        <v>5.9</v>
      </c>
      <c r="E156" s="52">
        <v>3.0</v>
      </c>
      <c r="F156" s="52">
        <v>4.2</v>
      </c>
      <c r="G156" s="54">
        <v>1.5</v>
      </c>
      <c r="H156" s="55">
        <v>1.0</v>
      </c>
      <c r="J156" s="52">
        <f t="shared" ref="J156:N156" si="273">J155-$L$2*U155</f>
        <v>0.3307101715</v>
      </c>
      <c r="K156" s="52">
        <f t="shared" si="273"/>
        <v>-0.1625777954</v>
      </c>
      <c r="L156" s="52">
        <f t="shared" si="273"/>
        <v>-0.107852109</v>
      </c>
      <c r="M156" s="52">
        <f t="shared" si="273"/>
        <v>0.6594220626</v>
      </c>
      <c r="N156" s="52">
        <f t="shared" si="273"/>
        <v>0.6219412444</v>
      </c>
      <c r="O156" s="52">
        <f t="shared" si="171"/>
        <v>2.750429381</v>
      </c>
      <c r="P156" s="52">
        <f t="shared" si="172"/>
        <v>0.9399375951</v>
      </c>
      <c r="Q156" s="55">
        <f t="shared" si="173"/>
        <v>1</v>
      </c>
      <c r="R156" s="55">
        <f t="shared" si="6"/>
        <v>-0.06006240492</v>
      </c>
      <c r="S156" s="55">
        <f t="shared" si="7"/>
        <v>0.003607492485</v>
      </c>
      <c r="U156" s="56">
        <f t="shared" ref="U156:Y156" si="274">2*($P156-$H156)*(1-$P156)*$P156*C156</f>
        <v>-0.006781635622</v>
      </c>
      <c r="V156" s="56">
        <f t="shared" si="274"/>
        <v>-0.04001165017</v>
      </c>
      <c r="W156" s="56">
        <f t="shared" si="274"/>
        <v>-0.02034490687</v>
      </c>
      <c r="X156" s="56">
        <f t="shared" si="274"/>
        <v>-0.02848286961</v>
      </c>
      <c r="Y156" s="56">
        <f t="shared" si="274"/>
        <v>-0.01017245343</v>
      </c>
    </row>
    <row r="157" ht="14.25" customHeight="1">
      <c r="A157" s="33"/>
      <c r="B157" s="52">
        <v>163.0</v>
      </c>
      <c r="C157" s="52">
        <v>1.0</v>
      </c>
      <c r="D157" s="53">
        <v>6.0</v>
      </c>
      <c r="E157" s="52">
        <v>2.2</v>
      </c>
      <c r="F157" s="52">
        <v>4.0</v>
      </c>
      <c r="G157" s="54">
        <v>1.0</v>
      </c>
      <c r="H157" s="55">
        <v>1.0</v>
      </c>
      <c r="J157" s="52">
        <f t="shared" ref="J157:N157" si="275">J156-$L$2*U156</f>
        <v>0.3313883351</v>
      </c>
      <c r="K157" s="52">
        <f t="shared" si="275"/>
        <v>-0.1585766304</v>
      </c>
      <c r="L157" s="52">
        <f t="shared" si="275"/>
        <v>-0.1058176183</v>
      </c>
      <c r="M157" s="52">
        <f t="shared" si="275"/>
        <v>0.6622703496</v>
      </c>
      <c r="N157" s="52">
        <f t="shared" si="275"/>
        <v>0.6229584898</v>
      </c>
      <c r="O157" s="52">
        <f t="shared" si="171"/>
        <v>2.41916968</v>
      </c>
      <c r="P157" s="52">
        <f t="shared" si="172"/>
        <v>0.9182774557</v>
      </c>
      <c r="Q157" s="55">
        <f t="shared" si="173"/>
        <v>1</v>
      </c>
      <c r="R157" s="55">
        <f t="shared" si="6"/>
        <v>-0.08172254431</v>
      </c>
      <c r="S157" s="55">
        <f t="shared" si="7"/>
        <v>0.006678574248</v>
      </c>
      <c r="U157" s="56">
        <f t="shared" ref="U157:Y157" si="276">2*($P157-$H157)*(1-$P157)*$P157*C157</f>
        <v>-0.01226556834</v>
      </c>
      <c r="V157" s="56">
        <f t="shared" si="276"/>
        <v>-0.07359341002</v>
      </c>
      <c r="W157" s="56">
        <f t="shared" si="276"/>
        <v>-0.02698425034</v>
      </c>
      <c r="X157" s="56">
        <f t="shared" si="276"/>
        <v>-0.04906227334</v>
      </c>
      <c r="Y157" s="56">
        <f t="shared" si="276"/>
        <v>-0.01226556834</v>
      </c>
    </row>
    <row r="158" ht="14.25" customHeight="1">
      <c r="A158" s="33"/>
      <c r="B158" s="52">
        <v>164.0</v>
      </c>
      <c r="C158" s="52">
        <v>1.0</v>
      </c>
      <c r="D158" s="53">
        <v>6.1</v>
      </c>
      <c r="E158" s="52">
        <v>2.9</v>
      </c>
      <c r="F158" s="52">
        <v>4.7</v>
      </c>
      <c r="G158" s="54">
        <v>1.4</v>
      </c>
      <c r="H158" s="55">
        <v>1.0</v>
      </c>
      <c r="J158" s="52">
        <f t="shared" ref="J158:N158" si="277">J157-$L$2*U157</f>
        <v>0.3326148919</v>
      </c>
      <c r="K158" s="52">
        <f t="shared" si="277"/>
        <v>-0.1512172894</v>
      </c>
      <c r="L158" s="52">
        <f t="shared" si="277"/>
        <v>-0.1031191933</v>
      </c>
      <c r="M158" s="52">
        <f t="shared" si="277"/>
        <v>0.6671765769</v>
      </c>
      <c r="N158" s="52">
        <f t="shared" si="277"/>
        <v>0.6241850466</v>
      </c>
      <c r="O158" s="52">
        <f t="shared" si="171"/>
        <v>3.120732743</v>
      </c>
      <c r="P158" s="52">
        <f t="shared" si="172"/>
        <v>0.9577398953</v>
      </c>
      <c r="Q158" s="55">
        <f t="shared" si="173"/>
        <v>1</v>
      </c>
      <c r="R158" s="55">
        <f t="shared" si="6"/>
        <v>-0.04226010473</v>
      </c>
      <c r="S158" s="55">
        <f t="shared" si="7"/>
        <v>0.001785916452</v>
      </c>
      <c r="U158" s="56">
        <f t="shared" ref="U158:Y158" si="278">2*($P158-$H158)*(1-$P158)*$P158*C158</f>
        <v>-0.003420886871</v>
      </c>
      <c r="V158" s="56">
        <f t="shared" si="278"/>
        <v>-0.02086740991</v>
      </c>
      <c r="W158" s="56">
        <f t="shared" si="278"/>
        <v>-0.009920571925</v>
      </c>
      <c r="X158" s="56">
        <f t="shared" si="278"/>
        <v>-0.01607816829</v>
      </c>
      <c r="Y158" s="56">
        <f t="shared" si="278"/>
        <v>-0.004789241619</v>
      </c>
    </row>
    <row r="159" ht="14.25" customHeight="1">
      <c r="A159" s="33"/>
      <c r="B159" s="52">
        <v>165.0</v>
      </c>
      <c r="C159" s="52">
        <v>1.0</v>
      </c>
      <c r="D159" s="53">
        <v>5.6</v>
      </c>
      <c r="E159" s="52">
        <v>2.9</v>
      </c>
      <c r="F159" s="52">
        <v>3.6</v>
      </c>
      <c r="G159" s="54">
        <v>1.3</v>
      </c>
      <c r="H159" s="55">
        <v>1.0</v>
      </c>
      <c r="J159" s="52">
        <f t="shared" ref="J159:N159" si="279">J158-$L$2*U158</f>
        <v>0.3329569806</v>
      </c>
      <c r="K159" s="52">
        <f t="shared" si="279"/>
        <v>-0.1491305484</v>
      </c>
      <c r="L159" s="52">
        <f t="shared" si="279"/>
        <v>-0.1021271361</v>
      </c>
      <c r="M159" s="52">
        <f t="shared" si="279"/>
        <v>0.6687843937</v>
      </c>
      <c r="N159" s="52">
        <f t="shared" si="279"/>
        <v>0.6246639708</v>
      </c>
      <c r="O159" s="52">
        <f t="shared" si="171"/>
        <v>2.421344194</v>
      </c>
      <c r="P159" s="52">
        <f t="shared" si="172"/>
        <v>0.9184404915</v>
      </c>
      <c r="Q159" s="55">
        <f t="shared" si="173"/>
        <v>1</v>
      </c>
      <c r="R159" s="55">
        <f t="shared" si="6"/>
        <v>-0.08155950851</v>
      </c>
      <c r="S159" s="55">
        <f t="shared" si="7"/>
        <v>0.006651953428</v>
      </c>
      <c r="U159" s="56">
        <f t="shared" ref="U159:Y159" si="280">2*($P159-$H159)*(1-$P159)*$P159*C159</f>
        <v>-0.01221884675</v>
      </c>
      <c r="V159" s="56">
        <f t="shared" si="280"/>
        <v>-0.06842554181</v>
      </c>
      <c r="W159" s="56">
        <f t="shared" si="280"/>
        <v>-0.03543465558</v>
      </c>
      <c r="X159" s="56">
        <f t="shared" si="280"/>
        <v>-0.04398784831</v>
      </c>
      <c r="Y159" s="56">
        <f t="shared" si="280"/>
        <v>-0.01588450078</v>
      </c>
    </row>
    <row r="160" ht="14.25" customHeight="1">
      <c r="A160" s="33"/>
      <c r="B160" s="52">
        <v>166.0</v>
      </c>
      <c r="C160" s="52">
        <v>1.0</v>
      </c>
      <c r="D160" s="53">
        <v>6.7</v>
      </c>
      <c r="E160" s="52">
        <v>3.1</v>
      </c>
      <c r="F160" s="52">
        <v>4.4</v>
      </c>
      <c r="G160" s="54">
        <v>1.4</v>
      </c>
      <c r="H160" s="55">
        <v>1.0</v>
      </c>
      <c r="J160" s="52">
        <f t="shared" ref="J160:N160" si="281">J159-$L$2*U159</f>
        <v>0.3341788652</v>
      </c>
      <c r="K160" s="52">
        <f t="shared" si="281"/>
        <v>-0.1422879942</v>
      </c>
      <c r="L160" s="52">
        <f t="shared" si="281"/>
        <v>-0.09858367056</v>
      </c>
      <c r="M160" s="52">
        <f t="shared" si="281"/>
        <v>0.6731831786</v>
      </c>
      <c r="N160" s="52">
        <f t="shared" si="281"/>
        <v>0.6262524208</v>
      </c>
      <c r="O160" s="52">
        <f t="shared" si="171"/>
        <v>2.9139993</v>
      </c>
      <c r="P160" s="52">
        <f t="shared" si="172"/>
        <v>0.9485341494</v>
      </c>
      <c r="Q160" s="55">
        <f t="shared" si="173"/>
        <v>1</v>
      </c>
      <c r="R160" s="55">
        <f t="shared" si="6"/>
        <v>-0.05146585058</v>
      </c>
      <c r="S160" s="55">
        <f t="shared" si="7"/>
        <v>0.002648733776</v>
      </c>
      <c r="U160" s="56">
        <f t="shared" ref="U160:Y160" si="282">2*($P160-$H160)*(1-$P160)*$P160*C160</f>
        <v>-0.005024828879</v>
      </c>
      <c r="V160" s="56">
        <f t="shared" si="282"/>
        <v>-0.03366635349</v>
      </c>
      <c r="W160" s="56">
        <f t="shared" si="282"/>
        <v>-0.01557696952</v>
      </c>
      <c r="X160" s="56">
        <f t="shared" si="282"/>
        <v>-0.02210924707</v>
      </c>
      <c r="Y160" s="56">
        <f t="shared" si="282"/>
        <v>-0.00703476043</v>
      </c>
    </row>
    <row r="161" ht="14.25" customHeight="1">
      <c r="A161" s="33"/>
      <c r="B161" s="52">
        <v>167.0</v>
      </c>
      <c r="C161" s="52">
        <v>1.0</v>
      </c>
      <c r="D161" s="53">
        <v>5.6</v>
      </c>
      <c r="E161" s="52">
        <v>3.0</v>
      </c>
      <c r="F161" s="52">
        <v>4.5</v>
      </c>
      <c r="G161" s="54">
        <v>1.5</v>
      </c>
      <c r="H161" s="55">
        <v>1.0</v>
      </c>
      <c r="J161" s="52">
        <f t="shared" ref="J161:N161" si="283">J160-$L$2*U160</f>
        <v>0.3346813481</v>
      </c>
      <c r="K161" s="52">
        <f t="shared" si="283"/>
        <v>-0.1389213589</v>
      </c>
      <c r="L161" s="52">
        <f t="shared" si="283"/>
        <v>-0.0970259736</v>
      </c>
      <c r="M161" s="52">
        <f t="shared" si="283"/>
        <v>0.6753941033</v>
      </c>
      <c r="N161" s="52">
        <f t="shared" si="283"/>
        <v>0.6269558969</v>
      </c>
      <c r="O161" s="52">
        <f t="shared" si="171"/>
        <v>3.245351128</v>
      </c>
      <c r="P161" s="52">
        <f t="shared" si="172"/>
        <v>0.9625057022</v>
      </c>
      <c r="Q161" s="55">
        <f t="shared" si="173"/>
        <v>1</v>
      </c>
      <c r="R161" s="55">
        <f t="shared" si="6"/>
        <v>-0.0374942978</v>
      </c>
      <c r="S161" s="55">
        <f t="shared" si="7"/>
        <v>0.001405822368</v>
      </c>
      <c r="U161" s="56">
        <f t="shared" ref="U161:Y161" si="284">2*($P161-$H161)*(1-$P161)*$P161*C161</f>
        <v>-0.00270622409</v>
      </c>
      <c r="V161" s="56">
        <f t="shared" si="284"/>
        <v>-0.01515485491</v>
      </c>
      <c r="W161" s="56">
        <f t="shared" si="284"/>
        <v>-0.008118672271</v>
      </c>
      <c r="X161" s="56">
        <f t="shared" si="284"/>
        <v>-0.01217800841</v>
      </c>
      <c r="Y161" s="56">
        <f t="shared" si="284"/>
        <v>-0.004059336136</v>
      </c>
    </row>
    <row r="162" ht="14.25" customHeight="1">
      <c r="A162" s="33"/>
      <c r="B162" s="52">
        <v>168.0</v>
      </c>
      <c r="C162" s="52">
        <v>1.0</v>
      </c>
      <c r="D162" s="53">
        <v>5.8</v>
      </c>
      <c r="E162" s="52">
        <v>2.7</v>
      </c>
      <c r="F162" s="52">
        <v>4.1</v>
      </c>
      <c r="G162" s="54">
        <v>1.0</v>
      </c>
      <c r="H162" s="55">
        <v>1.0</v>
      </c>
      <c r="J162" s="52">
        <f t="shared" ref="J162:N162" si="285">J161-$L$2*U161</f>
        <v>0.3349519705</v>
      </c>
      <c r="K162" s="52">
        <f t="shared" si="285"/>
        <v>-0.1374058734</v>
      </c>
      <c r="L162" s="52">
        <f t="shared" si="285"/>
        <v>-0.09621410638</v>
      </c>
      <c r="M162" s="52">
        <f t="shared" si="285"/>
        <v>0.6766119041</v>
      </c>
      <c r="N162" s="52">
        <f t="shared" si="285"/>
        <v>0.6273618305</v>
      </c>
      <c r="O162" s="52">
        <f t="shared" si="171"/>
        <v>2.679690455</v>
      </c>
      <c r="P162" s="52">
        <f t="shared" si="172"/>
        <v>0.9358175339</v>
      </c>
      <c r="Q162" s="55">
        <f t="shared" si="173"/>
        <v>1</v>
      </c>
      <c r="R162" s="55">
        <f t="shared" si="6"/>
        <v>-0.06418246612</v>
      </c>
      <c r="S162" s="55">
        <f t="shared" si="7"/>
        <v>0.004119388957</v>
      </c>
      <c r="U162" s="56">
        <f t="shared" ref="U162:Y162" si="286">2*($P162-$H162)*(1-$P162)*$P162*C162</f>
        <v>-0.00770999283</v>
      </c>
      <c r="V162" s="56">
        <f t="shared" si="286"/>
        <v>-0.04471795841</v>
      </c>
      <c r="W162" s="56">
        <f t="shared" si="286"/>
        <v>-0.02081698064</v>
      </c>
      <c r="X162" s="56">
        <f t="shared" si="286"/>
        <v>-0.0316109706</v>
      </c>
      <c r="Y162" s="56">
        <f t="shared" si="286"/>
        <v>-0.00770999283</v>
      </c>
    </row>
    <row r="163" ht="14.25" customHeight="1">
      <c r="A163" s="33"/>
      <c r="B163" s="52">
        <v>169.0</v>
      </c>
      <c r="C163" s="52">
        <v>1.0</v>
      </c>
      <c r="D163" s="53">
        <v>6.2</v>
      </c>
      <c r="E163" s="52">
        <v>2.2</v>
      </c>
      <c r="F163" s="52">
        <v>4.5</v>
      </c>
      <c r="G163" s="54">
        <v>1.5</v>
      </c>
      <c r="H163" s="55">
        <v>1.0</v>
      </c>
      <c r="J163" s="52">
        <f t="shared" ref="J163:N163" si="287">J162-$L$2*U162</f>
        <v>0.3357229698</v>
      </c>
      <c r="K163" s="52">
        <f t="shared" si="287"/>
        <v>-0.1329340775</v>
      </c>
      <c r="L163" s="52">
        <f t="shared" si="287"/>
        <v>-0.09413240831</v>
      </c>
      <c r="M163" s="52">
        <f t="shared" si="287"/>
        <v>0.6797730012</v>
      </c>
      <c r="N163" s="52">
        <f t="shared" si="287"/>
        <v>0.6281328298</v>
      </c>
      <c r="O163" s="52">
        <f t="shared" si="171"/>
        <v>3.305618141</v>
      </c>
      <c r="P163" s="52">
        <f t="shared" si="172"/>
        <v>0.9646210439</v>
      </c>
      <c r="Q163" s="55">
        <f t="shared" si="173"/>
        <v>1</v>
      </c>
      <c r="R163" s="55">
        <f t="shared" si="6"/>
        <v>-0.0353789561</v>
      </c>
      <c r="S163" s="55">
        <f t="shared" si="7"/>
        <v>0.001251670535</v>
      </c>
      <c r="U163" s="56">
        <f t="shared" ref="U163:Y163" si="288">2*($P163-$H163)*(1-$P163)*$P163*C163</f>
        <v>-0.002414775475</v>
      </c>
      <c r="V163" s="56">
        <f t="shared" si="288"/>
        <v>-0.01497160795</v>
      </c>
      <c r="W163" s="56">
        <f t="shared" si="288"/>
        <v>-0.005312506046</v>
      </c>
      <c r="X163" s="56">
        <f t="shared" si="288"/>
        <v>-0.01086648964</v>
      </c>
      <c r="Y163" s="56">
        <f t="shared" si="288"/>
        <v>-0.003622163213</v>
      </c>
    </row>
    <row r="164" ht="14.25" customHeight="1">
      <c r="A164" s="33"/>
      <c r="B164" s="52">
        <v>170.0</v>
      </c>
      <c r="C164" s="52">
        <v>1.0</v>
      </c>
      <c r="D164" s="53">
        <v>5.6</v>
      </c>
      <c r="E164" s="52">
        <v>2.5</v>
      </c>
      <c r="F164" s="52">
        <v>3.9</v>
      </c>
      <c r="G164" s="54">
        <v>1.1</v>
      </c>
      <c r="H164" s="55">
        <v>1.0</v>
      </c>
      <c r="J164" s="52">
        <f t="shared" ref="J164:N164" si="289">J163-$L$2*U163</f>
        <v>0.3359644474</v>
      </c>
      <c r="K164" s="52">
        <f t="shared" si="289"/>
        <v>-0.1314369168</v>
      </c>
      <c r="L164" s="52">
        <f t="shared" si="289"/>
        <v>-0.09360115771</v>
      </c>
      <c r="M164" s="52">
        <f t="shared" si="289"/>
        <v>0.6808596501</v>
      </c>
      <c r="N164" s="52">
        <f t="shared" si="289"/>
        <v>0.6284950461</v>
      </c>
      <c r="O164" s="52">
        <f t="shared" si="171"/>
        <v>2.712612006</v>
      </c>
      <c r="P164" s="52">
        <f t="shared" si="172"/>
        <v>0.9377667604</v>
      </c>
      <c r="Q164" s="55">
        <f t="shared" si="173"/>
        <v>1</v>
      </c>
      <c r="R164" s="55">
        <f t="shared" si="6"/>
        <v>-0.06223323963</v>
      </c>
      <c r="S164" s="55">
        <f t="shared" si="7"/>
        <v>0.003872976115</v>
      </c>
      <c r="U164" s="56">
        <f t="shared" ref="U164:Y164" si="290">2*($P164-$H164)*(1-$P164)*$P164*C164</f>
        <v>-0.007263896528</v>
      </c>
      <c r="V164" s="56">
        <f t="shared" si="290"/>
        <v>-0.04067782056</v>
      </c>
      <c r="W164" s="56">
        <f t="shared" si="290"/>
        <v>-0.01815974132</v>
      </c>
      <c r="X164" s="56">
        <f t="shared" si="290"/>
        <v>-0.02832919646</v>
      </c>
      <c r="Y164" s="56">
        <f t="shared" si="290"/>
        <v>-0.007990286181</v>
      </c>
    </row>
    <row r="165" ht="14.25" customHeight="1">
      <c r="A165" s="33"/>
      <c r="B165" s="52">
        <v>171.0</v>
      </c>
      <c r="C165" s="52">
        <v>1.0</v>
      </c>
      <c r="D165" s="53">
        <v>5.9</v>
      </c>
      <c r="E165" s="52">
        <v>3.2</v>
      </c>
      <c r="F165" s="52">
        <v>4.8</v>
      </c>
      <c r="G165" s="54">
        <v>1.8</v>
      </c>
      <c r="H165" s="55">
        <v>1.0</v>
      </c>
      <c r="J165" s="52">
        <f t="shared" ref="J165:N165" si="291">J164-$L$2*U164</f>
        <v>0.336690837</v>
      </c>
      <c r="K165" s="52">
        <f t="shared" si="291"/>
        <v>-0.1273691347</v>
      </c>
      <c r="L165" s="52">
        <f t="shared" si="291"/>
        <v>-0.09178518358</v>
      </c>
      <c r="M165" s="52">
        <f t="shared" si="291"/>
        <v>0.6836925698</v>
      </c>
      <c r="N165" s="52">
        <f t="shared" si="291"/>
        <v>0.6292940747</v>
      </c>
      <c r="O165" s="52">
        <f t="shared" si="171"/>
        <v>3.705954024</v>
      </c>
      <c r="P165" s="52">
        <f t="shared" si="172"/>
        <v>0.9760127691</v>
      </c>
      <c r="Q165" s="55">
        <f t="shared" si="173"/>
        <v>1</v>
      </c>
      <c r="R165" s="55">
        <f t="shared" si="6"/>
        <v>-0.02398723095</v>
      </c>
      <c r="S165" s="55">
        <f t="shared" si="7"/>
        <v>0.0005753872486</v>
      </c>
      <c r="U165" s="56">
        <f t="shared" ref="U165:Y165" si="292">2*($P165-$H165)*(1-$P165)*$P165*C165</f>
        <v>-0.001123170604</v>
      </c>
      <c r="V165" s="56">
        <f t="shared" si="292"/>
        <v>-0.006626706562</v>
      </c>
      <c r="W165" s="56">
        <f t="shared" si="292"/>
        <v>-0.003594145932</v>
      </c>
      <c r="X165" s="56">
        <f t="shared" si="292"/>
        <v>-0.005391218898</v>
      </c>
      <c r="Y165" s="56">
        <f t="shared" si="292"/>
        <v>-0.002021707087</v>
      </c>
    </row>
    <row r="166" ht="14.25" customHeight="1">
      <c r="A166" s="33"/>
      <c r="B166" s="52">
        <v>172.0</v>
      </c>
      <c r="C166" s="52">
        <v>1.0</v>
      </c>
      <c r="D166" s="53">
        <v>6.1</v>
      </c>
      <c r="E166" s="52">
        <v>2.8</v>
      </c>
      <c r="F166" s="52">
        <v>4.0</v>
      </c>
      <c r="G166" s="54">
        <v>1.3</v>
      </c>
      <c r="H166" s="55">
        <v>1.0</v>
      </c>
      <c r="J166" s="52">
        <f t="shared" ref="J166:N166" si="293">J165-$L$2*U165</f>
        <v>0.3368031541</v>
      </c>
      <c r="K166" s="52">
        <f t="shared" si="293"/>
        <v>-0.126706464</v>
      </c>
      <c r="L166" s="52">
        <f t="shared" si="293"/>
        <v>-0.09142576898</v>
      </c>
      <c r="M166" s="52">
        <f t="shared" si="293"/>
        <v>0.6842316917</v>
      </c>
      <c r="N166" s="52">
        <f t="shared" si="293"/>
        <v>0.6294962454</v>
      </c>
      <c r="O166" s="52">
        <f t="shared" si="171"/>
        <v>2.863173456</v>
      </c>
      <c r="P166" s="52">
        <f t="shared" si="172"/>
        <v>0.9459956543</v>
      </c>
      <c r="Q166" s="55">
        <f t="shared" si="173"/>
        <v>1</v>
      </c>
      <c r="R166" s="55">
        <f t="shared" si="6"/>
        <v>-0.0540043457</v>
      </c>
      <c r="S166" s="55">
        <f t="shared" si="7"/>
        <v>0.002916469354</v>
      </c>
      <c r="U166" s="56">
        <f t="shared" ref="U166:Y166" si="294">2*($P166-$H166)*(1-$P166)*$P166*C166</f>
        <v>-0.00551793467</v>
      </c>
      <c r="V166" s="56">
        <f t="shared" si="294"/>
        <v>-0.03365940149</v>
      </c>
      <c r="W166" s="56">
        <f t="shared" si="294"/>
        <v>-0.01545021708</v>
      </c>
      <c r="X166" s="56">
        <f t="shared" si="294"/>
        <v>-0.02207173868</v>
      </c>
      <c r="Y166" s="56">
        <f t="shared" si="294"/>
        <v>-0.007173315071</v>
      </c>
    </row>
    <row r="167" ht="14.25" customHeight="1">
      <c r="A167" s="33"/>
      <c r="B167" s="52">
        <v>173.0</v>
      </c>
      <c r="C167" s="52">
        <v>1.0</v>
      </c>
      <c r="D167" s="53">
        <v>6.3</v>
      </c>
      <c r="E167" s="52">
        <v>2.5</v>
      </c>
      <c r="F167" s="52">
        <v>4.9</v>
      </c>
      <c r="G167" s="54">
        <v>1.5</v>
      </c>
      <c r="H167" s="55">
        <v>1.0</v>
      </c>
      <c r="J167" s="52">
        <f t="shared" ref="J167:N167" si="295">J166-$L$2*U166</f>
        <v>0.3373549476</v>
      </c>
      <c r="K167" s="52">
        <f t="shared" si="295"/>
        <v>-0.1233405239</v>
      </c>
      <c r="L167" s="52">
        <f t="shared" si="295"/>
        <v>-0.08988074728</v>
      </c>
      <c r="M167" s="52">
        <f t="shared" si="295"/>
        <v>0.6864388655</v>
      </c>
      <c r="N167" s="52">
        <f t="shared" si="295"/>
        <v>0.6302135769</v>
      </c>
      <c r="O167" s="52">
        <f t="shared" si="171"/>
        <v>3.644478585</v>
      </c>
      <c r="P167" s="52">
        <f t="shared" si="172"/>
        <v>0.9745306099</v>
      </c>
      <c r="Q167" s="55">
        <f t="shared" si="173"/>
        <v>1</v>
      </c>
      <c r="R167" s="55">
        <f t="shared" si="6"/>
        <v>-0.02546939013</v>
      </c>
      <c r="S167" s="55">
        <f t="shared" si="7"/>
        <v>0.0006486898333</v>
      </c>
      <c r="U167" s="56">
        <f t="shared" ref="U167:Y167" si="296">2*($P167-$H167)*(1-$P167)*$P167*C167</f>
        <v>-0.001264336198</v>
      </c>
      <c r="V167" s="56">
        <f t="shared" si="296"/>
        <v>-0.007965318046</v>
      </c>
      <c r="W167" s="56">
        <f t="shared" si="296"/>
        <v>-0.003160840495</v>
      </c>
      <c r="X167" s="56">
        <f t="shared" si="296"/>
        <v>-0.006195247369</v>
      </c>
      <c r="Y167" s="56">
        <f t="shared" si="296"/>
        <v>-0.001896504297</v>
      </c>
    </row>
    <row r="168" ht="14.25" customHeight="1">
      <c r="A168" s="33"/>
      <c r="B168" s="52">
        <v>174.0</v>
      </c>
      <c r="C168" s="52">
        <v>1.0</v>
      </c>
      <c r="D168" s="53">
        <v>6.1</v>
      </c>
      <c r="E168" s="52">
        <v>2.8</v>
      </c>
      <c r="F168" s="52">
        <v>4.7</v>
      </c>
      <c r="G168" s="54">
        <v>1.2</v>
      </c>
      <c r="H168" s="55">
        <v>1.0</v>
      </c>
      <c r="J168" s="52">
        <f t="shared" ref="J168:N168" si="297">J167-$L$2*U167</f>
        <v>0.3374813812</v>
      </c>
      <c r="K168" s="52">
        <f t="shared" si="297"/>
        <v>-0.1225439921</v>
      </c>
      <c r="L168" s="52">
        <f t="shared" si="297"/>
        <v>-0.08956466323</v>
      </c>
      <c r="M168" s="52">
        <f t="shared" si="297"/>
        <v>0.6870583903</v>
      </c>
      <c r="N168" s="52">
        <f t="shared" si="297"/>
        <v>0.6304032274</v>
      </c>
      <c r="O168" s="52">
        <f t="shared" si="171"/>
        <v>3.32484028</v>
      </c>
      <c r="P168" s="52">
        <f t="shared" si="172"/>
        <v>0.9652712166</v>
      </c>
      <c r="Q168" s="55">
        <f t="shared" si="173"/>
        <v>1</v>
      </c>
      <c r="R168" s="55">
        <f t="shared" si="6"/>
        <v>-0.03472878339</v>
      </c>
      <c r="S168" s="55">
        <f t="shared" si="7"/>
        <v>0.001206088396</v>
      </c>
      <c r="U168" s="56">
        <f t="shared" ref="U168:Y168" si="298">2*($P168-$H168)*(1-$P168)*$P168*C168</f>
        <v>-0.002328404827</v>
      </c>
      <c r="V168" s="56">
        <f t="shared" si="298"/>
        <v>-0.01420326944</v>
      </c>
      <c r="W168" s="56">
        <f t="shared" si="298"/>
        <v>-0.006519533515</v>
      </c>
      <c r="X168" s="56">
        <f t="shared" si="298"/>
        <v>-0.01094350269</v>
      </c>
      <c r="Y168" s="56">
        <f t="shared" si="298"/>
        <v>-0.002794085792</v>
      </c>
    </row>
    <row r="169" ht="14.25" customHeight="1">
      <c r="A169" s="33"/>
      <c r="B169" s="52">
        <v>175.0</v>
      </c>
      <c r="C169" s="52">
        <v>1.0</v>
      </c>
      <c r="D169" s="53">
        <v>6.4</v>
      </c>
      <c r="E169" s="52">
        <v>2.9</v>
      </c>
      <c r="F169" s="52">
        <v>4.3</v>
      </c>
      <c r="G169" s="54">
        <v>1.3</v>
      </c>
      <c r="H169" s="55">
        <v>1.0</v>
      </c>
      <c r="J169" s="52">
        <f t="shared" ref="J169:N169" si="299">J168-$L$2*U168</f>
        <v>0.3377142217</v>
      </c>
      <c r="K169" s="52">
        <f t="shared" si="299"/>
        <v>-0.1211236651</v>
      </c>
      <c r="L169" s="52">
        <f t="shared" si="299"/>
        <v>-0.08891270987</v>
      </c>
      <c r="M169" s="52">
        <f t="shared" si="299"/>
        <v>0.6881527406</v>
      </c>
      <c r="N169" s="52">
        <f t="shared" si="299"/>
        <v>0.6306826359</v>
      </c>
      <c r="O169" s="52">
        <f t="shared" si="171"/>
        <v>3.083620117</v>
      </c>
      <c r="P169" s="52">
        <f t="shared" si="172"/>
        <v>0.9562120117</v>
      </c>
      <c r="Q169" s="55">
        <f t="shared" si="173"/>
        <v>1</v>
      </c>
      <c r="R169" s="55">
        <f t="shared" si="6"/>
        <v>-0.04378798833</v>
      </c>
      <c r="S169" s="55">
        <f t="shared" si="7"/>
        <v>0.001917387922</v>
      </c>
      <c r="U169" s="56">
        <f t="shared" ref="U169:Y169" si="300">2*($P169-$H169)*(1-$P169)*$P169*C169</f>
        <v>-0.003666858724</v>
      </c>
      <c r="V169" s="56">
        <f t="shared" si="300"/>
        <v>-0.02346789584</v>
      </c>
      <c r="W169" s="56">
        <f t="shared" si="300"/>
        <v>-0.0106338903</v>
      </c>
      <c r="X169" s="56">
        <f t="shared" si="300"/>
        <v>-0.01576749251</v>
      </c>
      <c r="Y169" s="56">
        <f t="shared" si="300"/>
        <v>-0.004766916342</v>
      </c>
    </row>
    <row r="170" ht="14.25" customHeight="1">
      <c r="A170" s="33"/>
      <c r="B170" s="52">
        <v>176.0</v>
      </c>
      <c r="C170" s="52">
        <v>1.0</v>
      </c>
      <c r="D170" s="53">
        <v>6.6</v>
      </c>
      <c r="E170" s="52">
        <v>3.0</v>
      </c>
      <c r="F170" s="52">
        <v>4.4</v>
      </c>
      <c r="G170" s="54">
        <v>1.4</v>
      </c>
      <c r="H170" s="55">
        <v>1.0</v>
      </c>
      <c r="J170" s="52">
        <f t="shared" ref="J170:N170" si="301">J169-$L$2*U169</f>
        <v>0.3380809075</v>
      </c>
      <c r="K170" s="52">
        <f t="shared" si="301"/>
        <v>-0.1187768756</v>
      </c>
      <c r="L170" s="52">
        <f t="shared" si="301"/>
        <v>-0.08784932084</v>
      </c>
      <c r="M170" s="52">
        <f t="shared" si="301"/>
        <v>0.6897294898</v>
      </c>
      <c r="N170" s="52">
        <f t="shared" si="301"/>
        <v>0.6311593276</v>
      </c>
      <c r="O170" s="52">
        <f t="shared" si="171"/>
        <v>3.20903838</v>
      </c>
      <c r="P170" s="52">
        <f t="shared" si="172"/>
        <v>0.9611729943</v>
      </c>
      <c r="Q170" s="55">
        <f t="shared" si="173"/>
        <v>1</v>
      </c>
      <c r="R170" s="55">
        <f t="shared" si="6"/>
        <v>-0.0388270057</v>
      </c>
      <c r="S170" s="55">
        <f t="shared" si="7"/>
        <v>0.001507536371</v>
      </c>
      <c r="U170" s="56">
        <f t="shared" ref="U170:Y170" si="302">2*($P170-$H170)*(1-$P170)*$P170*C170</f>
        <v>-0.002898006496</v>
      </c>
      <c r="V170" s="56">
        <f t="shared" si="302"/>
        <v>-0.01912684287</v>
      </c>
      <c r="W170" s="56">
        <f t="shared" si="302"/>
        <v>-0.008694019488</v>
      </c>
      <c r="X170" s="56">
        <f t="shared" si="302"/>
        <v>-0.01275122858</v>
      </c>
      <c r="Y170" s="56">
        <f t="shared" si="302"/>
        <v>-0.004057209094</v>
      </c>
    </row>
    <row r="171" ht="14.25" customHeight="1">
      <c r="A171" s="33"/>
      <c r="B171" s="52">
        <v>177.0</v>
      </c>
      <c r="C171" s="52">
        <v>1.0</v>
      </c>
      <c r="D171" s="53">
        <v>6.8</v>
      </c>
      <c r="E171" s="52">
        <v>2.8</v>
      </c>
      <c r="F171" s="52">
        <v>4.8</v>
      </c>
      <c r="G171" s="54">
        <v>1.4</v>
      </c>
      <c r="H171" s="55">
        <v>1.0</v>
      </c>
      <c r="J171" s="52">
        <f t="shared" ref="J171:N171" si="303">J170-$L$2*U170</f>
        <v>0.3383707082</v>
      </c>
      <c r="K171" s="52">
        <f t="shared" si="303"/>
        <v>-0.1168641913</v>
      </c>
      <c r="L171" s="52">
        <f t="shared" si="303"/>
        <v>-0.0869799189</v>
      </c>
      <c r="M171" s="52">
        <f t="shared" si="303"/>
        <v>0.6910046127</v>
      </c>
      <c r="N171" s="52">
        <f t="shared" si="303"/>
        <v>0.6315650485</v>
      </c>
      <c r="O171" s="52">
        <f t="shared" si="171"/>
        <v>3.501163643</v>
      </c>
      <c r="P171" s="52">
        <f t="shared" si="172"/>
        <v>0.9707208603</v>
      </c>
      <c r="Q171" s="55">
        <f t="shared" si="173"/>
        <v>1</v>
      </c>
      <c r="R171" s="55">
        <f t="shared" si="6"/>
        <v>-0.02927913971</v>
      </c>
      <c r="S171" s="55">
        <f t="shared" si="7"/>
        <v>0.0008572680221</v>
      </c>
      <c r="U171" s="56">
        <f t="shared" ref="U171:Y171" si="304">2*($P171-$H171)*(1-$P171)*$P171*C171</f>
        <v>-0.001664335904</v>
      </c>
      <c r="V171" s="56">
        <f t="shared" si="304"/>
        <v>-0.01131748415</v>
      </c>
      <c r="W171" s="56">
        <f t="shared" si="304"/>
        <v>-0.004660140531</v>
      </c>
      <c r="X171" s="56">
        <f t="shared" si="304"/>
        <v>-0.007988812338</v>
      </c>
      <c r="Y171" s="56">
        <f t="shared" si="304"/>
        <v>-0.002330070265</v>
      </c>
    </row>
    <row r="172" ht="14.25" customHeight="1">
      <c r="A172" s="33"/>
      <c r="B172" s="52">
        <v>178.0</v>
      </c>
      <c r="C172" s="52">
        <v>1.0</v>
      </c>
      <c r="D172" s="53">
        <v>6.7</v>
      </c>
      <c r="E172" s="52">
        <v>3.0</v>
      </c>
      <c r="F172" s="52">
        <v>5.0</v>
      </c>
      <c r="G172" s="54">
        <v>1.7</v>
      </c>
      <c r="H172" s="55">
        <v>1.0</v>
      </c>
      <c r="J172" s="52">
        <f t="shared" ref="J172:N172" si="305">J171-$L$2*U171</f>
        <v>0.3385371418</v>
      </c>
      <c r="K172" s="52">
        <f t="shared" si="305"/>
        <v>-0.1157324429</v>
      </c>
      <c r="L172" s="52">
        <f t="shared" si="305"/>
        <v>-0.08651390484</v>
      </c>
      <c r="M172" s="52">
        <f t="shared" si="305"/>
        <v>0.6918034939</v>
      </c>
      <c r="N172" s="52">
        <f t="shared" si="305"/>
        <v>0.6317980555</v>
      </c>
      <c r="O172" s="52">
        <f t="shared" si="171"/>
        <v>3.836662224</v>
      </c>
      <c r="P172" s="52">
        <f t="shared" si="172"/>
        <v>0.9788897894</v>
      </c>
      <c r="Q172" s="55">
        <f t="shared" si="173"/>
        <v>1</v>
      </c>
      <c r="R172" s="55">
        <f t="shared" si="6"/>
        <v>-0.02111021059</v>
      </c>
      <c r="S172" s="55">
        <f t="shared" si="7"/>
        <v>0.0004456409911</v>
      </c>
      <c r="U172" s="56">
        <f t="shared" ref="U172:Y172" si="306">2*($P172-$H172)*(1-$P172)*$P172*C172</f>
        <v>-0.0008724668318</v>
      </c>
      <c r="V172" s="56">
        <f t="shared" si="306"/>
        <v>-0.005845527773</v>
      </c>
      <c r="W172" s="56">
        <f t="shared" si="306"/>
        <v>-0.002617400496</v>
      </c>
      <c r="X172" s="56">
        <f t="shared" si="306"/>
        <v>-0.004362334159</v>
      </c>
      <c r="Y172" s="56">
        <f t="shared" si="306"/>
        <v>-0.001483193614</v>
      </c>
    </row>
    <row r="173" ht="14.25" customHeight="1">
      <c r="A173" s="33"/>
      <c r="B173" s="52">
        <v>179.0</v>
      </c>
      <c r="C173" s="52">
        <v>1.0</v>
      </c>
      <c r="D173" s="53">
        <v>6.0</v>
      </c>
      <c r="E173" s="52">
        <v>2.9</v>
      </c>
      <c r="F173" s="52">
        <v>4.5</v>
      </c>
      <c r="G173" s="54">
        <v>1.5</v>
      </c>
      <c r="H173" s="55">
        <v>1.0</v>
      </c>
      <c r="J173" s="52">
        <f t="shared" ref="J173:N173" si="307">J172-$L$2*U172</f>
        <v>0.3386243885</v>
      </c>
      <c r="K173" s="52">
        <f t="shared" si="307"/>
        <v>-0.1151478901</v>
      </c>
      <c r="L173" s="52">
        <f t="shared" si="307"/>
        <v>-0.08625216479</v>
      </c>
      <c r="M173" s="52">
        <f t="shared" si="307"/>
        <v>0.6922397273</v>
      </c>
      <c r="N173" s="52">
        <f t="shared" si="307"/>
        <v>0.6319463749</v>
      </c>
      <c r="O173" s="52">
        <f t="shared" si="171"/>
        <v>3.460604105</v>
      </c>
      <c r="P173" s="52">
        <f t="shared" si="172"/>
        <v>0.9695458091</v>
      </c>
      <c r="Q173" s="55">
        <f t="shared" si="173"/>
        <v>1</v>
      </c>
      <c r="R173" s="55">
        <f t="shared" si="6"/>
        <v>-0.03045419095</v>
      </c>
      <c r="S173" s="55">
        <f t="shared" si="7"/>
        <v>0.0009274577463</v>
      </c>
      <c r="U173" s="56">
        <f t="shared" ref="U173:Y173" si="308">2*($P173-$H173)*(1-$P173)*$P173*C173</f>
        <v>-0.001798425542</v>
      </c>
      <c r="V173" s="56">
        <f t="shared" si="308"/>
        <v>-0.01079055325</v>
      </c>
      <c r="W173" s="56">
        <f t="shared" si="308"/>
        <v>-0.005215434072</v>
      </c>
      <c r="X173" s="56">
        <f t="shared" si="308"/>
        <v>-0.008092914939</v>
      </c>
      <c r="Y173" s="56">
        <f t="shared" si="308"/>
        <v>-0.002697638313</v>
      </c>
    </row>
    <row r="174" ht="14.25" customHeight="1">
      <c r="A174" s="33"/>
      <c r="B174" s="52">
        <v>180.0</v>
      </c>
      <c r="C174" s="52">
        <v>1.0</v>
      </c>
      <c r="D174" s="53">
        <v>5.7</v>
      </c>
      <c r="E174" s="52">
        <v>2.6</v>
      </c>
      <c r="F174" s="52">
        <v>3.5</v>
      </c>
      <c r="G174" s="54">
        <v>1.0</v>
      </c>
      <c r="H174" s="55">
        <v>1.0</v>
      </c>
      <c r="J174" s="52">
        <f t="shared" ref="J174:N174" si="309">J173-$L$2*U173</f>
        <v>0.338804231</v>
      </c>
      <c r="K174" s="52">
        <f t="shared" si="309"/>
        <v>-0.1140688348</v>
      </c>
      <c r="L174" s="52">
        <f t="shared" si="309"/>
        <v>-0.08573062139</v>
      </c>
      <c r="M174" s="52">
        <f t="shared" si="309"/>
        <v>0.6930490188</v>
      </c>
      <c r="N174" s="52">
        <f t="shared" si="309"/>
        <v>0.6322161387</v>
      </c>
      <c r="O174" s="52">
        <f t="shared" si="171"/>
        <v>2.523599962</v>
      </c>
      <c r="P174" s="52">
        <f t="shared" si="172"/>
        <v>0.9257797933</v>
      </c>
      <c r="Q174" s="55">
        <f t="shared" si="173"/>
        <v>1</v>
      </c>
      <c r="R174" s="55">
        <f t="shared" si="6"/>
        <v>-0.07422020668</v>
      </c>
      <c r="S174" s="55">
        <f t="shared" si="7"/>
        <v>0.00550863908</v>
      </c>
      <c r="U174" s="56">
        <f t="shared" ref="U174:Y174" si="310">2*($P174-$H174)*(1-$P174)*$P174*C174</f>
        <v>-0.0101995735</v>
      </c>
      <c r="V174" s="56">
        <f t="shared" si="310"/>
        <v>-0.05813756894</v>
      </c>
      <c r="W174" s="56">
        <f t="shared" si="310"/>
        <v>-0.02651889109</v>
      </c>
      <c r="X174" s="56">
        <f t="shared" si="310"/>
        <v>-0.03569850724</v>
      </c>
      <c r="Y174" s="56">
        <f t="shared" si="310"/>
        <v>-0.0101995735</v>
      </c>
    </row>
    <row r="175" ht="14.25" customHeight="1">
      <c r="A175" s="33"/>
      <c r="B175" s="52">
        <v>181.0</v>
      </c>
      <c r="C175" s="52">
        <v>1.0</v>
      </c>
      <c r="D175" s="53">
        <v>5.5</v>
      </c>
      <c r="E175" s="52">
        <v>2.4</v>
      </c>
      <c r="F175" s="52">
        <v>3.8</v>
      </c>
      <c r="G175" s="54">
        <v>1.1</v>
      </c>
      <c r="H175" s="55">
        <v>1.0</v>
      </c>
      <c r="J175" s="52">
        <f t="shared" ref="J175:N175" si="311">J174-$L$2*U174</f>
        <v>0.3398241884</v>
      </c>
      <c r="K175" s="52">
        <f t="shared" si="311"/>
        <v>-0.1082550779</v>
      </c>
      <c r="L175" s="52">
        <f t="shared" si="311"/>
        <v>-0.08307873228</v>
      </c>
      <c r="M175" s="52">
        <f t="shared" si="311"/>
        <v>0.6966188695</v>
      </c>
      <c r="N175" s="52">
        <f t="shared" si="311"/>
        <v>0.6332360961</v>
      </c>
      <c r="O175" s="52">
        <f t="shared" si="171"/>
        <v>2.888743713</v>
      </c>
      <c r="P175" s="52">
        <f t="shared" si="172"/>
        <v>0.9472871851</v>
      </c>
      <c r="Q175" s="55">
        <f t="shared" si="173"/>
        <v>1</v>
      </c>
      <c r="R175" s="55">
        <f t="shared" si="6"/>
        <v>-0.05271281487</v>
      </c>
      <c r="S175" s="55">
        <f t="shared" si="7"/>
        <v>0.002778640852</v>
      </c>
      <c r="U175" s="56">
        <f t="shared" ref="U175:Y175" si="312">2*($P175-$H175)*(1-$P175)*$P175*C175</f>
        <v>-0.005264341742</v>
      </c>
      <c r="V175" s="56">
        <f t="shared" si="312"/>
        <v>-0.02895387958</v>
      </c>
      <c r="W175" s="56">
        <f t="shared" si="312"/>
        <v>-0.01263442018</v>
      </c>
      <c r="X175" s="56">
        <f t="shared" si="312"/>
        <v>-0.02000449862</v>
      </c>
      <c r="Y175" s="56">
        <f t="shared" si="312"/>
        <v>-0.005790775916</v>
      </c>
    </row>
    <row r="176" ht="14.25" customHeight="1">
      <c r="A176" s="33"/>
      <c r="B176" s="52">
        <v>182.0</v>
      </c>
      <c r="C176" s="52">
        <v>1.0</v>
      </c>
      <c r="D176" s="53">
        <v>5.5</v>
      </c>
      <c r="E176" s="52">
        <v>2.4</v>
      </c>
      <c r="F176" s="52">
        <v>3.7</v>
      </c>
      <c r="G176" s="54">
        <v>1.0</v>
      </c>
      <c r="H176" s="55">
        <v>1.0</v>
      </c>
      <c r="J176" s="52">
        <f t="shared" ref="J176:N176" si="313">J175-$L$2*U175</f>
        <v>0.3403506225</v>
      </c>
      <c r="K176" s="52">
        <f t="shared" si="313"/>
        <v>-0.1053596899</v>
      </c>
      <c r="L176" s="52">
        <f t="shared" si="313"/>
        <v>-0.08181529026</v>
      </c>
      <c r="M176" s="52">
        <f t="shared" si="313"/>
        <v>0.6986193194</v>
      </c>
      <c r="N176" s="52">
        <f t="shared" si="313"/>
        <v>0.6338151736</v>
      </c>
      <c r="O176" s="52">
        <f t="shared" si="171"/>
        <v>2.783222287</v>
      </c>
      <c r="P176" s="52">
        <f t="shared" si="172"/>
        <v>0.9417624256</v>
      </c>
      <c r="Q176" s="55">
        <f t="shared" si="173"/>
        <v>1</v>
      </c>
      <c r="R176" s="55">
        <f t="shared" si="6"/>
        <v>-0.05823757435</v>
      </c>
      <c r="S176" s="55">
        <f t="shared" si="7"/>
        <v>0.003391615066</v>
      </c>
      <c r="U176" s="56">
        <f t="shared" ref="U176:Y176" si="314">2*($P176-$H176)*(1-$P176)*$P176*C176</f>
        <v>-0.006388191264</v>
      </c>
      <c r="V176" s="56">
        <f t="shared" si="314"/>
        <v>-0.03513505195</v>
      </c>
      <c r="W176" s="56">
        <f t="shared" si="314"/>
        <v>-0.01533165903</v>
      </c>
      <c r="X176" s="56">
        <f t="shared" si="314"/>
        <v>-0.02363630768</v>
      </c>
      <c r="Y176" s="56">
        <f t="shared" si="314"/>
        <v>-0.006388191264</v>
      </c>
    </row>
    <row r="177" ht="14.25" customHeight="1">
      <c r="A177" s="33"/>
      <c r="B177" s="52">
        <v>183.0</v>
      </c>
      <c r="C177" s="52">
        <v>1.0</v>
      </c>
      <c r="D177" s="53">
        <v>5.8</v>
      </c>
      <c r="E177" s="52">
        <v>2.7</v>
      </c>
      <c r="F177" s="52">
        <v>3.9</v>
      </c>
      <c r="G177" s="54">
        <v>1.2</v>
      </c>
      <c r="H177" s="55">
        <v>1.0</v>
      </c>
      <c r="J177" s="52">
        <f t="shared" ref="J177:N177" si="315">J176-$L$2*U176</f>
        <v>0.3409894417</v>
      </c>
      <c r="K177" s="52">
        <f t="shared" si="315"/>
        <v>-0.1018461847</v>
      </c>
      <c r="L177" s="52">
        <f t="shared" si="315"/>
        <v>-0.08028212435</v>
      </c>
      <c r="M177" s="52">
        <f t="shared" si="315"/>
        <v>0.7009829502</v>
      </c>
      <c r="N177" s="52">
        <f t="shared" si="315"/>
        <v>0.6344539928</v>
      </c>
      <c r="O177" s="52">
        <f t="shared" si="171"/>
        <v>3.028698132</v>
      </c>
      <c r="P177" s="52">
        <f t="shared" si="172"/>
        <v>0.9538539029</v>
      </c>
      <c r="Q177" s="55">
        <f t="shared" si="173"/>
        <v>1</v>
      </c>
      <c r="R177" s="55">
        <f t="shared" si="6"/>
        <v>-0.04614609706</v>
      </c>
      <c r="S177" s="55">
        <f t="shared" si="7"/>
        <v>0.002129462274</v>
      </c>
      <c r="U177" s="56">
        <f t="shared" ref="U177:Y177" si="316">2*($P177-$H177)*(1-$P177)*$P177*C177</f>
        <v>-0.004062391802</v>
      </c>
      <c r="V177" s="56">
        <f t="shared" si="316"/>
        <v>-0.02356187245</v>
      </c>
      <c r="W177" s="56">
        <f t="shared" si="316"/>
        <v>-0.01096845787</v>
      </c>
      <c r="X177" s="56">
        <f t="shared" si="316"/>
        <v>-0.01584332803</v>
      </c>
      <c r="Y177" s="56">
        <f t="shared" si="316"/>
        <v>-0.004874870162</v>
      </c>
    </row>
    <row r="178" ht="14.25" customHeight="1">
      <c r="A178" s="33"/>
      <c r="B178" s="52">
        <v>184.0</v>
      </c>
      <c r="C178" s="52">
        <v>1.0</v>
      </c>
      <c r="D178" s="53">
        <v>6.0</v>
      </c>
      <c r="E178" s="52">
        <v>2.7</v>
      </c>
      <c r="F178" s="52">
        <v>5.1</v>
      </c>
      <c r="G178" s="54">
        <v>1.6</v>
      </c>
      <c r="H178" s="55">
        <v>1.0</v>
      </c>
      <c r="J178" s="52">
        <f t="shared" ref="J178:N178" si="317">J177-$L$2*U177</f>
        <v>0.3413956808</v>
      </c>
      <c r="K178" s="52">
        <f t="shared" si="317"/>
        <v>-0.09948999746</v>
      </c>
      <c r="L178" s="52">
        <f t="shared" si="317"/>
        <v>-0.07918527857</v>
      </c>
      <c r="M178" s="52">
        <f t="shared" si="317"/>
        <v>0.702567283</v>
      </c>
      <c r="N178" s="52">
        <f t="shared" si="317"/>
        <v>0.6349414798</v>
      </c>
      <c r="O178" s="52">
        <f t="shared" si="171"/>
        <v>4.129654955</v>
      </c>
      <c r="P178" s="52">
        <f t="shared" si="172"/>
        <v>0.9841663101</v>
      </c>
      <c r="Q178" s="55">
        <f t="shared" si="173"/>
        <v>1</v>
      </c>
      <c r="R178" s="55">
        <f t="shared" si="6"/>
        <v>-0.0158336899</v>
      </c>
      <c r="S178" s="55">
        <f t="shared" si="7"/>
        <v>0.000250705736</v>
      </c>
      <c r="U178" s="56">
        <f t="shared" ref="U178:Y178" si="318">2*($P178-$H178)*(1-$P178)*$P178*C178</f>
        <v>-0.0004934722782</v>
      </c>
      <c r="V178" s="56">
        <f t="shared" si="318"/>
        <v>-0.002960833669</v>
      </c>
      <c r="W178" s="56">
        <f t="shared" si="318"/>
        <v>-0.001332375151</v>
      </c>
      <c r="X178" s="56">
        <f t="shared" si="318"/>
        <v>-0.002516708619</v>
      </c>
      <c r="Y178" s="56">
        <f t="shared" si="318"/>
        <v>-0.0007895556451</v>
      </c>
    </row>
    <row r="179" ht="14.25" customHeight="1">
      <c r="A179" s="33"/>
      <c r="B179" s="52">
        <v>185.0</v>
      </c>
      <c r="C179" s="52">
        <v>1.0</v>
      </c>
      <c r="D179" s="53">
        <v>5.4</v>
      </c>
      <c r="E179" s="52">
        <v>3.0</v>
      </c>
      <c r="F179" s="52">
        <v>4.5</v>
      </c>
      <c r="G179" s="54">
        <v>1.5</v>
      </c>
      <c r="H179" s="55">
        <v>1.0</v>
      </c>
      <c r="J179" s="52">
        <f t="shared" ref="J179:N179" si="319">J178-$L$2*U178</f>
        <v>0.3414450281</v>
      </c>
      <c r="K179" s="52">
        <f t="shared" si="319"/>
        <v>-0.0991939141</v>
      </c>
      <c r="L179" s="52">
        <f t="shared" si="319"/>
        <v>-0.07905204105</v>
      </c>
      <c r="M179" s="52">
        <f t="shared" si="319"/>
        <v>0.7028189538</v>
      </c>
      <c r="N179" s="52">
        <f t="shared" si="319"/>
        <v>0.6350204354</v>
      </c>
      <c r="O179" s="52">
        <f t="shared" si="171"/>
        <v>3.683857714</v>
      </c>
      <c r="P179" s="52">
        <f t="shared" si="172"/>
        <v>0.9754899762</v>
      </c>
      <c r="Q179" s="55">
        <f t="shared" si="173"/>
        <v>1</v>
      </c>
      <c r="R179" s="55">
        <f t="shared" si="6"/>
        <v>-0.02451002384</v>
      </c>
      <c r="S179" s="55">
        <f t="shared" si="7"/>
        <v>0.0006007412688</v>
      </c>
      <c r="U179" s="56">
        <f t="shared" ref="U179:Y179" si="320">2*($P179-$H179)*(1-$P179)*$P179*C179</f>
        <v>-0.001172034172</v>
      </c>
      <c r="V179" s="56">
        <f t="shared" si="320"/>
        <v>-0.006328984529</v>
      </c>
      <c r="W179" s="56">
        <f t="shared" si="320"/>
        <v>-0.003516102516</v>
      </c>
      <c r="X179" s="56">
        <f t="shared" si="320"/>
        <v>-0.005274153774</v>
      </c>
      <c r="Y179" s="56">
        <f t="shared" si="320"/>
        <v>-0.001758051258</v>
      </c>
    </row>
    <row r="180" ht="14.25" customHeight="1">
      <c r="A180" s="33"/>
      <c r="B180" s="52">
        <v>186.0</v>
      </c>
      <c r="C180" s="52">
        <v>1.0</v>
      </c>
      <c r="D180" s="53">
        <v>6.0</v>
      </c>
      <c r="E180" s="52">
        <v>3.4</v>
      </c>
      <c r="F180" s="52">
        <v>4.5</v>
      </c>
      <c r="G180" s="54">
        <v>1.6</v>
      </c>
      <c r="H180" s="55">
        <v>1.0</v>
      </c>
      <c r="J180" s="52">
        <f t="shared" ref="J180:N180" si="321">J179-$L$2*U179</f>
        <v>0.3415622315</v>
      </c>
      <c r="K180" s="52">
        <f t="shared" si="321"/>
        <v>-0.09856101564</v>
      </c>
      <c r="L180" s="52">
        <f t="shared" si="321"/>
        <v>-0.0787004308</v>
      </c>
      <c r="M180" s="52">
        <f t="shared" si="321"/>
        <v>0.7033463692</v>
      </c>
      <c r="N180" s="52">
        <f t="shared" si="321"/>
        <v>0.6351962405</v>
      </c>
      <c r="O180" s="52">
        <f t="shared" si="171"/>
        <v>3.663987319</v>
      </c>
      <c r="P180" s="52">
        <f t="shared" si="172"/>
        <v>0.9750103737</v>
      </c>
      <c r="Q180" s="55">
        <f t="shared" si="173"/>
        <v>1</v>
      </c>
      <c r="R180" s="55">
        <f t="shared" si="6"/>
        <v>-0.02498962632</v>
      </c>
      <c r="S180" s="55">
        <f t="shared" si="7"/>
        <v>0.0006244814236</v>
      </c>
      <c r="U180" s="56">
        <f t="shared" ref="U180:Y180" si="322">2*($P180-$H180)*(1-$P180)*$P180*C180</f>
        <v>-0.001217751732</v>
      </c>
      <c r="V180" s="56">
        <f t="shared" si="322"/>
        <v>-0.007306510394</v>
      </c>
      <c r="W180" s="56">
        <f t="shared" si="322"/>
        <v>-0.00414035589</v>
      </c>
      <c r="X180" s="56">
        <f t="shared" si="322"/>
        <v>-0.005479882796</v>
      </c>
      <c r="Y180" s="56">
        <f t="shared" si="322"/>
        <v>-0.001948402772</v>
      </c>
    </row>
    <row r="181" ht="14.25" customHeight="1">
      <c r="A181" s="33"/>
      <c r="B181" s="52">
        <v>187.0</v>
      </c>
      <c r="C181" s="52">
        <v>1.0</v>
      </c>
      <c r="D181" s="53">
        <v>6.7</v>
      </c>
      <c r="E181" s="52">
        <v>3.1</v>
      </c>
      <c r="F181" s="52">
        <v>4.7</v>
      </c>
      <c r="G181" s="54">
        <v>1.5</v>
      </c>
      <c r="H181" s="55">
        <v>1.0</v>
      </c>
      <c r="J181" s="52">
        <f t="shared" ref="J181:N181" si="323">J180-$L$2*U180</f>
        <v>0.3416840067</v>
      </c>
      <c r="K181" s="52">
        <f t="shared" si="323"/>
        <v>-0.0978303646</v>
      </c>
      <c r="L181" s="52">
        <f t="shared" si="323"/>
        <v>-0.07828639521</v>
      </c>
      <c r="M181" s="52">
        <f t="shared" si="323"/>
        <v>0.7038943575</v>
      </c>
      <c r="N181" s="52">
        <f t="shared" si="323"/>
        <v>0.6353910808</v>
      </c>
      <c r="O181" s="52">
        <f t="shared" si="171"/>
        <v>3.70492284</v>
      </c>
      <c r="P181" s="52">
        <f t="shared" si="172"/>
        <v>0.9759886153</v>
      </c>
      <c r="Q181" s="55">
        <f t="shared" si="173"/>
        <v>1</v>
      </c>
      <c r="R181" s="55">
        <f t="shared" si="6"/>
        <v>-0.02401138473</v>
      </c>
      <c r="S181" s="55">
        <f t="shared" si="7"/>
        <v>0.0005765465967</v>
      </c>
      <c r="U181" s="56">
        <f t="shared" ref="U181:Y181" si="324">2*($P181-$H181)*(1-$P181)*$P181*C181</f>
        <v>-0.001125405829</v>
      </c>
      <c r="V181" s="56">
        <f t="shared" si="324"/>
        <v>-0.007540219056</v>
      </c>
      <c r="W181" s="56">
        <f t="shared" si="324"/>
        <v>-0.00348875807</v>
      </c>
      <c r="X181" s="56">
        <f t="shared" si="324"/>
        <v>-0.005289407397</v>
      </c>
      <c r="Y181" s="56">
        <f t="shared" si="324"/>
        <v>-0.001688108744</v>
      </c>
    </row>
    <row r="182" ht="14.25" customHeight="1">
      <c r="A182" s="33"/>
      <c r="B182" s="52">
        <v>188.0</v>
      </c>
      <c r="C182" s="52">
        <v>1.0</v>
      </c>
      <c r="D182" s="53">
        <v>6.3</v>
      </c>
      <c r="E182" s="52">
        <v>2.3</v>
      </c>
      <c r="F182" s="52">
        <v>4.4</v>
      </c>
      <c r="G182" s="54">
        <v>1.3</v>
      </c>
      <c r="H182" s="55">
        <v>1.0</v>
      </c>
      <c r="J182" s="52">
        <f t="shared" ref="J182:N182" si="325">J181-$L$2*U181</f>
        <v>0.3417965472</v>
      </c>
      <c r="K182" s="52">
        <f t="shared" si="325"/>
        <v>-0.0970763427</v>
      </c>
      <c r="L182" s="52">
        <f t="shared" si="325"/>
        <v>-0.07793751941</v>
      </c>
      <c r="M182" s="52">
        <f t="shared" si="325"/>
        <v>0.7044232982</v>
      </c>
      <c r="N182" s="52">
        <f t="shared" si="325"/>
        <v>0.6355598916</v>
      </c>
      <c r="O182" s="52">
        <f t="shared" si="171"/>
        <v>3.476649665</v>
      </c>
      <c r="P182" s="52">
        <f t="shared" si="172"/>
        <v>0.9700160292</v>
      </c>
      <c r="Q182" s="55">
        <f t="shared" si="173"/>
        <v>1</v>
      </c>
      <c r="R182" s="55">
        <f t="shared" si="6"/>
        <v>-0.02998397078</v>
      </c>
      <c r="S182" s="55">
        <f t="shared" si="7"/>
        <v>0.0008990385035</v>
      </c>
      <c r="U182" s="56">
        <f t="shared" ref="U182:Y182" si="326">2*($P182-$H182)*(1-$P182)*$P182*C182</f>
        <v>-0.001744163519</v>
      </c>
      <c r="V182" s="56">
        <f t="shared" si="326"/>
        <v>-0.01098823017</v>
      </c>
      <c r="W182" s="56">
        <f t="shared" si="326"/>
        <v>-0.004011576093</v>
      </c>
      <c r="X182" s="56">
        <f t="shared" si="326"/>
        <v>-0.007674319482</v>
      </c>
      <c r="Y182" s="56">
        <f t="shared" si="326"/>
        <v>-0.002267412574</v>
      </c>
    </row>
    <row r="183" ht="14.25" customHeight="1">
      <c r="A183" s="33"/>
      <c r="B183" s="52">
        <v>189.0</v>
      </c>
      <c r="C183" s="52">
        <v>1.0</v>
      </c>
      <c r="D183" s="53">
        <v>5.6</v>
      </c>
      <c r="E183" s="52">
        <v>3.0</v>
      </c>
      <c r="F183" s="52">
        <v>4.1</v>
      </c>
      <c r="G183" s="54">
        <v>1.3</v>
      </c>
      <c r="H183" s="55">
        <v>1.0</v>
      </c>
      <c r="J183" s="52">
        <f t="shared" ref="J183:N183" si="327">J182-$L$2*U182</f>
        <v>0.3419709636</v>
      </c>
      <c r="K183" s="52">
        <f t="shared" si="327"/>
        <v>-0.09597751968</v>
      </c>
      <c r="L183" s="52">
        <f t="shared" si="327"/>
        <v>-0.0775363618</v>
      </c>
      <c r="M183" s="52">
        <f t="shared" si="327"/>
        <v>0.7051907302</v>
      </c>
      <c r="N183" s="52">
        <f t="shared" si="327"/>
        <v>0.6357866329</v>
      </c>
      <c r="O183" s="52">
        <f t="shared" si="171"/>
        <v>3.289692384</v>
      </c>
      <c r="P183" s="52">
        <f t="shared" si="172"/>
        <v>0.9640735011</v>
      </c>
      <c r="Q183" s="55">
        <f t="shared" si="173"/>
        <v>1</v>
      </c>
      <c r="R183" s="55">
        <f t="shared" si="6"/>
        <v>-0.03592649887</v>
      </c>
      <c r="S183" s="55">
        <f t="shared" si="7"/>
        <v>0.001290713321</v>
      </c>
      <c r="U183" s="56">
        <f t="shared" ref="U183:Y183" si="328">2*($P183-$H183)*(1-$P183)*$P183*C183</f>
        <v>-0.002488685021</v>
      </c>
      <c r="V183" s="56">
        <f t="shared" si="328"/>
        <v>-0.01393663612</v>
      </c>
      <c r="W183" s="56">
        <f t="shared" si="328"/>
        <v>-0.007466055062</v>
      </c>
      <c r="X183" s="56">
        <f t="shared" si="328"/>
        <v>-0.01020360858</v>
      </c>
      <c r="Y183" s="56">
        <f t="shared" si="328"/>
        <v>-0.003235290527</v>
      </c>
    </row>
    <row r="184" ht="14.25" customHeight="1">
      <c r="A184" s="33"/>
      <c r="B184" s="52">
        <v>190.0</v>
      </c>
      <c r="C184" s="52">
        <v>1.0</v>
      </c>
      <c r="D184" s="53">
        <v>5.5</v>
      </c>
      <c r="E184" s="52">
        <v>2.5</v>
      </c>
      <c r="F184" s="52">
        <v>4.0</v>
      </c>
      <c r="G184" s="54">
        <v>1.3</v>
      </c>
      <c r="H184" s="55">
        <v>1.0</v>
      </c>
      <c r="I184" s="57"/>
      <c r="J184" s="35">
        <f t="shared" ref="J184:N184" si="329">J183-$L$2*U183</f>
        <v>0.3422198321</v>
      </c>
      <c r="K184" s="35">
        <f t="shared" si="329"/>
        <v>-0.09458385607</v>
      </c>
      <c r="L184" s="35">
        <f t="shared" si="329"/>
        <v>-0.07678975629</v>
      </c>
      <c r="M184" s="35">
        <f t="shared" si="329"/>
        <v>0.706211091</v>
      </c>
      <c r="N184" s="35">
        <f t="shared" si="329"/>
        <v>0.6361101619</v>
      </c>
      <c r="O184" s="35">
        <f t="shared" si="171"/>
        <v>3.281821808</v>
      </c>
      <c r="P184" s="35">
        <f t="shared" si="172"/>
        <v>0.9637998996</v>
      </c>
      <c r="Q184" s="36">
        <f t="shared" si="173"/>
        <v>1</v>
      </c>
      <c r="R184" s="36">
        <f t="shared" si="6"/>
        <v>-0.0362001004</v>
      </c>
      <c r="S184" s="36">
        <f t="shared" ref="S184:S194" si="331">R184^ 2</f>
        <v>0.001310447269</v>
      </c>
      <c r="U184" s="37">
        <f t="shared" ref="U184:Y184" si="330">2*($P184-$H184)*(1-$P184)*$P184*C184</f>
        <v>-0.002526017893</v>
      </c>
      <c r="V184" s="37">
        <f t="shared" si="330"/>
        <v>-0.01389309841</v>
      </c>
      <c r="W184" s="37">
        <f t="shared" si="330"/>
        <v>-0.006315044733</v>
      </c>
      <c r="X184" s="37">
        <f t="shared" si="330"/>
        <v>-0.01010407157</v>
      </c>
      <c r="Y184" s="37">
        <f t="shared" si="330"/>
        <v>-0.003283823261</v>
      </c>
    </row>
    <row r="185" ht="14.25" customHeight="1">
      <c r="A185" s="33"/>
      <c r="B185" s="52">
        <v>141.0</v>
      </c>
      <c r="C185" s="52">
        <v>1.0</v>
      </c>
      <c r="D185" s="53">
        <v>5.0</v>
      </c>
      <c r="E185" s="52">
        <v>3.5</v>
      </c>
      <c r="F185" s="52">
        <v>1.3</v>
      </c>
      <c r="G185" s="54">
        <v>0.3</v>
      </c>
      <c r="H185" s="55">
        <v>0.0</v>
      </c>
      <c r="J185" s="38" t="s">
        <v>32</v>
      </c>
      <c r="K185" s="39"/>
      <c r="L185" s="39"/>
      <c r="M185" s="39"/>
      <c r="N185" s="40"/>
      <c r="O185" s="42">
        <f t="shared" ref="O185:O204" si="332">(C185*$J$184)+($K$184*D185)+($L$184*E185)+($M$184*F185)+(G185*$N$184)</f>
        <v>0.7094438717</v>
      </c>
      <c r="P185" s="42">
        <f t="shared" ref="P185:P194" si="333">1/(1+EXP(-O185))</f>
        <v>0.6702782641</v>
      </c>
      <c r="Q185" s="43">
        <f t="shared" ref="Q185:Q194" si="334">IF(P185&gt;=0.5, 1, 0)</f>
        <v>1</v>
      </c>
      <c r="R185" s="43">
        <f t="shared" si="6"/>
        <v>0.6702782641</v>
      </c>
      <c r="S185" s="43">
        <f t="shared" si="331"/>
        <v>0.4492729514</v>
      </c>
      <c r="U185" s="47"/>
      <c r="V185" s="47"/>
      <c r="W185" s="47"/>
      <c r="X185" s="47"/>
      <c r="Y185" s="47"/>
    </row>
    <row r="186" ht="14.25" customHeight="1">
      <c r="A186" s="33"/>
      <c r="B186" s="52">
        <v>142.0</v>
      </c>
      <c r="C186" s="52">
        <v>1.0</v>
      </c>
      <c r="D186" s="53">
        <v>4.5</v>
      </c>
      <c r="E186" s="52">
        <v>2.3</v>
      </c>
      <c r="F186" s="52">
        <v>1.3</v>
      </c>
      <c r="G186" s="54">
        <v>0.3</v>
      </c>
      <c r="H186" s="55">
        <v>0.0</v>
      </c>
      <c r="J186" s="44"/>
      <c r="N186" s="45"/>
      <c r="O186" s="42">
        <f t="shared" si="332"/>
        <v>0.8488835072</v>
      </c>
      <c r="P186" s="42">
        <f t="shared" si="333"/>
        <v>0.7003328802</v>
      </c>
      <c r="Q186" s="43">
        <f t="shared" si="334"/>
        <v>1</v>
      </c>
      <c r="R186" s="43">
        <f t="shared" si="6"/>
        <v>0.7003328802</v>
      </c>
      <c r="S186" s="43">
        <f t="shared" si="331"/>
        <v>0.4904661431</v>
      </c>
      <c r="U186" s="47"/>
      <c r="V186" s="47"/>
      <c r="W186" s="47"/>
      <c r="X186" s="47"/>
      <c r="Y186" s="47"/>
    </row>
    <row r="187" ht="14.25" customHeight="1">
      <c r="A187" s="33"/>
      <c r="B187" s="52">
        <v>143.0</v>
      </c>
      <c r="C187" s="52">
        <v>1.0</v>
      </c>
      <c r="D187" s="53">
        <v>4.4</v>
      </c>
      <c r="E187" s="52">
        <v>3.2</v>
      </c>
      <c r="F187" s="52">
        <v>1.3</v>
      </c>
      <c r="G187" s="54">
        <v>0.2</v>
      </c>
      <c r="H187" s="55">
        <v>0.0</v>
      </c>
      <c r="J187" s="44"/>
      <c r="N187" s="45"/>
      <c r="O187" s="42">
        <f t="shared" si="332"/>
        <v>0.725620096</v>
      </c>
      <c r="P187" s="42">
        <f t="shared" si="333"/>
        <v>0.6738433979</v>
      </c>
      <c r="Q187" s="43">
        <f t="shared" si="334"/>
        <v>1</v>
      </c>
      <c r="R187" s="43">
        <f t="shared" si="6"/>
        <v>0.6738433979</v>
      </c>
      <c r="S187" s="43">
        <f t="shared" si="331"/>
        <v>0.4540649249</v>
      </c>
      <c r="U187" s="47">
        <f>sum(S105:S184)/80</f>
        <v>0.03745191423</v>
      </c>
      <c r="V187" s="47"/>
      <c r="W187" s="47"/>
      <c r="X187" s="47"/>
      <c r="Y187" s="47"/>
    </row>
    <row r="188" ht="14.25" customHeight="1">
      <c r="A188" s="33"/>
      <c r="B188" s="52">
        <v>144.0</v>
      </c>
      <c r="C188" s="52">
        <v>1.0</v>
      </c>
      <c r="D188" s="53">
        <v>5.0</v>
      </c>
      <c r="E188" s="52">
        <v>3.5</v>
      </c>
      <c r="F188" s="52">
        <v>1.6</v>
      </c>
      <c r="G188" s="54">
        <v>0.6</v>
      </c>
      <c r="H188" s="55">
        <v>0.0</v>
      </c>
      <c r="J188" s="44"/>
      <c r="N188" s="45"/>
      <c r="O188" s="42">
        <f t="shared" si="332"/>
        <v>1.112140248</v>
      </c>
      <c r="P188" s="42">
        <f t="shared" si="333"/>
        <v>0.7525279044</v>
      </c>
      <c r="Q188" s="43">
        <f t="shared" si="334"/>
        <v>1</v>
      </c>
      <c r="R188" s="43">
        <f t="shared" si="6"/>
        <v>0.7525279044</v>
      </c>
      <c r="S188" s="43">
        <f t="shared" si="331"/>
        <v>0.5662982469</v>
      </c>
      <c r="U188" s="47"/>
      <c r="V188" s="47"/>
      <c r="W188" s="47"/>
      <c r="X188" s="47"/>
      <c r="Y188" s="47"/>
    </row>
    <row r="189" ht="14.25" customHeight="1">
      <c r="A189" s="33"/>
      <c r="B189" s="52">
        <v>145.0</v>
      </c>
      <c r="C189" s="52">
        <v>1.0</v>
      </c>
      <c r="D189" s="53">
        <v>5.1</v>
      </c>
      <c r="E189" s="52">
        <v>3.8</v>
      </c>
      <c r="F189" s="52">
        <v>1.9</v>
      </c>
      <c r="G189" s="54">
        <v>0.4</v>
      </c>
      <c r="H189" s="55">
        <v>0.0</v>
      </c>
      <c r="J189" s="44"/>
      <c r="N189" s="45"/>
      <c r="O189" s="42">
        <f t="shared" si="332"/>
        <v>1.16428623</v>
      </c>
      <c r="P189" s="42">
        <f t="shared" si="333"/>
        <v>0.7621106726</v>
      </c>
      <c r="Q189" s="43">
        <f t="shared" si="334"/>
        <v>1</v>
      </c>
      <c r="R189" s="43">
        <f t="shared" si="6"/>
        <v>0.7621106726</v>
      </c>
      <c r="S189" s="43">
        <f t="shared" si="331"/>
        <v>0.5808126772</v>
      </c>
      <c r="U189" s="47"/>
      <c r="V189" s="47"/>
      <c r="W189" s="47"/>
      <c r="X189" s="47"/>
      <c r="Y189" s="47"/>
    </row>
    <row r="190" ht="14.25" customHeight="1">
      <c r="A190" s="33"/>
      <c r="B190" s="52">
        <v>146.0</v>
      </c>
      <c r="C190" s="52">
        <v>1.0</v>
      </c>
      <c r="D190" s="53">
        <v>4.8</v>
      </c>
      <c r="E190" s="52">
        <v>3.0</v>
      </c>
      <c r="F190" s="52">
        <v>1.4</v>
      </c>
      <c r="G190" s="54">
        <v>0.3</v>
      </c>
      <c r="H190" s="55">
        <v>0.0</v>
      </c>
      <c r="J190" s="44"/>
      <c r="N190" s="45"/>
      <c r="O190" s="42">
        <f t="shared" si="332"/>
        <v>0.8373766301</v>
      </c>
      <c r="P190" s="42">
        <f t="shared" si="333"/>
        <v>0.6979124165</v>
      </c>
      <c r="Q190" s="43">
        <f t="shared" si="334"/>
        <v>1</v>
      </c>
      <c r="R190" s="43">
        <f t="shared" si="6"/>
        <v>0.6979124165</v>
      </c>
      <c r="S190" s="43">
        <f t="shared" si="331"/>
        <v>0.4870817411</v>
      </c>
      <c r="U190" s="47"/>
      <c r="V190" s="47"/>
      <c r="W190" s="47"/>
      <c r="X190" s="47"/>
      <c r="Y190" s="47"/>
    </row>
    <row r="191" ht="14.25" customHeight="1">
      <c r="A191" s="33"/>
      <c r="B191" s="52">
        <v>147.0</v>
      </c>
      <c r="C191" s="52">
        <v>1.0</v>
      </c>
      <c r="D191" s="53">
        <v>5.1</v>
      </c>
      <c r="E191" s="52">
        <v>3.8</v>
      </c>
      <c r="F191" s="52">
        <v>1.6</v>
      </c>
      <c r="G191" s="54">
        <v>0.2</v>
      </c>
      <c r="H191" s="55">
        <v>0.0</v>
      </c>
      <c r="J191" s="44"/>
      <c r="N191" s="45"/>
      <c r="O191" s="42">
        <f t="shared" si="332"/>
        <v>0.8252008703</v>
      </c>
      <c r="P191" s="42">
        <f t="shared" si="333"/>
        <v>0.6953392239</v>
      </c>
      <c r="Q191" s="43">
        <f t="shared" si="334"/>
        <v>1</v>
      </c>
      <c r="R191" s="43">
        <f t="shared" si="6"/>
        <v>0.6953392239</v>
      </c>
      <c r="S191" s="43">
        <f t="shared" si="331"/>
        <v>0.4834966363</v>
      </c>
      <c r="U191" s="47"/>
      <c r="V191" s="47"/>
      <c r="W191" s="47"/>
      <c r="X191" s="47"/>
      <c r="Y191" s="47"/>
    </row>
    <row r="192" ht="14.25" customHeight="1">
      <c r="A192" s="33"/>
      <c r="B192" s="52">
        <v>148.0</v>
      </c>
      <c r="C192" s="52">
        <v>1.0</v>
      </c>
      <c r="D192" s="53">
        <v>4.6</v>
      </c>
      <c r="E192" s="52">
        <v>3.2</v>
      </c>
      <c r="F192" s="52">
        <v>1.4</v>
      </c>
      <c r="G192" s="54">
        <v>0.2</v>
      </c>
      <c r="H192" s="55">
        <v>0.0</v>
      </c>
      <c r="J192" s="44"/>
      <c r="N192" s="45"/>
      <c r="O192" s="42">
        <f t="shared" si="332"/>
        <v>0.7773244339</v>
      </c>
      <c r="P192" s="42">
        <f t="shared" si="333"/>
        <v>0.6851031819</v>
      </c>
      <c r="Q192" s="43">
        <f t="shared" si="334"/>
        <v>1</v>
      </c>
      <c r="R192" s="43">
        <f t="shared" si="6"/>
        <v>0.6851031819</v>
      </c>
      <c r="S192" s="43">
        <f t="shared" si="331"/>
        <v>0.4693663699</v>
      </c>
      <c r="U192" s="47"/>
      <c r="V192" s="47"/>
      <c r="W192" s="47"/>
      <c r="X192" s="47"/>
      <c r="Y192" s="47"/>
    </row>
    <row r="193" ht="14.25" customHeight="1">
      <c r="A193" s="33"/>
      <c r="B193" s="52">
        <v>149.0</v>
      </c>
      <c r="C193" s="52">
        <v>1.0</v>
      </c>
      <c r="D193" s="53">
        <v>5.3</v>
      </c>
      <c r="E193" s="52">
        <v>3.7</v>
      </c>
      <c r="F193" s="52">
        <v>1.5</v>
      </c>
      <c r="G193" s="54">
        <v>0.2</v>
      </c>
      <c r="H193" s="55">
        <v>0.0</v>
      </c>
      <c r="J193" s="44"/>
      <c r="N193" s="45"/>
      <c r="O193" s="42">
        <f t="shared" si="332"/>
        <v>0.7433419656</v>
      </c>
      <c r="P193" s="42">
        <f t="shared" si="333"/>
        <v>0.6777262194</v>
      </c>
      <c r="Q193" s="43">
        <f t="shared" si="334"/>
        <v>1</v>
      </c>
      <c r="R193" s="43">
        <f t="shared" si="6"/>
        <v>0.6777262194</v>
      </c>
      <c r="S193" s="43">
        <f t="shared" si="331"/>
        <v>0.4593128285</v>
      </c>
      <c r="U193" s="47">
        <f>sum(S185:S204)/20</f>
        <v>0.245750931</v>
      </c>
      <c r="V193" s="47"/>
      <c r="W193" s="47"/>
      <c r="X193" s="47"/>
      <c r="Y193" s="47"/>
    </row>
    <row r="194" ht="14.25" customHeight="1">
      <c r="A194" s="33"/>
      <c r="B194" s="52">
        <v>150.0</v>
      </c>
      <c r="C194" s="52">
        <v>1.0</v>
      </c>
      <c r="D194" s="53">
        <v>5.0</v>
      </c>
      <c r="E194" s="52">
        <v>3.3</v>
      </c>
      <c r="F194" s="52">
        <v>1.4</v>
      </c>
      <c r="G194" s="54">
        <v>0.2</v>
      </c>
      <c r="H194" s="55">
        <v>0.0</v>
      </c>
      <c r="J194" s="44"/>
      <c r="N194" s="45"/>
      <c r="O194" s="42">
        <f t="shared" si="332"/>
        <v>0.7318119158</v>
      </c>
      <c r="P194" s="42">
        <f t="shared" si="333"/>
        <v>0.675202759</v>
      </c>
      <c r="Q194" s="43">
        <f t="shared" si="334"/>
        <v>1</v>
      </c>
      <c r="R194" s="43">
        <f t="shared" si="6"/>
        <v>0.675202759</v>
      </c>
      <c r="S194" s="43">
        <f t="shared" si="331"/>
        <v>0.4558987658</v>
      </c>
      <c r="U194" s="47"/>
      <c r="V194" s="47"/>
      <c r="W194" s="47"/>
      <c r="X194" s="47"/>
      <c r="Y194" s="47"/>
    </row>
    <row r="195" ht="14.25" customHeight="1">
      <c r="A195" s="33"/>
      <c r="B195" s="52">
        <v>191.0</v>
      </c>
      <c r="C195" s="52">
        <v>1.0</v>
      </c>
      <c r="D195" s="53">
        <v>5.5</v>
      </c>
      <c r="E195" s="52">
        <v>2.6</v>
      </c>
      <c r="F195" s="52">
        <v>4.4</v>
      </c>
      <c r="G195" s="54">
        <v>1.2</v>
      </c>
      <c r="H195" s="55">
        <v>1.0</v>
      </c>
      <c r="J195" s="44"/>
      <c r="N195" s="45"/>
      <c r="O195" s="42">
        <f t="shared" si="332"/>
        <v>3.493016252</v>
      </c>
      <c r="P195" s="42">
        <f t="shared" ref="P195:P384" si="335">1/(1+EXP(-O195))</f>
        <v>0.970488406</v>
      </c>
      <c r="Q195" s="43">
        <f t="shared" ref="Q195:Q384" si="336">IF(P195&gt;=0.5, 1, 0)</f>
        <v>1</v>
      </c>
      <c r="R195" s="43">
        <f t="shared" si="6"/>
        <v>-0.02951159402</v>
      </c>
      <c r="S195" s="43">
        <f t="shared" ref="S195:S384" si="337">R195^2</f>
        <v>0.0008709341818</v>
      </c>
      <c r="U195" s="47"/>
      <c r="V195" s="47"/>
      <c r="W195" s="47"/>
      <c r="X195" s="47"/>
      <c r="Y195" s="47"/>
    </row>
    <row r="196" ht="14.25" customHeight="1">
      <c r="A196" s="33"/>
      <c r="B196" s="52">
        <v>192.0</v>
      </c>
      <c r="C196" s="52">
        <v>1.0</v>
      </c>
      <c r="D196" s="53">
        <v>6.1</v>
      </c>
      <c r="E196" s="52">
        <v>3.0</v>
      </c>
      <c r="F196" s="52">
        <v>4.6</v>
      </c>
      <c r="G196" s="54">
        <v>1.4</v>
      </c>
      <c r="H196" s="55">
        <v>1.0</v>
      </c>
      <c r="J196" s="44"/>
      <c r="N196" s="45"/>
      <c r="O196" s="42">
        <f t="shared" si="332"/>
        <v>3.674014287</v>
      </c>
      <c r="P196" s="42">
        <f t="shared" si="335"/>
        <v>0.9752535221</v>
      </c>
      <c r="Q196" s="43">
        <f t="shared" si="336"/>
        <v>1</v>
      </c>
      <c r="R196" s="43">
        <f t="shared" si="6"/>
        <v>-0.02474647793</v>
      </c>
      <c r="S196" s="43">
        <f t="shared" si="337"/>
        <v>0.0006123881701</v>
      </c>
      <c r="U196" s="47"/>
      <c r="V196" s="47"/>
      <c r="W196" s="47"/>
      <c r="X196" s="47"/>
      <c r="Y196" s="47"/>
    </row>
    <row r="197" ht="14.25" customHeight="1">
      <c r="A197" s="33"/>
      <c r="B197" s="52">
        <v>193.0</v>
      </c>
      <c r="C197" s="52">
        <v>1.0</v>
      </c>
      <c r="D197" s="53">
        <v>5.8</v>
      </c>
      <c r="E197" s="52">
        <v>2.6</v>
      </c>
      <c r="F197" s="52">
        <v>4.0</v>
      </c>
      <c r="G197" s="54">
        <v>1.2</v>
      </c>
      <c r="H197" s="55">
        <v>1.0</v>
      </c>
      <c r="J197" s="44"/>
      <c r="N197" s="45"/>
      <c r="O197" s="42">
        <f t="shared" si="332"/>
        <v>3.182156659</v>
      </c>
      <c r="P197" s="42">
        <f t="shared" si="335"/>
        <v>0.9601572516</v>
      </c>
      <c r="Q197" s="43">
        <f t="shared" si="336"/>
        <v>1</v>
      </c>
      <c r="R197" s="43">
        <f t="shared" si="6"/>
        <v>-0.03984274838</v>
      </c>
      <c r="S197" s="43">
        <f t="shared" si="337"/>
        <v>0.001587444599</v>
      </c>
      <c r="U197" s="47"/>
      <c r="V197" s="47"/>
      <c r="W197" s="47"/>
      <c r="X197" s="47"/>
      <c r="Y197" s="47"/>
    </row>
    <row r="198" ht="14.25" customHeight="1">
      <c r="A198" s="33"/>
      <c r="B198" s="52">
        <v>194.0</v>
      </c>
      <c r="C198" s="52">
        <v>1.0</v>
      </c>
      <c r="D198" s="53">
        <v>5.0</v>
      </c>
      <c r="E198" s="52">
        <v>2.3</v>
      </c>
      <c r="F198" s="52">
        <v>3.3</v>
      </c>
      <c r="G198" s="54">
        <v>1.0</v>
      </c>
      <c r="H198" s="55">
        <v>1.0</v>
      </c>
      <c r="J198" s="44"/>
      <c r="N198" s="45"/>
      <c r="O198" s="42">
        <f t="shared" si="332"/>
        <v>2.659290875</v>
      </c>
      <c r="P198" s="42">
        <f t="shared" si="335"/>
        <v>0.9345813247</v>
      </c>
      <c r="Q198" s="43">
        <f t="shared" si="336"/>
        <v>1</v>
      </c>
      <c r="R198" s="43">
        <f t="shared" si="6"/>
        <v>-0.06541867534</v>
      </c>
      <c r="S198" s="43">
        <f t="shared" si="337"/>
        <v>0.004279603083</v>
      </c>
      <c r="U198" s="47"/>
      <c r="V198" s="47"/>
      <c r="W198" s="47"/>
      <c r="X198" s="47"/>
      <c r="Y198" s="47"/>
    </row>
    <row r="199" ht="14.25" customHeight="1">
      <c r="A199" s="33"/>
      <c r="B199" s="52">
        <v>195.0</v>
      </c>
      <c r="C199" s="52">
        <v>1.0</v>
      </c>
      <c r="D199" s="53">
        <v>5.6</v>
      </c>
      <c r="E199" s="52">
        <v>2.7</v>
      </c>
      <c r="F199" s="52">
        <v>4.2</v>
      </c>
      <c r="G199" s="54">
        <v>1.3</v>
      </c>
      <c r="H199" s="55">
        <v>1.0</v>
      </c>
      <c r="J199" s="44"/>
      <c r="N199" s="45"/>
      <c r="O199" s="42">
        <f t="shared" si="332"/>
        <v>3.398247689</v>
      </c>
      <c r="P199" s="42">
        <f t="shared" si="335"/>
        <v>0.9676497264</v>
      </c>
      <c r="Q199" s="43">
        <f t="shared" si="336"/>
        <v>1</v>
      </c>
      <c r="R199" s="43">
        <f t="shared" si="6"/>
        <v>-0.03235027365</v>
      </c>
      <c r="S199" s="43">
        <f t="shared" si="337"/>
        <v>0.001046540205</v>
      </c>
      <c r="U199" s="47"/>
      <c r="V199" s="47"/>
      <c r="W199" s="47"/>
      <c r="X199" s="47"/>
      <c r="Y199" s="47"/>
    </row>
    <row r="200" ht="14.25" customHeight="1">
      <c r="A200" s="33"/>
      <c r="B200" s="52">
        <v>196.0</v>
      </c>
      <c r="C200" s="52">
        <v>1.0</v>
      </c>
      <c r="D200" s="53">
        <v>5.7</v>
      </c>
      <c r="E200" s="52">
        <v>3.0</v>
      </c>
      <c r="F200" s="52">
        <v>4.2</v>
      </c>
      <c r="G200" s="54">
        <v>1.2</v>
      </c>
      <c r="H200" s="55">
        <v>1.0</v>
      </c>
      <c r="J200" s="44"/>
      <c r="N200" s="45"/>
      <c r="O200" s="42">
        <f t="shared" si="332"/>
        <v>3.30214136</v>
      </c>
      <c r="P200" s="42">
        <f t="shared" si="335"/>
        <v>0.964502199</v>
      </c>
      <c r="Q200" s="43">
        <f t="shared" si="336"/>
        <v>1</v>
      </c>
      <c r="R200" s="43">
        <f t="shared" si="6"/>
        <v>-0.03549780104</v>
      </c>
      <c r="S200" s="43">
        <f t="shared" si="337"/>
        <v>0.001260093879</v>
      </c>
      <c r="U200" s="47"/>
      <c r="V200" s="47"/>
      <c r="W200" s="47"/>
      <c r="X200" s="47"/>
      <c r="Y200" s="47"/>
    </row>
    <row r="201" ht="14.25" customHeight="1">
      <c r="A201" s="33"/>
      <c r="B201" s="52">
        <v>197.0</v>
      </c>
      <c r="C201" s="52">
        <v>1.0</v>
      </c>
      <c r="D201" s="53">
        <v>5.7</v>
      </c>
      <c r="E201" s="52">
        <v>2.9</v>
      </c>
      <c r="F201" s="52">
        <v>4.2</v>
      </c>
      <c r="G201" s="54">
        <v>1.3</v>
      </c>
      <c r="H201" s="55">
        <v>1.0</v>
      </c>
      <c r="J201" s="44"/>
      <c r="N201" s="45"/>
      <c r="O201" s="42">
        <f t="shared" si="332"/>
        <v>3.373431352</v>
      </c>
      <c r="P201" s="42">
        <f t="shared" si="335"/>
        <v>0.9668638018</v>
      </c>
      <c r="Q201" s="43">
        <f t="shared" si="336"/>
        <v>1</v>
      </c>
      <c r="R201" s="43">
        <f t="shared" si="6"/>
        <v>-0.03313619824</v>
      </c>
      <c r="S201" s="43">
        <f t="shared" si="337"/>
        <v>0.001098007634</v>
      </c>
      <c r="U201" s="47"/>
      <c r="V201" s="47"/>
      <c r="W201" s="47"/>
      <c r="X201" s="47"/>
      <c r="Y201" s="47"/>
    </row>
    <row r="202" ht="14.25" customHeight="1">
      <c r="A202" s="33"/>
      <c r="B202" s="52">
        <v>198.0</v>
      </c>
      <c r="C202" s="52">
        <v>1.0</v>
      </c>
      <c r="D202" s="53">
        <v>6.2</v>
      </c>
      <c r="E202" s="52">
        <v>2.9</v>
      </c>
      <c r="F202" s="52">
        <v>4.3</v>
      </c>
      <c r="G202" s="54">
        <v>1.3</v>
      </c>
      <c r="H202" s="55">
        <v>1.0</v>
      </c>
      <c r="J202" s="44"/>
      <c r="N202" s="45"/>
      <c r="O202" s="42">
        <f t="shared" si="332"/>
        <v>3.396760533</v>
      </c>
      <c r="P202" s="42">
        <f t="shared" si="335"/>
        <v>0.9676031404</v>
      </c>
      <c r="Q202" s="43">
        <f t="shared" si="336"/>
        <v>1</v>
      </c>
      <c r="R202" s="43">
        <f t="shared" si="6"/>
        <v>-0.03239685957</v>
      </c>
      <c r="S202" s="43">
        <f t="shared" si="337"/>
        <v>0.00104955651</v>
      </c>
      <c r="U202" s="47"/>
      <c r="V202" s="47"/>
      <c r="W202" s="47"/>
      <c r="X202" s="47"/>
      <c r="Y202" s="47"/>
    </row>
    <row r="203" ht="14.25" customHeight="1">
      <c r="A203" s="33"/>
      <c r="B203" s="52">
        <v>199.0</v>
      </c>
      <c r="C203" s="52">
        <v>1.0</v>
      </c>
      <c r="D203" s="53">
        <v>5.1</v>
      </c>
      <c r="E203" s="52">
        <v>2.5</v>
      </c>
      <c r="F203" s="52">
        <v>3.0</v>
      </c>
      <c r="G203" s="54">
        <v>1.1</v>
      </c>
      <c r="H203" s="55">
        <v>1.0</v>
      </c>
      <c r="J203" s="44"/>
      <c r="N203" s="45"/>
      <c r="O203" s="42">
        <f t="shared" si="332"/>
        <v>2.486222227</v>
      </c>
      <c r="P203" s="42">
        <f t="shared" si="335"/>
        <v>0.9231702848</v>
      </c>
      <c r="Q203" s="43">
        <f t="shared" si="336"/>
        <v>1</v>
      </c>
      <c r="R203" s="43">
        <f t="shared" si="6"/>
        <v>-0.07682971516</v>
      </c>
      <c r="S203" s="43">
        <f t="shared" si="337"/>
        <v>0.005902805132</v>
      </c>
      <c r="U203" s="47"/>
      <c r="V203" s="47"/>
      <c r="W203" s="47"/>
      <c r="X203" s="47"/>
      <c r="Y203" s="47"/>
    </row>
    <row r="204" ht="14.25" customHeight="1">
      <c r="A204" s="25"/>
      <c r="B204" s="52">
        <v>200.0</v>
      </c>
      <c r="C204" s="52">
        <v>1.0</v>
      </c>
      <c r="D204" s="53">
        <v>5.7</v>
      </c>
      <c r="E204" s="52">
        <v>2.8</v>
      </c>
      <c r="F204" s="52">
        <v>4.1</v>
      </c>
      <c r="G204" s="54">
        <v>1.3</v>
      </c>
      <c r="H204" s="55">
        <v>1.0</v>
      </c>
      <c r="J204" s="48"/>
      <c r="K204" s="49"/>
      <c r="L204" s="49"/>
      <c r="M204" s="49"/>
      <c r="N204" s="50"/>
      <c r="O204" s="42">
        <f t="shared" si="332"/>
        <v>3.310489219</v>
      </c>
      <c r="P204" s="42">
        <f t="shared" si="335"/>
        <v>0.9647869049</v>
      </c>
      <c r="Q204" s="43">
        <f t="shared" si="336"/>
        <v>1</v>
      </c>
      <c r="R204" s="43">
        <f t="shared" si="6"/>
        <v>-0.03521309514</v>
      </c>
      <c r="S204" s="43">
        <f t="shared" si="337"/>
        <v>0.001239962069</v>
      </c>
      <c r="U204" s="47"/>
      <c r="V204" s="47"/>
      <c r="W204" s="47"/>
      <c r="X204" s="47"/>
      <c r="Y204" s="47"/>
    </row>
    <row r="205" ht="14.25" customHeight="1">
      <c r="A205" s="26">
        <v>3.0</v>
      </c>
      <c r="B205" s="27">
        <v>201.0</v>
      </c>
      <c r="C205" s="27">
        <v>1.0</v>
      </c>
      <c r="D205" s="34">
        <v>5.1</v>
      </c>
      <c r="E205" s="27">
        <v>3.5</v>
      </c>
      <c r="F205" s="27">
        <v>1.4</v>
      </c>
      <c r="G205" s="29">
        <v>0.2</v>
      </c>
      <c r="H205" s="30">
        <v>0.0</v>
      </c>
      <c r="J205" s="27">
        <f t="shared" ref="J205:N205" si="338">J184-$L$2*U184</f>
        <v>0.3424724339</v>
      </c>
      <c r="K205" s="27">
        <f t="shared" si="338"/>
        <v>-0.09319454623</v>
      </c>
      <c r="L205" s="27">
        <f t="shared" si="338"/>
        <v>-0.07615825182</v>
      </c>
      <c r="M205" s="27">
        <f t="shared" si="338"/>
        <v>0.7072214982</v>
      </c>
      <c r="N205" s="27">
        <f t="shared" si="338"/>
        <v>0.6364385443</v>
      </c>
      <c r="O205" s="27">
        <f t="shared" ref="O205:O284" si="341">(C205*J205)+(K205*D205)+(L205*E205)+(M205*F205)+(G205*N205)</f>
        <v>0.7180241731</v>
      </c>
      <c r="P205" s="27">
        <f t="shared" si="335"/>
        <v>0.6721717782</v>
      </c>
      <c r="Q205" s="30">
        <f t="shared" si="336"/>
        <v>1</v>
      </c>
      <c r="R205" s="30">
        <f t="shared" si="6"/>
        <v>0.6721717782</v>
      </c>
      <c r="S205" s="30">
        <f t="shared" si="337"/>
        <v>0.4518148994</v>
      </c>
      <c r="U205" s="32">
        <f t="shared" ref="U205:Y205" si="339">2*($P205-$H205)*(1-$P205)*$P205*C205</f>
        <v>0.2962353501</v>
      </c>
      <c r="V205" s="32">
        <f t="shared" si="339"/>
        <v>1.510800286</v>
      </c>
      <c r="W205" s="32">
        <f t="shared" si="339"/>
        <v>1.036823725</v>
      </c>
      <c r="X205" s="32">
        <f t="shared" si="339"/>
        <v>0.4147294902</v>
      </c>
      <c r="Y205" s="32">
        <f t="shared" si="339"/>
        <v>0.05924707002</v>
      </c>
    </row>
    <row r="206" ht="14.25" customHeight="1">
      <c r="A206" s="33"/>
      <c r="B206" s="27">
        <v>202.0</v>
      </c>
      <c r="C206" s="27">
        <v>1.0</v>
      </c>
      <c r="D206" s="34">
        <v>4.9</v>
      </c>
      <c r="E206" s="27">
        <v>3.0</v>
      </c>
      <c r="F206" s="27">
        <v>1.4</v>
      </c>
      <c r="G206" s="29">
        <v>0.2</v>
      </c>
      <c r="H206" s="30">
        <v>0.0</v>
      </c>
      <c r="J206" s="27">
        <f t="shared" ref="J206:N206" si="340">J205-$L$2*U205</f>
        <v>0.3128488989</v>
      </c>
      <c r="K206" s="27">
        <f t="shared" si="340"/>
        <v>-0.2442745748</v>
      </c>
      <c r="L206" s="27">
        <f t="shared" si="340"/>
        <v>-0.1798406244</v>
      </c>
      <c r="M206" s="27">
        <f t="shared" si="340"/>
        <v>0.6657485492</v>
      </c>
      <c r="N206" s="27">
        <f t="shared" si="340"/>
        <v>0.6305138373</v>
      </c>
      <c r="O206" s="27">
        <f t="shared" si="341"/>
        <v>-0.3654676544</v>
      </c>
      <c r="P206" s="27">
        <f t="shared" si="335"/>
        <v>0.4096366484</v>
      </c>
      <c r="Q206" s="30">
        <f t="shared" si="336"/>
        <v>0</v>
      </c>
      <c r="R206" s="30">
        <f t="shared" si="6"/>
        <v>0.4096366484</v>
      </c>
      <c r="S206" s="30">
        <f t="shared" si="337"/>
        <v>0.1678021837</v>
      </c>
      <c r="U206" s="32">
        <f t="shared" ref="U206:Y206" si="342">2*($P206-$H206)*(1-$P206)*$P206*C206</f>
        <v>0.1981285191</v>
      </c>
      <c r="V206" s="32">
        <f t="shared" si="342"/>
        <v>0.9708297438</v>
      </c>
      <c r="W206" s="32">
        <f t="shared" si="342"/>
        <v>0.5943855574</v>
      </c>
      <c r="X206" s="32">
        <f t="shared" si="342"/>
        <v>0.2773799268</v>
      </c>
      <c r="Y206" s="32">
        <f t="shared" si="342"/>
        <v>0.03962570383</v>
      </c>
    </row>
    <row r="207" ht="14.25" customHeight="1">
      <c r="A207" s="33"/>
      <c r="B207" s="27">
        <v>203.0</v>
      </c>
      <c r="C207" s="27">
        <v>1.0</v>
      </c>
      <c r="D207" s="34">
        <v>4.7</v>
      </c>
      <c r="E207" s="27">
        <v>3.2</v>
      </c>
      <c r="F207" s="27">
        <v>1.3</v>
      </c>
      <c r="G207" s="29">
        <v>0.2</v>
      </c>
      <c r="H207" s="30">
        <v>0.0</v>
      </c>
      <c r="J207" s="27">
        <f t="shared" ref="J207:N207" si="343">J206-$L$2*U206</f>
        <v>0.293036047</v>
      </c>
      <c r="K207" s="27">
        <f t="shared" si="343"/>
        <v>-0.3413575492</v>
      </c>
      <c r="L207" s="27">
        <f t="shared" si="343"/>
        <v>-0.2392791801</v>
      </c>
      <c r="M207" s="27">
        <f t="shared" si="343"/>
        <v>0.6380105565</v>
      </c>
      <c r="N207" s="27">
        <f t="shared" si="343"/>
        <v>0.6265512669</v>
      </c>
      <c r="O207" s="27">
        <f t="shared" si="341"/>
        <v>-1.122313834</v>
      </c>
      <c r="P207" s="27">
        <f t="shared" si="335"/>
        <v>0.2455823435</v>
      </c>
      <c r="Q207" s="30">
        <f t="shared" si="336"/>
        <v>0</v>
      </c>
      <c r="R207" s="30">
        <f t="shared" si="6"/>
        <v>0.2455823435</v>
      </c>
      <c r="S207" s="30">
        <f t="shared" si="337"/>
        <v>0.06031068742</v>
      </c>
      <c r="U207" s="32">
        <f t="shared" ref="U207:Y207" si="344">2*($P207-$H207)*(1-$P207)*$P207*C207</f>
        <v>0.09099889493</v>
      </c>
      <c r="V207" s="32">
        <f t="shared" si="344"/>
        <v>0.4276948062</v>
      </c>
      <c r="W207" s="32">
        <f t="shared" si="344"/>
        <v>0.2911964638</v>
      </c>
      <c r="X207" s="32">
        <f t="shared" si="344"/>
        <v>0.1182985634</v>
      </c>
      <c r="Y207" s="32">
        <f t="shared" si="344"/>
        <v>0.01819977899</v>
      </c>
    </row>
    <row r="208" ht="14.25" customHeight="1">
      <c r="A208" s="33"/>
      <c r="B208" s="27">
        <v>204.0</v>
      </c>
      <c r="C208" s="27">
        <v>1.0</v>
      </c>
      <c r="D208" s="34">
        <v>4.6</v>
      </c>
      <c r="E208" s="27">
        <v>3.1</v>
      </c>
      <c r="F208" s="27">
        <v>1.5</v>
      </c>
      <c r="G208" s="29">
        <v>0.2</v>
      </c>
      <c r="H208" s="30">
        <v>0.0</v>
      </c>
      <c r="J208" s="27">
        <f t="shared" ref="J208:N208" si="345">J207-$L$2*U207</f>
        <v>0.2839361575</v>
      </c>
      <c r="K208" s="27">
        <f t="shared" si="345"/>
        <v>-0.3841270298</v>
      </c>
      <c r="L208" s="27">
        <f t="shared" si="345"/>
        <v>-0.2683988265</v>
      </c>
      <c r="M208" s="27">
        <f t="shared" si="345"/>
        <v>0.6261807002</v>
      </c>
      <c r="N208" s="27">
        <f t="shared" si="345"/>
        <v>0.624731289</v>
      </c>
      <c r="O208" s="27">
        <f t="shared" si="341"/>
        <v>-1.250867234</v>
      </c>
      <c r="P208" s="27">
        <f t="shared" si="335"/>
        <v>0.2225500526</v>
      </c>
      <c r="Q208" s="30">
        <f t="shared" si="336"/>
        <v>0</v>
      </c>
      <c r="R208" s="30">
        <f t="shared" si="6"/>
        <v>0.2225500526</v>
      </c>
      <c r="S208" s="30">
        <f t="shared" si="337"/>
        <v>0.04952852593</v>
      </c>
      <c r="U208" s="32">
        <f t="shared" ref="U208:Y208" si="346">2*($P208-$H208)*(1-$P208)*$P208*C208</f>
        <v>0.07701189976</v>
      </c>
      <c r="V208" s="32">
        <f t="shared" si="346"/>
        <v>0.3542547389</v>
      </c>
      <c r="W208" s="32">
        <f t="shared" si="346"/>
        <v>0.2387368893</v>
      </c>
      <c r="X208" s="32">
        <f t="shared" si="346"/>
        <v>0.1155178496</v>
      </c>
      <c r="Y208" s="32">
        <f t="shared" si="346"/>
        <v>0.01540237995</v>
      </c>
    </row>
    <row r="209" ht="14.25" customHeight="1">
      <c r="A209" s="33"/>
      <c r="B209" s="27">
        <v>205.0</v>
      </c>
      <c r="C209" s="27">
        <v>1.0</v>
      </c>
      <c r="D209" s="34">
        <v>5.0</v>
      </c>
      <c r="E209" s="27">
        <v>3.6</v>
      </c>
      <c r="F209" s="27">
        <v>1.4</v>
      </c>
      <c r="G209" s="29">
        <v>0.2</v>
      </c>
      <c r="H209" s="30">
        <v>0.0</v>
      </c>
      <c r="J209" s="27">
        <f t="shared" ref="J209:N209" si="347">J208-$L$2*U208</f>
        <v>0.2762349675</v>
      </c>
      <c r="K209" s="27">
        <f t="shared" si="347"/>
        <v>-0.4195525037</v>
      </c>
      <c r="L209" s="27">
        <f t="shared" si="347"/>
        <v>-0.2922725154</v>
      </c>
      <c r="M209" s="27">
        <f t="shared" si="347"/>
        <v>0.6146289152</v>
      </c>
      <c r="N209" s="27">
        <f t="shared" si="347"/>
        <v>0.623191051</v>
      </c>
      <c r="O209" s="27">
        <f t="shared" si="341"/>
        <v>-1.888589915</v>
      </c>
      <c r="P209" s="27">
        <f t="shared" si="335"/>
        <v>0.1314053301</v>
      </c>
      <c r="Q209" s="30">
        <f t="shared" si="336"/>
        <v>0</v>
      </c>
      <c r="R209" s="30">
        <f t="shared" si="6"/>
        <v>0.1314053301</v>
      </c>
      <c r="S209" s="30">
        <f t="shared" si="337"/>
        <v>0.01726736077</v>
      </c>
      <c r="U209" s="32">
        <f t="shared" ref="U209:Y209" si="348">2*($P209-$H209)*(1-$P209)*$P209*C209</f>
        <v>0.02999667506</v>
      </c>
      <c r="V209" s="32">
        <f t="shared" si="348"/>
        <v>0.1499833753</v>
      </c>
      <c r="W209" s="32">
        <f t="shared" si="348"/>
        <v>0.1079880302</v>
      </c>
      <c r="X209" s="32">
        <f t="shared" si="348"/>
        <v>0.04199534508</v>
      </c>
      <c r="Y209" s="32">
        <f t="shared" si="348"/>
        <v>0.005999335011</v>
      </c>
    </row>
    <row r="210" ht="14.25" customHeight="1">
      <c r="A210" s="33"/>
      <c r="B210" s="27">
        <v>206.0</v>
      </c>
      <c r="C210" s="27">
        <v>1.0</v>
      </c>
      <c r="D210" s="34">
        <v>5.4</v>
      </c>
      <c r="E210" s="27">
        <v>3.9</v>
      </c>
      <c r="F210" s="27">
        <v>1.7</v>
      </c>
      <c r="G210" s="29">
        <v>0.4</v>
      </c>
      <c r="H210" s="30">
        <v>0.0</v>
      </c>
      <c r="J210" s="27">
        <f t="shared" ref="J210:N210" si="349">J209-$L$2*U209</f>
        <v>0.2732353</v>
      </c>
      <c r="K210" s="27">
        <f t="shared" si="349"/>
        <v>-0.4345508412</v>
      </c>
      <c r="L210" s="27">
        <f t="shared" si="349"/>
        <v>-0.3030713184</v>
      </c>
      <c r="M210" s="27">
        <f t="shared" si="349"/>
        <v>0.6104293807</v>
      </c>
      <c r="N210" s="27">
        <f t="shared" si="349"/>
        <v>0.6225911175</v>
      </c>
      <c r="O210" s="27">
        <f t="shared" si="341"/>
        <v>-1.96855099</v>
      </c>
      <c r="P210" s="27">
        <f t="shared" si="335"/>
        <v>0.1225446099</v>
      </c>
      <c r="Q210" s="30">
        <f t="shared" si="336"/>
        <v>0</v>
      </c>
      <c r="R210" s="30">
        <f t="shared" si="6"/>
        <v>0.1225446099</v>
      </c>
      <c r="S210" s="30">
        <f t="shared" si="337"/>
        <v>0.01501718142</v>
      </c>
      <c r="U210" s="32">
        <f t="shared" ref="U210:Y210" si="350">2*($P210-$H210)*(1-$P210)*$P210*C210</f>
        <v>0.02635381357</v>
      </c>
      <c r="V210" s="32">
        <f t="shared" si="350"/>
        <v>0.1423105933</v>
      </c>
      <c r="W210" s="32">
        <f t="shared" si="350"/>
        <v>0.1027798729</v>
      </c>
      <c r="X210" s="32">
        <f t="shared" si="350"/>
        <v>0.04480148306</v>
      </c>
      <c r="Y210" s="32">
        <f t="shared" si="350"/>
        <v>0.01054152543</v>
      </c>
    </row>
    <row r="211" ht="14.25" customHeight="1">
      <c r="A211" s="33"/>
      <c r="B211" s="27">
        <v>207.0</v>
      </c>
      <c r="C211" s="27">
        <v>1.0</v>
      </c>
      <c r="D211" s="34">
        <v>4.6</v>
      </c>
      <c r="E211" s="27">
        <v>3.4</v>
      </c>
      <c r="F211" s="27">
        <v>1.4</v>
      </c>
      <c r="G211" s="29">
        <v>0.3</v>
      </c>
      <c r="H211" s="30">
        <v>0.0</v>
      </c>
      <c r="J211" s="27">
        <f t="shared" ref="J211:N211" si="351">J210-$L$2*U210</f>
        <v>0.2705999186</v>
      </c>
      <c r="K211" s="27">
        <f t="shared" si="351"/>
        <v>-0.4487819005</v>
      </c>
      <c r="L211" s="27">
        <f t="shared" si="351"/>
        <v>-0.3133493057</v>
      </c>
      <c r="M211" s="27">
        <f t="shared" si="351"/>
        <v>0.6059492324</v>
      </c>
      <c r="N211" s="27">
        <f t="shared" si="351"/>
        <v>0.6215369649</v>
      </c>
      <c r="O211" s="27">
        <f t="shared" si="341"/>
        <v>-1.824394448</v>
      </c>
      <c r="P211" s="27">
        <f t="shared" si="335"/>
        <v>0.138907409</v>
      </c>
      <c r="Q211" s="30">
        <f t="shared" si="336"/>
        <v>0</v>
      </c>
      <c r="R211" s="30">
        <f t="shared" si="6"/>
        <v>0.138907409</v>
      </c>
      <c r="S211" s="30">
        <f t="shared" si="337"/>
        <v>0.01929526829</v>
      </c>
      <c r="U211" s="32">
        <f t="shared" ref="U211:Y211" si="352">2*($P211-$H211)*(1-$P211)*$P211*C211</f>
        <v>0.03323002512</v>
      </c>
      <c r="V211" s="32">
        <f t="shared" si="352"/>
        <v>0.1528581156</v>
      </c>
      <c r="W211" s="32">
        <f t="shared" si="352"/>
        <v>0.1129820854</v>
      </c>
      <c r="X211" s="32">
        <f t="shared" si="352"/>
        <v>0.04652203517</v>
      </c>
      <c r="Y211" s="32">
        <f t="shared" si="352"/>
        <v>0.009969007537</v>
      </c>
    </row>
    <row r="212" ht="14.25" customHeight="1">
      <c r="A212" s="33"/>
      <c r="B212" s="27">
        <v>208.0</v>
      </c>
      <c r="C212" s="27">
        <v>1.0</v>
      </c>
      <c r="D212" s="34">
        <v>5.0</v>
      </c>
      <c r="E212" s="27">
        <v>3.4</v>
      </c>
      <c r="F212" s="27">
        <v>1.5</v>
      </c>
      <c r="G212" s="29">
        <v>0.2</v>
      </c>
      <c r="H212" s="30">
        <v>0.0</v>
      </c>
      <c r="J212" s="27">
        <f t="shared" ref="J212:N212" si="353">J211-$L$2*U211</f>
        <v>0.2672769161</v>
      </c>
      <c r="K212" s="27">
        <f t="shared" si="353"/>
        <v>-0.4640677121</v>
      </c>
      <c r="L212" s="27">
        <f t="shared" si="353"/>
        <v>-0.3246475143</v>
      </c>
      <c r="M212" s="27">
        <f t="shared" si="353"/>
        <v>0.6012970289</v>
      </c>
      <c r="N212" s="27">
        <f t="shared" si="353"/>
        <v>0.6205400642</v>
      </c>
      <c r="O212" s="27">
        <f t="shared" si="341"/>
        <v>-2.130809637</v>
      </c>
      <c r="P212" s="27">
        <f t="shared" si="335"/>
        <v>0.1061381546</v>
      </c>
      <c r="Q212" s="30">
        <f t="shared" si="336"/>
        <v>0</v>
      </c>
      <c r="R212" s="30">
        <f t="shared" si="6"/>
        <v>0.1061381546</v>
      </c>
      <c r="S212" s="30">
        <f t="shared" si="337"/>
        <v>0.01126530787</v>
      </c>
      <c r="U212" s="32">
        <f t="shared" ref="U212:Y212" si="354">2*($P212-$H212)*(1-$P212)*$P212*C212</f>
        <v>0.02013925777</v>
      </c>
      <c r="V212" s="32">
        <f t="shared" si="354"/>
        <v>0.1006962888</v>
      </c>
      <c r="W212" s="32">
        <f t="shared" si="354"/>
        <v>0.0684734764</v>
      </c>
      <c r="X212" s="32">
        <f t="shared" si="354"/>
        <v>0.03020888665</v>
      </c>
      <c r="Y212" s="32">
        <f t="shared" si="354"/>
        <v>0.004027851553</v>
      </c>
    </row>
    <row r="213" ht="14.25" customHeight="1">
      <c r="A213" s="33"/>
      <c r="B213" s="27">
        <v>209.0</v>
      </c>
      <c r="C213" s="27">
        <v>1.0</v>
      </c>
      <c r="D213" s="34">
        <v>4.4</v>
      </c>
      <c r="E213" s="27">
        <v>2.9</v>
      </c>
      <c r="F213" s="27">
        <v>1.4</v>
      </c>
      <c r="G213" s="29">
        <v>0.2</v>
      </c>
      <c r="H213" s="30">
        <v>0.0</v>
      </c>
      <c r="J213" s="27">
        <f t="shared" ref="J213:N213" si="355">J212-$L$2*U212</f>
        <v>0.2652629903</v>
      </c>
      <c r="K213" s="27">
        <f t="shared" si="355"/>
        <v>-0.474137341</v>
      </c>
      <c r="L213" s="27">
        <f t="shared" si="355"/>
        <v>-0.3314948619</v>
      </c>
      <c r="M213" s="27">
        <f t="shared" si="355"/>
        <v>0.5982761402</v>
      </c>
      <c r="N213" s="27">
        <f t="shared" si="355"/>
        <v>0.620137279</v>
      </c>
      <c r="O213" s="27">
        <f t="shared" si="341"/>
        <v>-1.820662357</v>
      </c>
      <c r="P213" s="27">
        <f t="shared" si="335"/>
        <v>0.1393544143</v>
      </c>
      <c r="Q213" s="30">
        <f t="shared" si="336"/>
        <v>0</v>
      </c>
      <c r="R213" s="30">
        <f t="shared" si="6"/>
        <v>0.1393544143</v>
      </c>
      <c r="S213" s="30">
        <f t="shared" si="337"/>
        <v>0.01941965279</v>
      </c>
      <c r="U213" s="32">
        <f t="shared" ref="U213:Y213" si="356">2*($P213-$H213)*(1-$P213)*$P213*C213</f>
        <v>0.0334268769</v>
      </c>
      <c r="V213" s="32">
        <f t="shared" si="356"/>
        <v>0.1470782584</v>
      </c>
      <c r="W213" s="32">
        <f t="shared" si="356"/>
        <v>0.09693794301</v>
      </c>
      <c r="X213" s="32">
        <f t="shared" si="356"/>
        <v>0.04679762766</v>
      </c>
      <c r="Y213" s="32">
        <f t="shared" si="356"/>
        <v>0.00668537538</v>
      </c>
    </row>
    <row r="214" ht="14.25" customHeight="1">
      <c r="A214" s="33"/>
      <c r="B214" s="27">
        <v>210.0</v>
      </c>
      <c r="C214" s="27">
        <v>1.0</v>
      </c>
      <c r="D214" s="34">
        <v>4.9</v>
      </c>
      <c r="E214" s="27">
        <v>3.1</v>
      </c>
      <c r="F214" s="27">
        <v>1.5</v>
      </c>
      <c r="G214" s="29">
        <v>0.1</v>
      </c>
      <c r="H214" s="30">
        <v>0.0</v>
      </c>
      <c r="J214" s="27">
        <f t="shared" ref="J214:N214" si="357">J213-$L$2*U213</f>
        <v>0.2619203026</v>
      </c>
      <c r="K214" s="27">
        <f t="shared" si="357"/>
        <v>-0.4888451668</v>
      </c>
      <c r="L214" s="27">
        <f t="shared" si="357"/>
        <v>-0.3411886562</v>
      </c>
      <c r="M214" s="27">
        <f t="shared" si="357"/>
        <v>0.5935963774</v>
      </c>
      <c r="N214" s="27">
        <f t="shared" si="357"/>
        <v>0.6194687415</v>
      </c>
      <c r="O214" s="27">
        <f t="shared" si="341"/>
        <v>-2.238764409</v>
      </c>
      <c r="P214" s="27">
        <f t="shared" si="335"/>
        <v>0.09632304003</v>
      </c>
      <c r="Q214" s="30">
        <f t="shared" si="336"/>
        <v>0</v>
      </c>
      <c r="R214" s="30">
        <f t="shared" si="6"/>
        <v>0.09632304003</v>
      </c>
      <c r="S214" s="30">
        <f t="shared" si="337"/>
        <v>0.00927812804</v>
      </c>
      <c r="U214" s="32">
        <f t="shared" ref="U214:Y214" si="358">2*($P214-$H214)*(1-$P214)*$P214*C214</f>
        <v>0.01676886108</v>
      </c>
      <c r="V214" s="32">
        <f t="shared" si="358"/>
        <v>0.08216741931</v>
      </c>
      <c r="W214" s="32">
        <f t="shared" si="358"/>
        <v>0.05198346936</v>
      </c>
      <c r="X214" s="32">
        <f t="shared" si="358"/>
        <v>0.02515329162</v>
      </c>
      <c r="Y214" s="32">
        <f t="shared" si="358"/>
        <v>0.001676886108</v>
      </c>
    </row>
    <row r="215" ht="14.25" customHeight="1">
      <c r="A215" s="33"/>
      <c r="B215" s="27">
        <v>211.0</v>
      </c>
      <c r="C215" s="27">
        <v>1.0</v>
      </c>
      <c r="D215" s="34">
        <v>5.4</v>
      </c>
      <c r="E215" s="27">
        <v>3.7</v>
      </c>
      <c r="F215" s="27">
        <v>1.5</v>
      </c>
      <c r="G215" s="29">
        <v>0.2</v>
      </c>
      <c r="H215" s="30">
        <v>0.0</v>
      </c>
      <c r="J215" s="27">
        <f t="shared" ref="J215:N215" si="359">J214-$L$2*U214</f>
        <v>0.2602434165</v>
      </c>
      <c r="K215" s="27">
        <f t="shared" si="359"/>
        <v>-0.4970619087</v>
      </c>
      <c r="L215" s="27">
        <f t="shared" si="359"/>
        <v>-0.3463870031</v>
      </c>
      <c r="M215" s="27">
        <f t="shared" si="359"/>
        <v>0.5910810483</v>
      </c>
      <c r="N215" s="27">
        <f t="shared" si="359"/>
        <v>0.6193010529</v>
      </c>
      <c r="O215" s="27">
        <f t="shared" si="341"/>
        <v>-2.695041019</v>
      </c>
      <c r="P215" s="27">
        <f t="shared" si="335"/>
        <v>0.06326660911</v>
      </c>
      <c r="Q215" s="30">
        <f t="shared" si="336"/>
        <v>0</v>
      </c>
      <c r="R215" s="30">
        <f t="shared" si="6"/>
        <v>0.06326660911</v>
      </c>
      <c r="S215" s="30">
        <f t="shared" si="337"/>
        <v>0.004002663828</v>
      </c>
      <c r="U215" s="32">
        <f t="shared" ref="U215:Y215" si="360">2*($P215-$H215)*(1-$P215)*$P215*C215</f>
        <v>0.007498857721</v>
      </c>
      <c r="V215" s="32">
        <f t="shared" si="360"/>
        <v>0.04049383169</v>
      </c>
      <c r="W215" s="32">
        <f t="shared" si="360"/>
        <v>0.02774577357</v>
      </c>
      <c r="X215" s="32">
        <f t="shared" si="360"/>
        <v>0.01124828658</v>
      </c>
      <c r="Y215" s="32">
        <f t="shared" si="360"/>
        <v>0.001499771544</v>
      </c>
    </row>
    <row r="216" ht="14.25" customHeight="1">
      <c r="A216" s="33"/>
      <c r="B216" s="27">
        <v>212.0</v>
      </c>
      <c r="C216" s="27">
        <v>1.0</v>
      </c>
      <c r="D216" s="34">
        <v>4.8</v>
      </c>
      <c r="E216" s="27">
        <v>3.4</v>
      </c>
      <c r="F216" s="27">
        <v>1.6</v>
      </c>
      <c r="G216" s="29">
        <v>0.2</v>
      </c>
      <c r="H216" s="30">
        <v>0.0</v>
      </c>
      <c r="J216" s="27">
        <f t="shared" ref="J216:N216" si="361">J215-$L$2*U215</f>
        <v>0.2594935308</v>
      </c>
      <c r="K216" s="27">
        <f t="shared" si="361"/>
        <v>-0.5011112919</v>
      </c>
      <c r="L216" s="27">
        <f t="shared" si="361"/>
        <v>-0.3491615805</v>
      </c>
      <c r="M216" s="27">
        <f t="shared" si="361"/>
        <v>0.5899562196</v>
      </c>
      <c r="N216" s="27">
        <f t="shared" si="361"/>
        <v>0.6191510757</v>
      </c>
      <c r="O216" s="27">
        <f t="shared" si="341"/>
        <v>-2.265229877</v>
      </c>
      <c r="P216" s="27">
        <f t="shared" si="335"/>
        <v>0.0940438385</v>
      </c>
      <c r="Q216" s="30">
        <f t="shared" si="336"/>
        <v>0</v>
      </c>
      <c r="R216" s="30">
        <f t="shared" si="6"/>
        <v>0.0940438385</v>
      </c>
      <c r="S216" s="30">
        <f t="shared" si="337"/>
        <v>0.008844243559</v>
      </c>
      <c r="U216" s="32">
        <f t="shared" ref="U216:Y216" si="362">2*($P216-$H216)*(1-$P216)*$P216*C216</f>
        <v>0.01602499389</v>
      </c>
      <c r="V216" s="32">
        <f t="shared" si="362"/>
        <v>0.07691997069</v>
      </c>
      <c r="W216" s="32">
        <f t="shared" si="362"/>
        <v>0.05448497924</v>
      </c>
      <c r="X216" s="32">
        <f t="shared" si="362"/>
        <v>0.02563999023</v>
      </c>
      <c r="Y216" s="32">
        <f t="shared" si="362"/>
        <v>0.003204998779</v>
      </c>
    </row>
    <row r="217" ht="14.25" customHeight="1">
      <c r="A217" s="33"/>
      <c r="B217" s="27">
        <v>213.0</v>
      </c>
      <c r="C217" s="27">
        <v>1.0</v>
      </c>
      <c r="D217" s="34">
        <v>4.8</v>
      </c>
      <c r="E217" s="27">
        <v>3.0</v>
      </c>
      <c r="F217" s="27">
        <v>1.4</v>
      </c>
      <c r="G217" s="29">
        <v>0.1</v>
      </c>
      <c r="H217" s="30">
        <v>0.0</v>
      </c>
      <c r="J217" s="27">
        <f t="shared" ref="J217:N217" si="363">J216-$L$2*U216</f>
        <v>0.2578910314</v>
      </c>
      <c r="K217" s="27">
        <f t="shared" si="363"/>
        <v>-0.508803289</v>
      </c>
      <c r="L217" s="27">
        <f t="shared" si="363"/>
        <v>-0.3546100784</v>
      </c>
      <c r="M217" s="27">
        <f t="shared" si="363"/>
        <v>0.5873922206</v>
      </c>
      <c r="N217" s="27">
        <f t="shared" si="363"/>
        <v>0.6188305759</v>
      </c>
      <c r="O217" s="27">
        <f t="shared" si="341"/>
        <v>-2.363962824</v>
      </c>
      <c r="P217" s="27">
        <f t="shared" si="335"/>
        <v>0.08596231299</v>
      </c>
      <c r="Q217" s="30">
        <f t="shared" si="336"/>
        <v>0</v>
      </c>
      <c r="R217" s="30">
        <f t="shared" si="6"/>
        <v>0.08596231299</v>
      </c>
      <c r="S217" s="30">
        <f t="shared" si="337"/>
        <v>0.007389519255</v>
      </c>
      <c r="U217" s="32">
        <f t="shared" ref="U217:Y217" si="364">2*($P217-$H217)*(1-$P217)*$P217*C217</f>
        <v>0.01350859818</v>
      </c>
      <c r="V217" s="32">
        <f t="shared" si="364"/>
        <v>0.06484127124</v>
      </c>
      <c r="W217" s="32">
        <f t="shared" si="364"/>
        <v>0.04052579453</v>
      </c>
      <c r="X217" s="32">
        <f t="shared" si="364"/>
        <v>0.01891203745</v>
      </c>
      <c r="Y217" s="32">
        <f t="shared" si="364"/>
        <v>0.001350859818</v>
      </c>
    </row>
    <row r="218" ht="14.25" customHeight="1">
      <c r="A218" s="33"/>
      <c r="B218" s="27">
        <v>214.0</v>
      </c>
      <c r="C218" s="27">
        <v>1.0</v>
      </c>
      <c r="D218" s="34">
        <v>4.3</v>
      </c>
      <c r="E218" s="27">
        <v>3.0</v>
      </c>
      <c r="F218" s="27">
        <v>1.1</v>
      </c>
      <c r="G218" s="29">
        <v>0.1</v>
      </c>
      <c r="H218" s="30">
        <v>0.0</v>
      </c>
      <c r="J218" s="27">
        <f t="shared" ref="J218:N218" si="365">J217-$L$2*U217</f>
        <v>0.2565401716</v>
      </c>
      <c r="K218" s="27">
        <f t="shared" si="365"/>
        <v>-0.5152874161</v>
      </c>
      <c r="L218" s="27">
        <f t="shared" si="365"/>
        <v>-0.3586626579</v>
      </c>
      <c r="M218" s="27">
        <f t="shared" si="365"/>
        <v>0.5855010168</v>
      </c>
      <c r="N218" s="27">
        <f t="shared" si="365"/>
        <v>0.6186954899</v>
      </c>
      <c r="O218" s="27">
        <f t="shared" si="341"/>
        <v>-2.329263024</v>
      </c>
      <c r="P218" s="27">
        <f t="shared" si="335"/>
        <v>0.08872823381</v>
      </c>
      <c r="Q218" s="30">
        <f t="shared" si="336"/>
        <v>0</v>
      </c>
      <c r="R218" s="30">
        <f t="shared" si="6"/>
        <v>0.08872823381</v>
      </c>
      <c r="S218" s="30">
        <f t="shared" si="337"/>
        <v>0.007872699475</v>
      </c>
      <c r="U218" s="32">
        <f t="shared" ref="U218:Y218" si="366">2*($P218-$H218)*(1-$P218)*$P218*C218</f>
        <v>0.01434833751</v>
      </c>
      <c r="V218" s="32">
        <f t="shared" si="366"/>
        <v>0.06169785129</v>
      </c>
      <c r="W218" s="32">
        <f t="shared" si="366"/>
        <v>0.04304501253</v>
      </c>
      <c r="X218" s="32">
        <f t="shared" si="366"/>
        <v>0.01578317126</v>
      </c>
      <c r="Y218" s="32">
        <f t="shared" si="366"/>
        <v>0.001434833751</v>
      </c>
    </row>
    <row r="219" ht="14.25" customHeight="1">
      <c r="A219" s="33"/>
      <c r="B219" s="27">
        <v>215.0</v>
      </c>
      <c r="C219" s="27">
        <v>1.0</v>
      </c>
      <c r="D219" s="34">
        <v>5.8</v>
      </c>
      <c r="E219" s="27">
        <v>4.0</v>
      </c>
      <c r="F219" s="27">
        <v>1.2</v>
      </c>
      <c r="G219" s="29">
        <v>0.2</v>
      </c>
      <c r="H219" s="30">
        <v>0.0</v>
      </c>
      <c r="J219" s="27">
        <f t="shared" ref="J219:N219" si="367">J218-$L$2*U218</f>
        <v>0.2551053378</v>
      </c>
      <c r="K219" s="27">
        <f t="shared" si="367"/>
        <v>-0.5214572012</v>
      </c>
      <c r="L219" s="27">
        <f t="shared" si="367"/>
        <v>-0.3629671591</v>
      </c>
      <c r="M219" s="27">
        <f t="shared" si="367"/>
        <v>0.5839226997</v>
      </c>
      <c r="N219" s="27">
        <f t="shared" si="367"/>
        <v>0.6185520065</v>
      </c>
      <c r="O219" s="27">
        <f t="shared" si="341"/>
        <v>-3.396797425</v>
      </c>
      <c r="P219" s="27">
        <f t="shared" si="335"/>
        <v>0.03239570314</v>
      </c>
      <c r="Q219" s="30">
        <f t="shared" si="336"/>
        <v>0</v>
      </c>
      <c r="R219" s="30">
        <f t="shared" si="6"/>
        <v>0.03239570314</v>
      </c>
      <c r="S219" s="30">
        <f t="shared" si="337"/>
        <v>0.001049481582</v>
      </c>
      <c r="U219" s="32">
        <f t="shared" ref="U219:Y219" si="368">2*($P219-$H219)*(1-$P219)*$P219*C219</f>
        <v>0.002030965776</v>
      </c>
      <c r="V219" s="32">
        <f t="shared" si="368"/>
        <v>0.0117796015</v>
      </c>
      <c r="W219" s="32">
        <f t="shared" si="368"/>
        <v>0.008123863103</v>
      </c>
      <c r="X219" s="32">
        <f t="shared" si="368"/>
        <v>0.002437158931</v>
      </c>
      <c r="Y219" s="32">
        <f t="shared" si="368"/>
        <v>0.0004061931551</v>
      </c>
    </row>
    <row r="220" ht="14.25" customHeight="1">
      <c r="A220" s="33"/>
      <c r="B220" s="27">
        <v>216.0</v>
      </c>
      <c r="C220" s="27">
        <v>1.0</v>
      </c>
      <c r="D220" s="34">
        <v>5.7</v>
      </c>
      <c r="E220" s="27">
        <v>4.4</v>
      </c>
      <c r="F220" s="27">
        <v>1.5</v>
      </c>
      <c r="G220" s="29">
        <v>0.4</v>
      </c>
      <c r="H220" s="30">
        <v>0.0</v>
      </c>
      <c r="J220" s="27">
        <f t="shared" ref="J220:N220" si="369">J219-$L$2*U219</f>
        <v>0.2549022412</v>
      </c>
      <c r="K220" s="27">
        <f t="shared" si="369"/>
        <v>-0.5226351614</v>
      </c>
      <c r="L220" s="27">
        <f t="shared" si="369"/>
        <v>-0.3637795454</v>
      </c>
      <c r="M220" s="27">
        <f t="shared" si="369"/>
        <v>0.5836789838</v>
      </c>
      <c r="N220" s="27">
        <f t="shared" si="369"/>
        <v>0.6185113872</v>
      </c>
      <c r="O220" s="27">
        <f t="shared" si="341"/>
        <v>-3.201825148</v>
      </c>
      <c r="P220" s="27">
        <f t="shared" si="335"/>
        <v>0.03909709699</v>
      </c>
      <c r="Q220" s="30">
        <f t="shared" si="336"/>
        <v>0</v>
      </c>
      <c r="R220" s="30">
        <f t="shared" si="6"/>
        <v>0.03909709699</v>
      </c>
      <c r="S220" s="30">
        <f t="shared" si="337"/>
        <v>0.001528582993</v>
      </c>
      <c r="U220" s="32">
        <f t="shared" ref="U220:Y220" si="370">2*($P220-$H220)*(1-$P220)*$P220*C220</f>
        <v>0.002937639672</v>
      </c>
      <c r="V220" s="32">
        <f t="shared" si="370"/>
        <v>0.01674454613</v>
      </c>
      <c r="W220" s="32">
        <f t="shared" si="370"/>
        <v>0.01292561456</v>
      </c>
      <c r="X220" s="32">
        <f t="shared" si="370"/>
        <v>0.004406459508</v>
      </c>
      <c r="Y220" s="32">
        <f t="shared" si="370"/>
        <v>0.001175055869</v>
      </c>
    </row>
    <row r="221" ht="14.25" customHeight="1">
      <c r="A221" s="33"/>
      <c r="B221" s="27">
        <v>217.0</v>
      </c>
      <c r="C221" s="27">
        <v>1.0</v>
      </c>
      <c r="D221" s="34">
        <v>5.4</v>
      </c>
      <c r="E221" s="27">
        <v>3.9</v>
      </c>
      <c r="F221" s="27">
        <v>1.3</v>
      </c>
      <c r="G221" s="29">
        <v>0.4</v>
      </c>
      <c r="H221" s="30">
        <v>0.0</v>
      </c>
      <c r="J221" s="27">
        <f t="shared" ref="J221:N221" si="371">J220-$L$2*U220</f>
        <v>0.2546084773</v>
      </c>
      <c r="K221" s="27">
        <f t="shared" si="371"/>
        <v>-0.524309616</v>
      </c>
      <c r="L221" s="27">
        <f t="shared" si="371"/>
        <v>-0.3650721069</v>
      </c>
      <c r="M221" s="27">
        <f t="shared" si="371"/>
        <v>0.5832383379</v>
      </c>
      <c r="N221" s="27">
        <f t="shared" si="371"/>
        <v>0.6183938816</v>
      </c>
      <c r="O221" s="27">
        <f t="shared" si="341"/>
        <v>-2.994877274</v>
      </c>
      <c r="P221" s="27">
        <f t="shared" si="335"/>
        <v>0.04765783811</v>
      </c>
      <c r="Q221" s="30">
        <f t="shared" si="336"/>
        <v>0</v>
      </c>
      <c r="R221" s="30">
        <f t="shared" si="6"/>
        <v>0.04765783811</v>
      </c>
      <c r="S221" s="30">
        <f t="shared" si="337"/>
        <v>0.002271269533</v>
      </c>
      <c r="U221" s="32">
        <f t="shared" ref="U221:Y221" si="372">2*($P221-$H221)*(1-$P221)*$P221*C221</f>
        <v>0.004326051475</v>
      </c>
      <c r="V221" s="32">
        <f t="shared" si="372"/>
        <v>0.02336067797</v>
      </c>
      <c r="W221" s="32">
        <f t="shared" si="372"/>
        <v>0.01687160075</v>
      </c>
      <c r="X221" s="32">
        <f t="shared" si="372"/>
        <v>0.005623866918</v>
      </c>
      <c r="Y221" s="32">
        <f t="shared" si="372"/>
        <v>0.00173042059</v>
      </c>
    </row>
    <row r="222" ht="14.25" customHeight="1">
      <c r="A222" s="33"/>
      <c r="B222" s="27">
        <v>218.0</v>
      </c>
      <c r="C222" s="27">
        <v>1.0</v>
      </c>
      <c r="D222" s="34">
        <v>5.1</v>
      </c>
      <c r="E222" s="27">
        <v>3.5</v>
      </c>
      <c r="F222" s="27">
        <v>1.4</v>
      </c>
      <c r="G222" s="29">
        <v>0.3</v>
      </c>
      <c r="H222" s="30">
        <v>0.0</v>
      </c>
      <c r="J222" s="27">
        <f t="shared" ref="J222:N222" si="373">J221-$L$2*U221</f>
        <v>0.2541758721</v>
      </c>
      <c r="K222" s="27">
        <f t="shared" si="373"/>
        <v>-0.5266456838</v>
      </c>
      <c r="L222" s="27">
        <f t="shared" si="373"/>
        <v>-0.366759267</v>
      </c>
      <c r="M222" s="27">
        <f t="shared" si="373"/>
        <v>0.5826759512</v>
      </c>
      <c r="N222" s="27">
        <f t="shared" si="373"/>
        <v>0.6182208395</v>
      </c>
      <c r="O222" s="27">
        <f t="shared" si="341"/>
        <v>-2.714161966</v>
      </c>
      <c r="P222" s="27">
        <f t="shared" si="335"/>
        <v>0.06214284488</v>
      </c>
      <c r="Q222" s="30">
        <f t="shared" si="336"/>
        <v>0</v>
      </c>
      <c r="R222" s="30">
        <f t="shared" si="6"/>
        <v>0.06214284488</v>
      </c>
      <c r="S222" s="30">
        <f t="shared" si="337"/>
        <v>0.00386173317</v>
      </c>
      <c r="U222" s="32">
        <f t="shared" ref="U222:Y222" si="374">2*($P222-$H222)*(1-$P222)*$P222*C222</f>
        <v>0.00724350817</v>
      </c>
      <c r="V222" s="32">
        <f t="shared" si="374"/>
        <v>0.03694189167</v>
      </c>
      <c r="W222" s="32">
        <f t="shared" si="374"/>
        <v>0.02535227859</v>
      </c>
      <c r="X222" s="32">
        <f t="shared" si="374"/>
        <v>0.01014091144</v>
      </c>
      <c r="Y222" s="32">
        <f t="shared" si="374"/>
        <v>0.002173052451</v>
      </c>
    </row>
    <row r="223" ht="14.25" customHeight="1">
      <c r="A223" s="33"/>
      <c r="B223" s="27">
        <v>219.0</v>
      </c>
      <c r="C223" s="27">
        <v>1.0</v>
      </c>
      <c r="D223" s="34">
        <v>5.7</v>
      </c>
      <c r="E223" s="27">
        <v>3.8</v>
      </c>
      <c r="F223" s="27">
        <v>1.7</v>
      </c>
      <c r="G223" s="29">
        <v>0.3</v>
      </c>
      <c r="H223" s="30">
        <v>0.0</v>
      </c>
      <c r="J223" s="27">
        <f t="shared" ref="J223:N223" si="375">J222-$L$2*U222</f>
        <v>0.2534515213</v>
      </c>
      <c r="K223" s="27">
        <f t="shared" si="375"/>
        <v>-0.5303398729</v>
      </c>
      <c r="L223" s="27">
        <f t="shared" si="375"/>
        <v>-0.3692944948</v>
      </c>
      <c r="M223" s="27">
        <f t="shared" si="375"/>
        <v>0.58166186</v>
      </c>
      <c r="N223" s="27">
        <f t="shared" si="375"/>
        <v>0.6180035343</v>
      </c>
      <c r="O223" s="27">
        <f t="shared" si="341"/>
        <v>-2.998578612</v>
      </c>
      <c r="P223" s="27">
        <f t="shared" si="335"/>
        <v>0.04749012804</v>
      </c>
      <c r="Q223" s="30">
        <f t="shared" si="336"/>
        <v>0</v>
      </c>
      <c r="R223" s="30">
        <f t="shared" si="6"/>
        <v>0.04749012804</v>
      </c>
      <c r="S223" s="30">
        <f t="shared" si="337"/>
        <v>0.002255312262</v>
      </c>
      <c r="U223" s="32">
        <f t="shared" ref="U223:Y223" si="376">2*($P223-$H223)*(1-$P223)*$P223*C223</f>
        <v>0.004296414387</v>
      </c>
      <c r="V223" s="32">
        <f t="shared" si="376"/>
        <v>0.02448956201</v>
      </c>
      <c r="W223" s="32">
        <f t="shared" si="376"/>
        <v>0.01632637467</v>
      </c>
      <c r="X223" s="32">
        <f t="shared" si="376"/>
        <v>0.007303904458</v>
      </c>
      <c r="Y223" s="32">
        <f t="shared" si="376"/>
        <v>0.001288924316</v>
      </c>
    </row>
    <row r="224" ht="14.25" customHeight="1">
      <c r="A224" s="33"/>
      <c r="B224" s="27">
        <v>220.0</v>
      </c>
      <c r="C224" s="27">
        <v>1.0</v>
      </c>
      <c r="D224" s="34">
        <v>5.1</v>
      </c>
      <c r="E224" s="27">
        <v>3.8</v>
      </c>
      <c r="F224" s="27">
        <v>1.5</v>
      </c>
      <c r="G224" s="29">
        <v>0.3</v>
      </c>
      <c r="H224" s="30">
        <v>0.0</v>
      </c>
      <c r="J224" s="27">
        <f t="shared" ref="J224:N224" si="377">J223-$L$2*U223</f>
        <v>0.2530218799</v>
      </c>
      <c r="K224" s="27">
        <f t="shared" si="377"/>
        <v>-0.5327888291</v>
      </c>
      <c r="L224" s="27">
        <f t="shared" si="377"/>
        <v>-0.3709271323</v>
      </c>
      <c r="M224" s="27">
        <f t="shared" si="377"/>
        <v>0.5809314696</v>
      </c>
      <c r="N224" s="27">
        <f t="shared" si="377"/>
        <v>0.6178746419</v>
      </c>
      <c r="O224" s="27">
        <f t="shared" si="341"/>
        <v>-2.816964655</v>
      </c>
      <c r="P224" s="27">
        <f t="shared" si="335"/>
        <v>0.05641429285</v>
      </c>
      <c r="Q224" s="30">
        <f t="shared" si="336"/>
        <v>0</v>
      </c>
      <c r="R224" s="30">
        <f t="shared" si="6"/>
        <v>0.05641429285</v>
      </c>
      <c r="S224" s="30">
        <f t="shared" si="337"/>
        <v>0.003182572438</v>
      </c>
      <c r="U224" s="32">
        <f t="shared" ref="U224:Y224" si="378">2*($P224-$H224)*(1-$P224)*$P224*C224</f>
        <v>0.006006059729</v>
      </c>
      <c r="V224" s="32">
        <f t="shared" si="378"/>
        <v>0.03063090462</v>
      </c>
      <c r="W224" s="32">
        <f t="shared" si="378"/>
        <v>0.02282302697</v>
      </c>
      <c r="X224" s="32">
        <f t="shared" si="378"/>
        <v>0.009009089593</v>
      </c>
      <c r="Y224" s="32">
        <f t="shared" si="378"/>
        <v>0.001801817919</v>
      </c>
    </row>
    <row r="225" ht="14.25" customHeight="1">
      <c r="A225" s="33"/>
      <c r="B225" s="27">
        <v>221.0</v>
      </c>
      <c r="C225" s="27">
        <v>1.0</v>
      </c>
      <c r="D225" s="34">
        <v>5.4</v>
      </c>
      <c r="E225" s="27">
        <v>3.4</v>
      </c>
      <c r="F225" s="27">
        <v>1.7</v>
      </c>
      <c r="G225" s="29">
        <v>0.2</v>
      </c>
      <c r="H225" s="30">
        <v>0.0</v>
      </c>
      <c r="J225" s="27">
        <f t="shared" ref="J225:N225" si="379">J224-$L$2*U224</f>
        <v>0.2524212739</v>
      </c>
      <c r="K225" s="27">
        <f t="shared" si="379"/>
        <v>-0.5358519196</v>
      </c>
      <c r="L225" s="27">
        <f t="shared" si="379"/>
        <v>-0.373209435</v>
      </c>
      <c r="M225" s="27">
        <f t="shared" si="379"/>
        <v>0.5800305606</v>
      </c>
      <c r="N225" s="27">
        <f t="shared" si="379"/>
        <v>0.6176944601</v>
      </c>
      <c r="O225" s="27">
        <f t="shared" si="341"/>
        <v>-2.800500326</v>
      </c>
      <c r="P225" s="27">
        <f t="shared" si="335"/>
        <v>0.05729714522</v>
      </c>
      <c r="Q225" s="30">
        <f t="shared" si="336"/>
        <v>0</v>
      </c>
      <c r="R225" s="30">
        <f t="shared" si="6"/>
        <v>0.05729714522</v>
      </c>
      <c r="S225" s="30">
        <f t="shared" si="337"/>
        <v>0.003282962851</v>
      </c>
      <c r="U225" s="32">
        <f t="shared" ref="U225:Y225" si="380">2*($P225-$H225)*(1-$P225)*$P225*C225</f>
        <v>0.006189716903</v>
      </c>
      <c r="V225" s="32">
        <f t="shared" si="380"/>
        <v>0.03342447127</v>
      </c>
      <c r="W225" s="32">
        <f t="shared" si="380"/>
        <v>0.02104503747</v>
      </c>
      <c r="X225" s="32">
        <f t="shared" si="380"/>
        <v>0.01052251873</v>
      </c>
      <c r="Y225" s="32">
        <f t="shared" si="380"/>
        <v>0.001237943381</v>
      </c>
    </row>
    <row r="226" ht="14.25" customHeight="1">
      <c r="A226" s="33"/>
      <c r="B226" s="27">
        <v>222.0</v>
      </c>
      <c r="C226" s="27">
        <v>1.0</v>
      </c>
      <c r="D226" s="34">
        <v>5.1</v>
      </c>
      <c r="E226" s="27">
        <v>3.7</v>
      </c>
      <c r="F226" s="27">
        <v>1.5</v>
      </c>
      <c r="G226" s="29">
        <v>0.4</v>
      </c>
      <c r="H226" s="30">
        <v>0.0</v>
      </c>
      <c r="J226" s="27">
        <f t="shared" ref="J226:N226" si="381">J225-$L$2*U225</f>
        <v>0.2518023022</v>
      </c>
      <c r="K226" s="27">
        <f t="shared" si="381"/>
        <v>-0.5391943667</v>
      </c>
      <c r="L226" s="27">
        <f t="shared" si="381"/>
        <v>-0.3753139387</v>
      </c>
      <c r="M226" s="27">
        <f t="shared" si="381"/>
        <v>0.5789783088</v>
      </c>
      <c r="N226" s="27">
        <f t="shared" si="381"/>
        <v>0.6175706657</v>
      </c>
      <c r="O226" s="27">
        <f t="shared" si="341"/>
        <v>-2.771254812</v>
      </c>
      <c r="P226" s="27">
        <f t="shared" si="335"/>
        <v>0.05889742259</v>
      </c>
      <c r="Q226" s="30">
        <f t="shared" si="336"/>
        <v>0</v>
      </c>
      <c r="R226" s="30">
        <f t="shared" si="6"/>
        <v>0.05889742259</v>
      </c>
      <c r="S226" s="30">
        <f t="shared" si="337"/>
        <v>0.003468906387</v>
      </c>
      <c r="U226" s="32">
        <f t="shared" ref="U226:Y226" si="382">2*($P226-$H226)*(1-$P226)*$P226*C226</f>
        <v>0.006529193484</v>
      </c>
      <c r="V226" s="32">
        <f t="shared" si="382"/>
        <v>0.03329888677</v>
      </c>
      <c r="W226" s="32">
        <f t="shared" si="382"/>
        <v>0.02415801589</v>
      </c>
      <c r="X226" s="32">
        <f t="shared" si="382"/>
        <v>0.009793790226</v>
      </c>
      <c r="Y226" s="32">
        <f t="shared" si="382"/>
        <v>0.002611677394</v>
      </c>
    </row>
    <row r="227" ht="14.25" customHeight="1">
      <c r="A227" s="33"/>
      <c r="B227" s="27">
        <v>223.0</v>
      </c>
      <c r="C227" s="27">
        <v>1.0</v>
      </c>
      <c r="D227" s="34">
        <v>4.6</v>
      </c>
      <c r="E227" s="27">
        <v>3.6</v>
      </c>
      <c r="F227" s="27">
        <v>1.0</v>
      </c>
      <c r="G227" s="29">
        <v>0.2</v>
      </c>
      <c r="H227" s="30">
        <v>0.0</v>
      </c>
      <c r="J227" s="27">
        <f t="shared" ref="J227:N227" si="383">J226-$L$2*U226</f>
        <v>0.2511493829</v>
      </c>
      <c r="K227" s="27">
        <f t="shared" si="383"/>
        <v>-0.5425242554</v>
      </c>
      <c r="L227" s="27">
        <f t="shared" si="383"/>
        <v>-0.3777297403</v>
      </c>
      <c r="M227" s="27">
        <f t="shared" si="383"/>
        <v>0.5779989297</v>
      </c>
      <c r="N227" s="27">
        <f t="shared" si="383"/>
        <v>0.617309498</v>
      </c>
      <c r="O227" s="27">
        <f t="shared" si="341"/>
        <v>-2.902828428</v>
      </c>
      <c r="P227" s="27">
        <f t="shared" si="335"/>
        <v>0.05201392077</v>
      </c>
      <c r="Q227" s="30">
        <f t="shared" si="336"/>
        <v>0</v>
      </c>
      <c r="R227" s="30">
        <f t="shared" si="6"/>
        <v>0.05201392077</v>
      </c>
      <c r="S227" s="30">
        <f t="shared" si="337"/>
        <v>0.002705447954</v>
      </c>
      <c r="U227" s="32">
        <f t="shared" ref="U227:Y227" si="384">2*($P227-$H227)*(1-$P227)*$P227*C227</f>
        <v>0.005129453997</v>
      </c>
      <c r="V227" s="32">
        <f t="shared" si="384"/>
        <v>0.02359548839</v>
      </c>
      <c r="W227" s="32">
        <f t="shared" si="384"/>
        <v>0.01846603439</v>
      </c>
      <c r="X227" s="32">
        <f t="shared" si="384"/>
        <v>0.005129453997</v>
      </c>
      <c r="Y227" s="32">
        <f t="shared" si="384"/>
        <v>0.001025890799</v>
      </c>
    </row>
    <row r="228" ht="14.25" customHeight="1">
      <c r="A228" s="33"/>
      <c r="B228" s="27">
        <v>224.0</v>
      </c>
      <c r="C228" s="27">
        <v>1.0</v>
      </c>
      <c r="D228" s="34">
        <v>5.1</v>
      </c>
      <c r="E228" s="27">
        <v>3.3</v>
      </c>
      <c r="F228" s="27">
        <v>1.7</v>
      </c>
      <c r="G228" s="29">
        <v>0.5</v>
      </c>
      <c r="H228" s="30">
        <v>0.0</v>
      </c>
      <c r="J228" s="27">
        <f t="shared" ref="J228:N228" si="385">J227-$L$2*U227</f>
        <v>0.2506364375</v>
      </c>
      <c r="K228" s="27">
        <f t="shared" si="385"/>
        <v>-0.5448838042</v>
      </c>
      <c r="L228" s="27">
        <f t="shared" si="385"/>
        <v>-0.3795763438</v>
      </c>
      <c r="M228" s="27">
        <f t="shared" si="385"/>
        <v>0.5774859843</v>
      </c>
      <c r="N228" s="27">
        <f t="shared" si="385"/>
        <v>0.6172069089</v>
      </c>
      <c r="O228" s="27">
        <f t="shared" si="341"/>
        <v>-2.490543271</v>
      </c>
      <c r="P228" s="27">
        <f t="shared" si="335"/>
        <v>0.07652379671</v>
      </c>
      <c r="Q228" s="30">
        <f t="shared" si="336"/>
        <v>0</v>
      </c>
      <c r="R228" s="30">
        <f t="shared" si="6"/>
        <v>0.07652379671</v>
      </c>
      <c r="S228" s="30">
        <f t="shared" si="337"/>
        <v>0.005855891463</v>
      </c>
      <c r="U228" s="32">
        <f t="shared" ref="U228:Y228" si="386">2*($P228-$H228)*(1-$P228)*$P228*C228</f>
        <v>0.01081555283</v>
      </c>
      <c r="V228" s="32">
        <f t="shared" si="386"/>
        <v>0.05515931943</v>
      </c>
      <c r="W228" s="32">
        <f t="shared" si="386"/>
        <v>0.03569132434</v>
      </c>
      <c r="X228" s="32">
        <f t="shared" si="386"/>
        <v>0.01838643981</v>
      </c>
      <c r="Y228" s="32">
        <f t="shared" si="386"/>
        <v>0.005407776415</v>
      </c>
    </row>
    <row r="229" ht="14.25" customHeight="1">
      <c r="A229" s="33"/>
      <c r="B229" s="27">
        <v>225.0</v>
      </c>
      <c r="C229" s="27">
        <v>1.0</v>
      </c>
      <c r="D229" s="34">
        <v>4.8</v>
      </c>
      <c r="E229" s="27">
        <v>3.4</v>
      </c>
      <c r="F229" s="27">
        <v>1.9</v>
      </c>
      <c r="G229" s="29">
        <v>0.2</v>
      </c>
      <c r="H229" s="30">
        <v>0.0</v>
      </c>
      <c r="J229" s="27">
        <f t="shared" ref="J229:N229" si="387">J228-$L$2*U228</f>
        <v>0.2495548822</v>
      </c>
      <c r="K229" s="27">
        <f t="shared" si="387"/>
        <v>-0.5503997362</v>
      </c>
      <c r="L229" s="27">
        <f t="shared" si="387"/>
        <v>-0.3831454762</v>
      </c>
      <c r="M229" s="27">
        <f t="shared" si="387"/>
        <v>0.5756473403</v>
      </c>
      <c r="N229" s="27">
        <f t="shared" si="387"/>
        <v>0.6166661313</v>
      </c>
      <c r="O229" s="27">
        <f t="shared" si="341"/>
        <v>-2.477995298</v>
      </c>
      <c r="P229" s="27">
        <f t="shared" si="335"/>
        <v>0.07741526102</v>
      </c>
      <c r="Q229" s="30">
        <f t="shared" si="336"/>
        <v>0</v>
      </c>
      <c r="R229" s="30">
        <f t="shared" si="6"/>
        <v>0.07741526102</v>
      </c>
      <c r="S229" s="30">
        <f t="shared" si="337"/>
        <v>0.005993122639</v>
      </c>
      <c r="U229" s="32">
        <f t="shared" ref="U229:Y229" si="388">2*($P229-$H229)*(1-$P229)*$P229*C229</f>
        <v>0.01105832697</v>
      </c>
      <c r="V229" s="32">
        <f t="shared" si="388"/>
        <v>0.05307996946</v>
      </c>
      <c r="W229" s="32">
        <f t="shared" si="388"/>
        <v>0.0375983117</v>
      </c>
      <c r="X229" s="32">
        <f t="shared" si="388"/>
        <v>0.02101082125</v>
      </c>
      <c r="Y229" s="32">
        <f t="shared" si="388"/>
        <v>0.002211665394</v>
      </c>
    </row>
    <row r="230" ht="14.25" customHeight="1">
      <c r="A230" s="33"/>
      <c r="B230" s="27">
        <v>226.0</v>
      </c>
      <c r="C230" s="27">
        <v>1.0</v>
      </c>
      <c r="D230" s="34">
        <v>5.0</v>
      </c>
      <c r="E230" s="27">
        <v>3.0</v>
      </c>
      <c r="F230" s="27">
        <v>1.6</v>
      </c>
      <c r="G230" s="29">
        <v>0.2</v>
      </c>
      <c r="H230" s="30">
        <v>0.0</v>
      </c>
      <c r="J230" s="27">
        <f t="shared" ref="J230:N230" si="389">J229-$L$2*U229</f>
        <v>0.2484490495</v>
      </c>
      <c r="K230" s="27">
        <f t="shared" si="389"/>
        <v>-0.5557077331</v>
      </c>
      <c r="L230" s="27">
        <f t="shared" si="389"/>
        <v>-0.3869053074</v>
      </c>
      <c r="M230" s="27">
        <f t="shared" si="389"/>
        <v>0.5735462582</v>
      </c>
      <c r="N230" s="27">
        <f t="shared" si="389"/>
        <v>0.6164449647</v>
      </c>
      <c r="O230" s="27">
        <f t="shared" si="341"/>
        <v>-2.649842532</v>
      </c>
      <c r="P230" s="27">
        <f t="shared" si="335"/>
        <v>0.0659987156</v>
      </c>
      <c r="Q230" s="30">
        <f t="shared" si="336"/>
        <v>0</v>
      </c>
      <c r="R230" s="30">
        <f t="shared" si="6"/>
        <v>0.0659987156</v>
      </c>
      <c r="S230" s="30">
        <f t="shared" si="337"/>
        <v>0.004355830461</v>
      </c>
      <c r="U230" s="32">
        <f t="shared" ref="U230:Y230" si="390">2*($P230-$H230)*(1-$P230)*$P230*C230</f>
        <v>0.00813670249</v>
      </c>
      <c r="V230" s="32">
        <f t="shared" si="390"/>
        <v>0.04068351245</v>
      </c>
      <c r="W230" s="32">
        <f t="shared" si="390"/>
        <v>0.02441010747</v>
      </c>
      <c r="X230" s="32">
        <f t="shared" si="390"/>
        <v>0.01301872398</v>
      </c>
      <c r="Y230" s="32">
        <f t="shared" si="390"/>
        <v>0.001627340498</v>
      </c>
    </row>
    <row r="231" ht="14.25" customHeight="1">
      <c r="A231" s="33"/>
      <c r="B231" s="27">
        <v>227.0</v>
      </c>
      <c r="C231" s="27">
        <v>1.0</v>
      </c>
      <c r="D231" s="34">
        <v>5.0</v>
      </c>
      <c r="E231" s="27">
        <v>3.4</v>
      </c>
      <c r="F231" s="27">
        <v>1.6</v>
      </c>
      <c r="G231" s="29">
        <v>0.4</v>
      </c>
      <c r="H231" s="30">
        <v>0.0</v>
      </c>
      <c r="J231" s="27">
        <f t="shared" ref="J231:N231" si="391">J230-$L$2*U230</f>
        <v>0.2476353792</v>
      </c>
      <c r="K231" s="27">
        <f t="shared" si="391"/>
        <v>-0.5597760844</v>
      </c>
      <c r="L231" s="27">
        <f t="shared" si="391"/>
        <v>-0.3893463181</v>
      </c>
      <c r="M231" s="27">
        <f t="shared" si="391"/>
        <v>0.5722443858</v>
      </c>
      <c r="N231" s="27">
        <f t="shared" si="391"/>
        <v>0.6162822307</v>
      </c>
      <c r="O231" s="27">
        <f t="shared" si="341"/>
        <v>-2.712918615</v>
      </c>
      <c r="P231" s="27">
        <f t="shared" si="335"/>
        <v>0.06221534824</v>
      </c>
      <c r="Q231" s="30">
        <f t="shared" si="336"/>
        <v>0</v>
      </c>
      <c r="R231" s="30">
        <f t="shared" si="6"/>
        <v>0.06221534824</v>
      </c>
      <c r="S231" s="30">
        <f t="shared" si="337"/>
        <v>0.003870749557</v>
      </c>
      <c r="U231" s="32">
        <f t="shared" ref="U231:Y231" si="392">2*($P231-$H231)*(1-$P231)*$P231*C231</f>
        <v>0.007259859051</v>
      </c>
      <c r="V231" s="32">
        <f t="shared" si="392"/>
        <v>0.03629929525</v>
      </c>
      <c r="W231" s="32">
        <f t="shared" si="392"/>
        <v>0.02468352077</v>
      </c>
      <c r="X231" s="32">
        <f t="shared" si="392"/>
        <v>0.01161577448</v>
      </c>
      <c r="Y231" s="32">
        <f t="shared" si="392"/>
        <v>0.00290394362</v>
      </c>
    </row>
    <row r="232" ht="14.25" customHeight="1">
      <c r="A232" s="33"/>
      <c r="B232" s="27">
        <v>228.0</v>
      </c>
      <c r="C232" s="27">
        <v>1.0</v>
      </c>
      <c r="D232" s="34">
        <v>5.2</v>
      </c>
      <c r="E232" s="27">
        <v>3.5</v>
      </c>
      <c r="F232" s="27">
        <v>1.5</v>
      </c>
      <c r="G232" s="29">
        <v>0.2</v>
      </c>
      <c r="H232" s="30">
        <v>0.0</v>
      </c>
      <c r="J232" s="27">
        <f t="shared" ref="J232:N232" si="393">J231-$L$2*U231</f>
        <v>0.2469093933</v>
      </c>
      <c r="K232" s="27">
        <f t="shared" si="393"/>
        <v>-0.5634060139</v>
      </c>
      <c r="L232" s="27">
        <f t="shared" si="393"/>
        <v>-0.3918146702</v>
      </c>
      <c r="M232" s="27">
        <f t="shared" si="393"/>
        <v>0.5710828084</v>
      </c>
      <c r="N232" s="27">
        <f t="shared" si="393"/>
        <v>0.6159918363</v>
      </c>
      <c r="O232" s="27">
        <f t="shared" si="341"/>
        <v>-3.074330645</v>
      </c>
      <c r="P232" s="27">
        <f t="shared" si="335"/>
        <v>0.0441785967</v>
      </c>
      <c r="Q232" s="30">
        <f t="shared" si="336"/>
        <v>0</v>
      </c>
      <c r="R232" s="30">
        <f t="shared" si="6"/>
        <v>0.0441785967</v>
      </c>
      <c r="S232" s="30">
        <f t="shared" si="337"/>
        <v>0.001951748406</v>
      </c>
      <c r="U232" s="32">
        <f t="shared" ref="U232:Y232" si="394">2*($P232-$H232)*(1-$P232)*$P232*C232</f>
        <v>0.003731045801</v>
      </c>
      <c r="V232" s="32">
        <f t="shared" si="394"/>
        <v>0.01940143816</v>
      </c>
      <c r="W232" s="32">
        <f t="shared" si="394"/>
        <v>0.0130586603</v>
      </c>
      <c r="X232" s="32">
        <f t="shared" si="394"/>
        <v>0.005596568701</v>
      </c>
      <c r="Y232" s="32">
        <f t="shared" si="394"/>
        <v>0.0007462091601</v>
      </c>
    </row>
    <row r="233" ht="14.25" customHeight="1">
      <c r="A233" s="33"/>
      <c r="B233" s="27">
        <v>229.0</v>
      </c>
      <c r="C233" s="27">
        <v>1.0</v>
      </c>
      <c r="D233" s="34">
        <v>5.2</v>
      </c>
      <c r="E233" s="27">
        <v>3.4</v>
      </c>
      <c r="F233" s="27">
        <v>1.4</v>
      </c>
      <c r="G233" s="29">
        <v>0.2</v>
      </c>
      <c r="H233" s="30">
        <v>0.0</v>
      </c>
      <c r="J233" s="27">
        <f t="shared" ref="J233:N233" si="395">J232-$L$2*U232</f>
        <v>0.2465362887</v>
      </c>
      <c r="K233" s="27">
        <f t="shared" si="395"/>
        <v>-0.5653461577</v>
      </c>
      <c r="L233" s="27">
        <f t="shared" si="395"/>
        <v>-0.3931205362</v>
      </c>
      <c r="M233" s="27">
        <f t="shared" si="395"/>
        <v>0.5705231515</v>
      </c>
      <c r="N233" s="27">
        <f t="shared" si="395"/>
        <v>0.6159172154</v>
      </c>
      <c r="O233" s="27">
        <f t="shared" si="341"/>
        <v>-3.107957699</v>
      </c>
      <c r="P233" s="27">
        <f t="shared" si="335"/>
        <v>0.04278019849</v>
      </c>
      <c r="Q233" s="30">
        <f t="shared" si="336"/>
        <v>0</v>
      </c>
      <c r="R233" s="30">
        <f t="shared" si="6"/>
        <v>0.04278019849</v>
      </c>
      <c r="S233" s="30">
        <f t="shared" si="337"/>
        <v>0.001830145383</v>
      </c>
      <c r="U233" s="32">
        <f t="shared" ref="U233:Y233" si="396">2*($P233-$H233)*(1-$P233)*$P233*C233</f>
        <v>0.0035037028</v>
      </c>
      <c r="V233" s="32">
        <f t="shared" si="396"/>
        <v>0.01821925456</v>
      </c>
      <c r="W233" s="32">
        <f t="shared" si="396"/>
        <v>0.01191258952</v>
      </c>
      <c r="X233" s="32">
        <f t="shared" si="396"/>
        <v>0.00490518392</v>
      </c>
      <c r="Y233" s="32">
        <f t="shared" si="396"/>
        <v>0.00070074056</v>
      </c>
    </row>
    <row r="234" ht="14.25" customHeight="1">
      <c r="A234" s="33"/>
      <c r="B234" s="27">
        <v>230.0</v>
      </c>
      <c r="C234" s="27">
        <v>1.0</v>
      </c>
      <c r="D234" s="34">
        <v>4.7</v>
      </c>
      <c r="E234" s="27">
        <v>3.2</v>
      </c>
      <c r="F234" s="27">
        <v>1.6</v>
      </c>
      <c r="G234" s="29">
        <v>0.2</v>
      </c>
      <c r="H234" s="30">
        <v>0.0</v>
      </c>
      <c r="J234" s="27">
        <f t="shared" ref="J234:N234" si="397">J233-$L$2*U233</f>
        <v>0.2461859185</v>
      </c>
      <c r="K234" s="27">
        <f t="shared" si="397"/>
        <v>-0.5671680832</v>
      </c>
      <c r="L234" s="27">
        <f t="shared" si="397"/>
        <v>-0.3943117952</v>
      </c>
      <c r="M234" s="27">
        <f t="shared" si="397"/>
        <v>0.5700326331</v>
      </c>
      <c r="N234" s="27">
        <f t="shared" si="397"/>
        <v>0.6158471413</v>
      </c>
      <c r="O234" s="27">
        <f t="shared" si="341"/>
        <v>-2.646080176</v>
      </c>
      <c r="P234" s="27">
        <f t="shared" si="335"/>
        <v>0.06623101715</v>
      </c>
      <c r="Q234" s="30">
        <f t="shared" si="336"/>
        <v>0</v>
      </c>
      <c r="R234" s="30">
        <f t="shared" si="6"/>
        <v>0.06623101715</v>
      </c>
      <c r="S234" s="30">
        <f t="shared" si="337"/>
        <v>0.004386547632</v>
      </c>
      <c r="U234" s="32">
        <f t="shared" ref="U234:Y234" si="398">2*($P234-$H234)*(1-$P234)*$P234*C234</f>
        <v>0.008192044242</v>
      </c>
      <c r="V234" s="32">
        <f t="shared" si="398"/>
        <v>0.03850260794</v>
      </c>
      <c r="W234" s="32">
        <f t="shared" si="398"/>
        <v>0.02621454157</v>
      </c>
      <c r="X234" s="32">
        <f t="shared" si="398"/>
        <v>0.01310727079</v>
      </c>
      <c r="Y234" s="32">
        <f t="shared" si="398"/>
        <v>0.001638408848</v>
      </c>
    </row>
    <row r="235" ht="14.25" customHeight="1">
      <c r="A235" s="33"/>
      <c r="B235" s="27">
        <v>231.0</v>
      </c>
      <c r="C235" s="27">
        <v>1.0</v>
      </c>
      <c r="D235" s="34">
        <v>4.8</v>
      </c>
      <c r="E235" s="27">
        <v>3.1</v>
      </c>
      <c r="F235" s="27">
        <v>1.6</v>
      </c>
      <c r="G235" s="29">
        <v>0.2</v>
      </c>
      <c r="H235" s="30">
        <v>0.0</v>
      </c>
      <c r="J235" s="27">
        <f t="shared" ref="J235:N235" si="399">J234-$L$2*U234</f>
        <v>0.245366714</v>
      </c>
      <c r="K235" s="27">
        <f t="shared" si="399"/>
        <v>-0.571018344</v>
      </c>
      <c r="L235" s="27">
        <f t="shared" si="399"/>
        <v>-0.3969332493</v>
      </c>
      <c r="M235" s="27">
        <f t="shared" si="399"/>
        <v>0.568721906</v>
      </c>
      <c r="N235" s="27">
        <f t="shared" si="399"/>
        <v>0.6156833005</v>
      </c>
      <c r="O235" s="27">
        <f t="shared" si="341"/>
        <v>-2.6929227</v>
      </c>
      <c r="P235" s="27">
        <f t="shared" si="335"/>
        <v>0.06339226525</v>
      </c>
      <c r="Q235" s="30">
        <f t="shared" si="336"/>
        <v>0</v>
      </c>
      <c r="R235" s="30">
        <f t="shared" si="6"/>
        <v>0.06339226525</v>
      </c>
      <c r="S235" s="30">
        <f t="shared" si="337"/>
        <v>0.004018579294</v>
      </c>
      <c r="U235" s="32">
        <f t="shared" ref="U235:Y235" si="400">2*($P235-$H235)*(1-$P235)*$P235*C235</f>
        <v>0.007527664899</v>
      </c>
      <c r="V235" s="32">
        <f t="shared" si="400"/>
        <v>0.03613279151</v>
      </c>
      <c r="W235" s="32">
        <f t="shared" si="400"/>
        <v>0.02333576119</v>
      </c>
      <c r="X235" s="32">
        <f t="shared" si="400"/>
        <v>0.01204426384</v>
      </c>
      <c r="Y235" s="32">
        <f t="shared" si="400"/>
        <v>0.00150553298</v>
      </c>
    </row>
    <row r="236" ht="14.25" customHeight="1">
      <c r="A236" s="33"/>
      <c r="B236" s="27">
        <v>232.0</v>
      </c>
      <c r="C236" s="27">
        <v>1.0</v>
      </c>
      <c r="D236" s="34">
        <v>5.4</v>
      </c>
      <c r="E236" s="27">
        <v>3.4</v>
      </c>
      <c r="F236" s="27">
        <v>1.5</v>
      </c>
      <c r="G236" s="29">
        <v>0.4</v>
      </c>
      <c r="H236" s="30">
        <v>0.0</v>
      </c>
      <c r="J236" s="27">
        <f t="shared" ref="J236:N236" si="401">J235-$L$2*U235</f>
        <v>0.2446139475</v>
      </c>
      <c r="K236" s="27">
        <f t="shared" si="401"/>
        <v>-0.5746316231</v>
      </c>
      <c r="L236" s="27">
        <f t="shared" si="401"/>
        <v>-0.3992668254</v>
      </c>
      <c r="M236" s="27">
        <f t="shared" si="401"/>
        <v>0.5675174797</v>
      </c>
      <c r="N236" s="27">
        <f t="shared" si="401"/>
        <v>0.6155327472</v>
      </c>
      <c r="O236" s="27">
        <f t="shared" si="341"/>
        <v>-3.118414705</v>
      </c>
      <c r="P236" s="27">
        <f t="shared" si="335"/>
        <v>0.04235402501</v>
      </c>
      <c r="Q236" s="30">
        <f t="shared" si="336"/>
        <v>0</v>
      </c>
      <c r="R236" s="30">
        <f t="shared" si="6"/>
        <v>0.04235402501</v>
      </c>
      <c r="S236" s="30">
        <f t="shared" si="337"/>
        <v>0.001793863435</v>
      </c>
      <c r="U236" s="32">
        <f t="shared" ref="U236:Y236" si="402">2*($P236-$H236)*(1-$P236)*$P236*C236</f>
        <v>0.003435772196</v>
      </c>
      <c r="V236" s="32">
        <f t="shared" si="402"/>
        <v>0.01855316986</v>
      </c>
      <c r="W236" s="32">
        <f t="shared" si="402"/>
        <v>0.01168162547</v>
      </c>
      <c r="X236" s="32">
        <f t="shared" si="402"/>
        <v>0.005153658294</v>
      </c>
      <c r="Y236" s="32">
        <f t="shared" si="402"/>
        <v>0.001374308878</v>
      </c>
    </row>
    <row r="237" ht="14.25" customHeight="1">
      <c r="A237" s="33"/>
      <c r="B237" s="27">
        <v>233.0</v>
      </c>
      <c r="C237" s="27">
        <v>1.0</v>
      </c>
      <c r="D237" s="34">
        <v>5.2</v>
      </c>
      <c r="E237" s="27">
        <v>4.1</v>
      </c>
      <c r="F237" s="27">
        <v>1.5</v>
      </c>
      <c r="G237" s="29">
        <v>0.1</v>
      </c>
      <c r="H237" s="30">
        <v>0.0</v>
      </c>
      <c r="J237" s="27">
        <f t="shared" ref="J237:N237" si="403">J236-$L$2*U236</f>
        <v>0.2442703703</v>
      </c>
      <c r="K237" s="27">
        <f t="shared" si="403"/>
        <v>-0.5764869401</v>
      </c>
      <c r="L237" s="27">
        <f t="shared" si="403"/>
        <v>-0.400434988</v>
      </c>
      <c r="M237" s="27">
        <f t="shared" si="403"/>
        <v>0.5670021138</v>
      </c>
      <c r="N237" s="27">
        <f t="shared" si="403"/>
        <v>0.6153953163</v>
      </c>
      <c r="O237" s="27">
        <f t="shared" si="341"/>
        <v>-3.483202467</v>
      </c>
      <c r="P237" s="27">
        <f t="shared" si="335"/>
        <v>0.02979396885</v>
      </c>
      <c r="Q237" s="30">
        <f t="shared" si="336"/>
        <v>0</v>
      </c>
      <c r="R237" s="30">
        <f t="shared" si="6"/>
        <v>0.02979396885</v>
      </c>
      <c r="S237" s="30">
        <f t="shared" si="337"/>
        <v>0.00088768058</v>
      </c>
      <c r="U237" s="32">
        <f t="shared" ref="U237:Y237" si="404">2*($P237-$H237)*(1-$P237)*$P237*C237</f>
        <v>0.001722466105</v>
      </c>
      <c r="V237" s="32">
        <f t="shared" si="404"/>
        <v>0.008956823746</v>
      </c>
      <c r="W237" s="32">
        <f t="shared" si="404"/>
        <v>0.00706211103</v>
      </c>
      <c r="X237" s="32">
        <f t="shared" si="404"/>
        <v>0.002583699157</v>
      </c>
      <c r="Y237" s="32">
        <f t="shared" si="404"/>
        <v>0.0001722466105</v>
      </c>
    </row>
    <row r="238" ht="14.25" customHeight="1">
      <c r="A238" s="33"/>
      <c r="B238" s="27">
        <v>234.0</v>
      </c>
      <c r="C238" s="27">
        <v>1.0</v>
      </c>
      <c r="D238" s="34">
        <v>5.5</v>
      </c>
      <c r="E238" s="27">
        <v>4.2</v>
      </c>
      <c r="F238" s="27">
        <v>1.4</v>
      </c>
      <c r="G238" s="29">
        <v>0.2</v>
      </c>
      <c r="H238" s="30">
        <v>0.0</v>
      </c>
      <c r="J238" s="27">
        <f t="shared" ref="J238:N238" si="405">J237-$L$2*U237</f>
        <v>0.2440981237</v>
      </c>
      <c r="K238" s="27">
        <f t="shared" si="405"/>
        <v>-0.5773826225</v>
      </c>
      <c r="L238" s="27">
        <f t="shared" si="405"/>
        <v>-0.4011411991</v>
      </c>
      <c r="M238" s="27">
        <f t="shared" si="405"/>
        <v>0.5667437439</v>
      </c>
      <c r="N238" s="27">
        <f t="shared" si="405"/>
        <v>0.6153780916</v>
      </c>
      <c r="O238" s="27">
        <f t="shared" si="341"/>
        <v>-3.699782476</v>
      </c>
      <c r="P238" s="27">
        <f t="shared" si="335"/>
        <v>0.02413214352</v>
      </c>
      <c r="Q238" s="30">
        <f t="shared" si="336"/>
        <v>0</v>
      </c>
      <c r="R238" s="30">
        <f t="shared" si="6"/>
        <v>0.02413214352</v>
      </c>
      <c r="S238" s="30">
        <f t="shared" si="337"/>
        <v>0.000582360351</v>
      </c>
      <c r="U238" s="32">
        <f t="shared" ref="U238:Y238" si="406">2*($P238-$H238)*(1-$P238)*$P238*C238</f>
        <v>0.001136613495</v>
      </c>
      <c r="V238" s="32">
        <f t="shared" si="406"/>
        <v>0.006251374221</v>
      </c>
      <c r="W238" s="32">
        <f t="shared" si="406"/>
        <v>0.004773776678</v>
      </c>
      <c r="X238" s="32">
        <f t="shared" si="406"/>
        <v>0.001591258893</v>
      </c>
      <c r="Y238" s="32">
        <f t="shared" si="406"/>
        <v>0.000227322699</v>
      </c>
    </row>
    <row r="239" ht="14.25" customHeight="1">
      <c r="A239" s="33"/>
      <c r="B239" s="27">
        <v>235.0</v>
      </c>
      <c r="C239" s="27">
        <v>1.0</v>
      </c>
      <c r="D239" s="34">
        <v>4.9</v>
      </c>
      <c r="E239" s="27">
        <v>3.1</v>
      </c>
      <c r="F239" s="27">
        <v>1.5</v>
      </c>
      <c r="G239" s="29">
        <v>0.1</v>
      </c>
      <c r="H239" s="30">
        <v>0.0</v>
      </c>
      <c r="J239" s="27">
        <f t="shared" ref="J239:N239" si="407">J238-$L$2*U238</f>
        <v>0.2439844624</v>
      </c>
      <c r="K239" s="27">
        <f t="shared" si="407"/>
        <v>-0.5780077599</v>
      </c>
      <c r="L239" s="27">
        <f t="shared" si="407"/>
        <v>-0.4016185768</v>
      </c>
      <c r="M239" s="27">
        <f t="shared" si="407"/>
        <v>0.566584618</v>
      </c>
      <c r="N239" s="27">
        <f t="shared" si="407"/>
        <v>0.6153553593</v>
      </c>
      <c r="O239" s="27">
        <f t="shared" si="341"/>
        <v>-2.921858686</v>
      </c>
      <c r="P239" s="27">
        <f t="shared" si="335"/>
        <v>0.05108352775</v>
      </c>
      <c r="Q239" s="30">
        <f t="shared" si="336"/>
        <v>0</v>
      </c>
      <c r="R239" s="30">
        <f t="shared" si="6"/>
        <v>0.05108352775</v>
      </c>
      <c r="S239" s="30">
        <f t="shared" si="337"/>
        <v>0.002609526807</v>
      </c>
      <c r="U239" s="32">
        <f t="shared" ref="U239:Y239" si="408">2*($P239-$H239)*(1-$P239)*$P239*C239</f>
        <v>0.004952445944</v>
      </c>
      <c r="V239" s="32">
        <f t="shared" si="408"/>
        <v>0.02426698513</v>
      </c>
      <c r="W239" s="32">
        <f t="shared" si="408"/>
        <v>0.01535258243</v>
      </c>
      <c r="X239" s="32">
        <f t="shared" si="408"/>
        <v>0.007428668916</v>
      </c>
      <c r="Y239" s="32">
        <f t="shared" si="408"/>
        <v>0.0004952445944</v>
      </c>
    </row>
    <row r="240" ht="14.25" customHeight="1">
      <c r="A240" s="33"/>
      <c r="B240" s="27">
        <v>236.0</v>
      </c>
      <c r="C240" s="27">
        <v>1.0</v>
      </c>
      <c r="D240" s="34">
        <v>5.0</v>
      </c>
      <c r="E240" s="27">
        <v>3.2</v>
      </c>
      <c r="F240" s="27">
        <v>1.2</v>
      </c>
      <c r="G240" s="29">
        <v>0.2</v>
      </c>
      <c r="H240" s="30">
        <v>0.0</v>
      </c>
      <c r="J240" s="27">
        <f t="shared" ref="J240:N240" si="409">J239-$L$2*U239</f>
        <v>0.2434892178</v>
      </c>
      <c r="K240" s="27">
        <f t="shared" si="409"/>
        <v>-0.5804344584</v>
      </c>
      <c r="L240" s="27">
        <f t="shared" si="409"/>
        <v>-0.403153835</v>
      </c>
      <c r="M240" s="27">
        <f t="shared" si="409"/>
        <v>0.5658417511</v>
      </c>
      <c r="N240" s="27">
        <f t="shared" si="409"/>
        <v>0.6153058349</v>
      </c>
      <c r="O240" s="27">
        <f t="shared" si="341"/>
        <v>-3.146704078</v>
      </c>
      <c r="P240" s="27">
        <f t="shared" si="335"/>
        <v>0.04122134332</v>
      </c>
      <c r="Q240" s="30">
        <f t="shared" si="336"/>
        <v>0</v>
      </c>
      <c r="R240" s="30">
        <f t="shared" si="6"/>
        <v>0.04122134332</v>
      </c>
      <c r="S240" s="30">
        <f t="shared" si="337"/>
        <v>0.001699199145</v>
      </c>
      <c r="U240" s="32">
        <f t="shared" ref="U240:Y240" si="410">2*($P240-$H240)*(1-$P240)*$P240*C240</f>
        <v>0.003258311747</v>
      </c>
      <c r="V240" s="32">
        <f t="shared" si="410"/>
        <v>0.01629155873</v>
      </c>
      <c r="W240" s="32">
        <f t="shared" si="410"/>
        <v>0.01042659759</v>
      </c>
      <c r="X240" s="32">
        <f t="shared" si="410"/>
        <v>0.003909974096</v>
      </c>
      <c r="Y240" s="32">
        <f t="shared" si="410"/>
        <v>0.0006516623494</v>
      </c>
    </row>
    <row r="241" ht="14.25" customHeight="1">
      <c r="A241" s="33"/>
      <c r="B241" s="27">
        <v>237.0</v>
      </c>
      <c r="C241" s="27">
        <v>1.0</v>
      </c>
      <c r="D241" s="34">
        <v>5.5</v>
      </c>
      <c r="E241" s="27">
        <v>3.5</v>
      </c>
      <c r="F241" s="27">
        <v>1.3</v>
      </c>
      <c r="G241" s="29">
        <v>0.2</v>
      </c>
      <c r="H241" s="30">
        <v>0.0</v>
      </c>
      <c r="J241" s="27">
        <f t="shared" ref="J241:N241" si="411">J240-$L$2*U240</f>
        <v>0.2431633866</v>
      </c>
      <c r="K241" s="27">
        <f t="shared" si="411"/>
        <v>-0.5820636143</v>
      </c>
      <c r="L241" s="27">
        <f t="shared" si="411"/>
        <v>-0.4041964948</v>
      </c>
      <c r="M241" s="27">
        <f t="shared" si="411"/>
        <v>0.5654507537</v>
      </c>
      <c r="N241" s="27">
        <f t="shared" si="411"/>
        <v>0.6152406686</v>
      </c>
      <c r="O241" s="27">
        <f t="shared" si="341"/>
        <v>-3.51474011</v>
      </c>
      <c r="P241" s="27">
        <f t="shared" si="335"/>
        <v>0.02889572728</v>
      </c>
      <c r="Q241" s="30">
        <f t="shared" si="336"/>
        <v>0</v>
      </c>
      <c r="R241" s="30">
        <f t="shared" si="6"/>
        <v>0.02889572728</v>
      </c>
      <c r="S241" s="30">
        <f t="shared" si="337"/>
        <v>0.0008349630553</v>
      </c>
      <c r="U241" s="32">
        <f t="shared" ref="U241:Y241" si="412">2*($P241-$H241)*(1-$P241)*$P241*C241</f>
        <v>0.001621672381</v>
      </c>
      <c r="V241" s="32">
        <f t="shared" si="412"/>
        <v>0.008919198096</v>
      </c>
      <c r="W241" s="32">
        <f t="shared" si="412"/>
        <v>0.005675853334</v>
      </c>
      <c r="X241" s="32">
        <f t="shared" si="412"/>
        <v>0.002108174095</v>
      </c>
      <c r="Y241" s="32">
        <f t="shared" si="412"/>
        <v>0.0003243344762</v>
      </c>
    </row>
    <row r="242" ht="14.25" customHeight="1">
      <c r="A242" s="33"/>
      <c r="B242" s="27">
        <v>238.0</v>
      </c>
      <c r="C242" s="27">
        <v>1.0</v>
      </c>
      <c r="D242" s="34">
        <v>4.9</v>
      </c>
      <c r="E242" s="27">
        <v>3.1</v>
      </c>
      <c r="F242" s="27">
        <v>1.5</v>
      </c>
      <c r="G242" s="29">
        <v>0.1</v>
      </c>
      <c r="H242" s="30">
        <v>0.0</v>
      </c>
      <c r="J242" s="27">
        <f t="shared" ref="J242:N242" si="413">J241-$L$2*U241</f>
        <v>0.2430012194</v>
      </c>
      <c r="K242" s="27">
        <f t="shared" si="413"/>
        <v>-0.5829555341</v>
      </c>
      <c r="L242" s="27">
        <f t="shared" si="413"/>
        <v>-0.4047640801</v>
      </c>
      <c r="M242" s="27">
        <f t="shared" si="413"/>
        <v>0.5652399363</v>
      </c>
      <c r="N242" s="27">
        <f t="shared" si="413"/>
        <v>0.6152082352</v>
      </c>
      <c r="O242" s="27">
        <f t="shared" si="341"/>
        <v>-2.958868818</v>
      </c>
      <c r="P242" s="27">
        <f t="shared" si="335"/>
        <v>0.04931901639</v>
      </c>
      <c r="Q242" s="30">
        <f t="shared" si="336"/>
        <v>0</v>
      </c>
      <c r="R242" s="30">
        <f t="shared" si="6"/>
        <v>0.04931901639</v>
      </c>
      <c r="S242" s="30">
        <f t="shared" si="337"/>
        <v>0.002432365377</v>
      </c>
      <c r="U242" s="32">
        <f t="shared" ref="U242:Y242" si="414">2*($P242-$H242)*(1-$P242)*$P242*C242</f>
        <v>0.004624807019</v>
      </c>
      <c r="V242" s="32">
        <f t="shared" si="414"/>
        <v>0.02266155439</v>
      </c>
      <c r="W242" s="32">
        <f t="shared" si="414"/>
        <v>0.01433690176</v>
      </c>
      <c r="X242" s="32">
        <f t="shared" si="414"/>
        <v>0.006937210528</v>
      </c>
      <c r="Y242" s="32">
        <f t="shared" si="414"/>
        <v>0.0004624807019</v>
      </c>
    </row>
    <row r="243" ht="14.25" customHeight="1">
      <c r="A243" s="33"/>
      <c r="B243" s="27">
        <v>239.0</v>
      </c>
      <c r="C243" s="27">
        <v>1.0</v>
      </c>
      <c r="D243" s="34">
        <v>4.4</v>
      </c>
      <c r="E243" s="27">
        <v>3.0</v>
      </c>
      <c r="F243" s="27">
        <v>1.3</v>
      </c>
      <c r="G243" s="29">
        <v>0.2</v>
      </c>
      <c r="H243" s="30">
        <v>0.0</v>
      </c>
      <c r="J243" s="27">
        <f t="shared" ref="J243:N243" si="415">J242-$L$2*U242</f>
        <v>0.2425387387</v>
      </c>
      <c r="K243" s="27">
        <f t="shared" si="415"/>
        <v>-0.5852216895</v>
      </c>
      <c r="L243" s="27">
        <f t="shared" si="415"/>
        <v>-0.4061977703</v>
      </c>
      <c r="M243" s="27">
        <f t="shared" si="415"/>
        <v>0.5645462153</v>
      </c>
      <c r="N243" s="27">
        <f t="shared" si="415"/>
        <v>0.6151619871</v>
      </c>
      <c r="O243" s="27">
        <f t="shared" si="341"/>
        <v>-2.694087529</v>
      </c>
      <c r="P243" s="27">
        <f t="shared" si="335"/>
        <v>0.06332314024</v>
      </c>
      <c r="Q243" s="30">
        <f t="shared" si="336"/>
        <v>0</v>
      </c>
      <c r="R243" s="30">
        <f t="shared" si="6"/>
        <v>0.06332314024</v>
      </c>
      <c r="S243" s="30">
        <f t="shared" si="337"/>
        <v>0.00400982009</v>
      </c>
      <c r="U243" s="32">
        <f t="shared" ref="U243:Y243" si="416">2*($P243-$H243)*(1-$P243)*$P243*C243</f>
        <v>0.007511811381</v>
      </c>
      <c r="V243" s="32">
        <f t="shared" si="416"/>
        <v>0.03305197008</v>
      </c>
      <c r="W243" s="32">
        <f t="shared" si="416"/>
        <v>0.02253543414</v>
      </c>
      <c r="X243" s="32">
        <f t="shared" si="416"/>
        <v>0.009765354795</v>
      </c>
      <c r="Y243" s="32">
        <f t="shared" si="416"/>
        <v>0.001502362276</v>
      </c>
    </row>
    <row r="244" ht="14.25" customHeight="1">
      <c r="A244" s="33"/>
      <c r="B244" s="27">
        <v>240.0</v>
      </c>
      <c r="C244" s="27">
        <v>1.0</v>
      </c>
      <c r="D244" s="34">
        <v>5.1</v>
      </c>
      <c r="E244" s="27">
        <v>3.4</v>
      </c>
      <c r="F244" s="27">
        <v>1.5</v>
      </c>
      <c r="G244" s="29">
        <v>0.2</v>
      </c>
      <c r="H244" s="30">
        <v>0.0</v>
      </c>
      <c r="J244" s="27">
        <f t="shared" ref="J244:N244" si="417">J243-$L$2*U243</f>
        <v>0.2417875575</v>
      </c>
      <c r="K244" s="27">
        <f t="shared" si="417"/>
        <v>-0.5885268866</v>
      </c>
      <c r="L244" s="27">
        <f t="shared" si="417"/>
        <v>-0.4084513137</v>
      </c>
      <c r="M244" s="27">
        <f t="shared" si="417"/>
        <v>0.5635696798</v>
      </c>
      <c r="N244" s="27">
        <f t="shared" si="417"/>
        <v>0.6150117509</v>
      </c>
      <c r="O244" s="27">
        <f t="shared" si="341"/>
        <v>-3.180077161</v>
      </c>
      <c r="P244" s="27">
        <f t="shared" si="335"/>
        <v>0.03992237639</v>
      </c>
      <c r="Q244" s="30">
        <f t="shared" si="336"/>
        <v>0</v>
      </c>
      <c r="R244" s="30">
        <f t="shared" si="6"/>
        <v>0.03992237639</v>
      </c>
      <c r="S244" s="30">
        <f t="shared" si="337"/>
        <v>0.001593796137</v>
      </c>
      <c r="U244" s="32">
        <f t="shared" ref="U244:Y244" si="418">2*($P244-$H244)*(1-$P244)*$P244*C244</f>
        <v>0.003060336015</v>
      </c>
      <c r="V244" s="32">
        <f t="shared" si="418"/>
        <v>0.01560771368</v>
      </c>
      <c r="W244" s="32">
        <f t="shared" si="418"/>
        <v>0.01040514245</v>
      </c>
      <c r="X244" s="32">
        <f t="shared" si="418"/>
        <v>0.004590504023</v>
      </c>
      <c r="Y244" s="32">
        <f t="shared" si="418"/>
        <v>0.000612067203</v>
      </c>
    </row>
    <row r="245" ht="14.25" customHeight="1">
      <c r="A245" s="33"/>
      <c r="B245" s="27">
        <v>251.0</v>
      </c>
      <c r="C245" s="27">
        <v>1.0</v>
      </c>
      <c r="D245" s="34">
        <v>7.0</v>
      </c>
      <c r="E245" s="27">
        <v>3.2</v>
      </c>
      <c r="F245" s="27">
        <v>4.7</v>
      </c>
      <c r="G245" s="29">
        <v>1.4</v>
      </c>
      <c r="H245" s="30">
        <v>1.0</v>
      </c>
      <c r="J245" s="27">
        <f t="shared" ref="J245:N245" si="419">J244-$L$2*U244</f>
        <v>0.2414815239</v>
      </c>
      <c r="K245" s="27">
        <f t="shared" si="419"/>
        <v>-0.5900876579</v>
      </c>
      <c r="L245" s="27">
        <f t="shared" si="419"/>
        <v>-0.4094918279</v>
      </c>
      <c r="M245" s="27">
        <f t="shared" si="419"/>
        <v>0.5631106294</v>
      </c>
      <c r="N245" s="27">
        <f t="shared" si="419"/>
        <v>0.6149505442</v>
      </c>
      <c r="O245" s="27">
        <f t="shared" si="341"/>
        <v>-1.691955211</v>
      </c>
      <c r="P245" s="27">
        <f t="shared" si="335"/>
        <v>0.1555188839</v>
      </c>
      <c r="Q245" s="30">
        <f t="shared" si="336"/>
        <v>0</v>
      </c>
      <c r="R245" s="30">
        <f t="shared" si="6"/>
        <v>-0.8444811161</v>
      </c>
      <c r="S245" s="30">
        <f t="shared" si="337"/>
        <v>0.7131483555</v>
      </c>
      <c r="U245" s="32">
        <f t="shared" ref="U245:Y245" si="420">2*($P245-$H245)*(1-$P245)*$P245*C245</f>
        <v>-0.2218160726</v>
      </c>
      <c r="V245" s="32">
        <f t="shared" si="420"/>
        <v>-1.552712508</v>
      </c>
      <c r="W245" s="32">
        <f t="shared" si="420"/>
        <v>-0.7098114322</v>
      </c>
      <c r="X245" s="32">
        <f t="shared" si="420"/>
        <v>-1.042535541</v>
      </c>
      <c r="Y245" s="32">
        <f t="shared" si="420"/>
        <v>-0.3105425016</v>
      </c>
    </row>
    <row r="246" ht="14.25" customHeight="1">
      <c r="A246" s="33"/>
      <c r="B246" s="27">
        <v>252.0</v>
      </c>
      <c r="C246" s="27">
        <v>1.0</v>
      </c>
      <c r="D246" s="34">
        <v>6.4</v>
      </c>
      <c r="E246" s="27">
        <v>3.2</v>
      </c>
      <c r="F246" s="27">
        <v>4.5</v>
      </c>
      <c r="G246" s="29">
        <v>1.5</v>
      </c>
      <c r="H246" s="30">
        <v>1.0</v>
      </c>
      <c r="J246" s="27">
        <f t="shared" ref="J246:N246" si="421">J245-$L$2*U245</f>
        <v>0.2636631312</v>
      </c>
      <c r="K246" s="27">
        <f t="shared" si="421"/>
        <v>-0.4348164071</v>
      </c>
      <c r="L246" s="27">
        <f t="shared" si="421"/>
        <v>-0.3385106847</v>
      </c>
      <c r="M246" s="27">
        <f t="shared" si="421"/>
        <v>0.6673641835</v>
      </c>
      <c r="N246" s="27">
        <f t="shared" si="421"/>
        <v>0.6460047943</v>
      </c>
      <c r="O246" s="27">
        <f t="shared" si="341"/>
        <v>0.3697499517</v>
      </c>
      <c r="P246" s="27">
        <f t="shared" si="335"/>
        <v>0.5913985566</v>
      </c>
      <c r="Q246" s="30">
        <f t="shared" si="336"/>
        <v>1</v>
      </c>
      <c r="R246" s="30">
        <f t="shared" si="6"/>
        <v>-0.4086014434</v>
      </c>
      <c r="S246" s="30">
        <f t="shared" si="337"/>
        <v>0.1669551396</v>
      </c>
      <c r="U246" s="32">
        <f t="shared" ref="U246:Y246" si="422">2*($P246-$H246)*(1-$P246)*$P246*C246</f>
        <v>-0.1974740571</v>
      </c>
      <c r="V246" s="32">
        <f t="shared" si="422"/>
        <v>-1.263833965</v>
      </c>
      <c r="W246" s="32">
        <f t="shared" si="422"/>
        <v>-0.6319169827</v>
      </c>
      <c r="X246" s="32">
        <f t="shared" si="422"/>
        <v>-0.888633257</v>
      </c>
      <c r="Y246" s="32">
        <f t="shared" si="422"/>
        <v>-0.2962110857</v>
      </c>
    </row>
    <row r="247" ht="14.25" customHeight="1">
      <c r="A247" s="33"/>
      <c r="B247" s="27">
        <v>253.0</v>
      </c>
      <c r="C247" s="27">
        <v>1.0</v>
      </c>
      <c r="D247" s="34">
        <v>6.9</v>
      </c>
      <c r="E247" s="27">
        <v>3.1</v>
      </c>
      <c r="F247" s="27">
        <v>4.9</v>
      </c>
      <c r="G247" s="29">
        <v>1.5</v>
      </c>
      <c r="H247" s="30">
        <v>1.0</v>
      </c>
      <c r="J247" s="27">
        <f t="shared" ref="J247:N247" si="423">J246-$L$2*U246</f>
        <v>0.2834105369</v>
      </c>
      <c r="K247" s="27">
        <f t="shared" si="423"/>
        <v>-0.3084330106</v>
      </c>
      <c r="L247" s="27">
        <f t="shared" si="423"/>
        <v>-0.2753189864</v>
      </c>
      <c r="M247" s="27">
        <f t="shared" si="423"/>
        <v>0.7562275092</v>
      </c>
      <c r="N247" s="27">
        <f t="shared" si="423"/>
        <v>0.6756259029</v>
      </c>
      <c r="O247" s="27">
        <f t="shared" si="341"/>
        <v>2.020687555</v>
      </c>
      <c r="P247" s="27">
        <f t="shared" si="335"/>
        <v>0.8829520851</v>
      </c>
      <c r="Q247" s="30">
        <f t="shared" si="336"/>
        <v>1</v>
      </c>
      <c r="R247" s="30">
        <f t="shared" si="6"/>
        <v>-0.1170479149</v>
      </c>
      <c r="S247" s="30">
        <f t="shared" si="337"/>
        <v>0.01370021438</v>
      </c>
      <c r="U247" s="32">
        <f t="shared" ref="U247:Y247" si="424">2*($P247-$H247)*(1-$P247)*$P247*C247</f>
        <v>-0.02419326571</v>
      </c>
      <c r="V247" s="32">
        <f t="shared" si="424"/>
        <v>-0.1669335334</v>
      </c>
      <c r="W247" s="32">
        <f t="shared" si="424"/>
        <v>-0.0749991237</v>
      </c>
      <c r="X247" s="32">
        <f t="shared" si="424"/>
        <v>-0.118547002</v>
      </c>
      <c r="Y247" s="32">
        <f t="shared" si="424"/>
        <v>-0.03628989857</v>
      </c>
    </row>
    <row r="248" ht="14.25" customHeight="1">
      <c r="A248" s="33"/>
      <c r="B248" s="27">
        <v>254.0</v>
      </c>
      <c r="C248" s="27">
        <v>1.0</v>
      </c>
      <c r="D248" s="34">
        <v>5.5</v>
      </c>
      <c r="E248" s="27">
        <v>2.3</v>
      </c>
      <c r="F248" s="27">
        <v>4.0</v>
      </c>
      <c r="G248" s="29">
        <v>1.3</v>
      </c>
      <c r="H248" s="30">
        <v>1.0</v>
      </c>
      <c r="J248" s="27">
        <f t="shared" ref="J248:N248" si="425">J247-$L$2*U247</f>
        <v>0.2858298635</v>
      </c>
      <c r="K248" s="27">
        <f t="shared" si="425"/>
        <v>-0.2917396572</v>
      </c>
      <c r="L248" s="27">
        <f t="shared" si="425"/>
        <v>-0.2678190741</v>
      </c>
      <c r="M248" s="27">
        <f t="shared" si="425"/>
        <v>0.7680822094</v>
      </c>
      <c r="N248" s="27">
        <f t="shared" si="425"/>
        <v>0.6792548928</v>
      </c>
      <c r="O248" s="27">
        <f t="shared" si="341"/>
        <v>2.020638076</v>
      </c>
      <c r="P248" s="27">
        <f t="shared" si="335"/>
        <v>0.8829469715</v>
      </c>
      <c r="Q248" s="30">
        <f t="shared" si="336"/>
        <v>1</v>
      </c>
      <c r="R248" s="30">
        <f t="shared" si="6"/>
        <v>-0.1170530285</v>
      </c>
      <c r="S248" s="30">
        <f t="shared" si="337"/>
        <v>0.01370141149</v>
      </c>
      <c r="U248" s="32">
        <f t="shared" ref="U248:Y248" si="426">2*($P248-$H248)*(1-$P248)*$P248*C248</f>
        <v>-0.02419523956</v>
      </c>
      <c r="V248" s="32">
        <f t="shared" si="426"/>
        <v>-0.1330738176</v>
      </c>
      <c r="W248" s="32">
        <f t="shared" si="426"/>
        <v>-0.05564905098</v>
      </c>
      <c r="X248" s="32">
        <f t="shared" si="426"/>
        <v>-0.09678095822</v>
      </c>
      <c r="Y248" s="32">
        <f t="shared" si="426"/>
        <v>-0.03145381142</v>
      </c>
    </row>
    <row r="249" ht="14.25" customHeight="1">
      <c r="A249" s="33"/>
      <c r="B249" s="27">
        <v>255.0</v>
      </c>
      <c r="C249" s="27">
        <v>1.0</v>
      </c>
      <c r="D249" s="34">
        <v>6.5</v>
      </c>
      <c r="E249" s="27">
        <v>2.8</v>
      </c>
      <c r="F249" s="27">
        <v>4.6</v>
      </c>
      <c r="G249" s="29">
        <v>1.5</v>
      </c>
      <c r="H249" s="30">
        <v>1.0</v>
      </c>
      <c r="J249" s="27">
        <f t="shared" ref="J249:N249" si="427">J248-$L$2*U248</f>
        <v>0.2882493874</v>
      </c>
      <c r="K249" s="27">
        <f t="shared" si="427"/>
        <v>-0.2784322755</v>
      </c>
      <c r="L249" s="27">
        <f t="shared" si="427"/>
        <v>-0.262254169</v>
      </c>
      <c r="M249" s="27">
        <f t="shared" si="427"/>
        <v>0.7777603052</v>
      </c>
      <c r="N249" s="27">
        <f t="shared" si="427"/>
        <v>0.6824002739</v>
      </c>
      <c r="O249" s="27">
        <f t="shared" si="341"/>
        <v>2.345425739</v>
      </c>
      <c r="P249" s="27">
        <f t="shared" si="335"/>
        <v>0.9125699535</v>
      </c>
      <c r="Q249" s="30">
        <f t="shared" si="336"/>
        <v>1</v>
      </c>
      <c r="R249" s="30">
        <f t="shared" si="6"/>
        <v>-0.08743004653</v>
      </c>
      <c r="S249" s="30">
        <f t="shared" si="337"/>
        <v>0.007644013036</v>
      </c>
      <c r="U249" s="32">
        <f t="shared" ref="U249:Y249" si="428">2*($P249-$H249)*(1-$P249)*$P249*C249</f>
        <v>-0.01395139324</v>
      </c>
      <c r="V249" s="32">
        <f t="shared" si="428"/>
        <v>-0.09068405606</v>
      </c>
      <c r="W249" s="32">
        <f t="shared" si="428"/>
        <v>-0.03906390107</v>
      </c>
      <c r="X249" s="32">
        <f t="shared" si="428"/>
        <v>-0.06417640891</v>
      </c>
      <c r="Y249" s="32">
        <f t="shared" si="428"/>
        <v>-0.02092708986</v>
      </c>
    </row>
    <row r="250" ht="14.25" customHeight="1">
      <c r="A250" s="33"/>
      <c r="B250" s="27">
        <v>256.0</v>
      </c>
      <c r="C250" s="27">
        <v>1.0</v>
      </c>
      <c r="D250" s="34">
        <v>5.7</v>
      </c>
      <c r="E250" s="27">
        <v>2.8</v>
      </c>
      <c r="F250" s="27">
        <v>4.5</v>
      </c>
      <c r="G250" s="29">
        <v>1.3</v>
      </c>
      <c r="H250" s="30">
        <v>1.0</v>
      </c>
      <c r="J250" s="27">
        <f t="shared" ref="J250:N250" si="429">J249-$L$2*U249</f>
        <v>0.2896445267</v>
      </c>
      <c r="K250" s="27">
        <f t="shared" si="429"/>
        <v>-0.2693638699</v>
      </c>
      <c r="L250" s="27">
        <f t="shared" si="429"/>
        <v>-0.2583477789</v>
      </c>
      <c r="M250" s="27">
        <f t="shared" si="429"/>
        <v>0.7841779461</v>
      </c>
      <c r="N250" s="27">
        <f t="shared" si="429"/>
        <v>0.6844929829</v>
      </c>
      <c r="O250" s="27">
        <f t="shared" si="341"/>
        <v>2.449538323</v>
      </c>
      <c r="P250" s="27">
        <f t="shared" si="335"/>
        <v>0.9205276827</v>
      </c>
      <c r="Q250" s="30">
        <f t="shared" si="336"/>
        <v>1</v>
      </c>
      <c r="R250" s="30">
        <f t="shared" si="6"/>
        <v>-0.0794723173</v>
      </c>
      <c r="S250" s="30">
        <f t="shared" si="337"/>
        <v>0.006315849216</v>
      </c>
      <c r="U250" s="32">
        <f t="shared" ref="U250:Y250" si="430">2*($P250-$H250)*(1-$P250)*$P250*C250</f>
        <v>-0.01162782809</v>
      </c>
      <c r="V250" s="32">
        <f t="shared" si="430"/>
        <v>-0.0662786201</v>
      </c>
      <c r="W250" s="32">
        <f t="shared" si="430"/>
        <v>-0.03255791864</v>
      </c>
      <c r="X250" s="32">
        <f t="shared" si="430"/>
        <v>-0.05232522639</v>
      </c>
      <c r="Y250" s="32">
        <f t="shared" si="430"/>
        <v>-0.01511617651</v>
      </c>
    </row>
    <row r="251" ht="14.25" customHeight="1">
      <c r="A251" s="33"/>
      <c r="B251" s="27">
        <v>257.0</v>
      </c>
      <c r="C251" s="27">
        <v>1.0</v>
      </c>
      <c r="D251" s="34">
        <v>6.3</v>
      </c>
      <c r="E251" s="27">
        <v>3.3</v>
      </c>
      <c r="F251" s="27">
        <v>4.7</v>
      </c>
      <c r="G251" s="29">
        <v>1.6</v>
      </c>
      <c r="H251" s="30">
        <v>1.0</v>
      </c>
      <c r="J251" s="27">
        <f t="shared" ref="J251:N251" si="431">J250-$L$2*U250</f>
        <v>0.2908073095</v>
      </c>
      <c r="K251" s="27">
        <f t="shared" si="431"/>
        <v>-0.2627360079</v>
      </c>
      <c r="L251" s="27">
        <f t="shared" si="431"/>
        <v>-0.255091987</v>
      </c>
      <c r="M251" s="27">
        <f t="shared" si="431"/>
        <v>0.7894104687</v>
      </c>
      <c r="N251" s="27">
        <f t="shared" si="431"/>
        <v>0.6860046005</v>
      </c>
      <c r="O251" s="27">
        <f t="shared" si="341"/>
        <v>2.601603467</v>
      </c>
      <c r="P251" s="27">
        <f t="shared" si="335"/>
        <v>0.9309647048</v>
      </c>
      <c r="Q251" s="30">
        <f t="shared" si="336"/>
        <v>1</v>
      </c>
      <c r="R251" s="30">
        <f t="shared" si="6"/>
        <v>-0.06903529521</v>
      </c>
      <c r="S251" s="30">
        <f t="shared" si="337"/>
        <v>0.004765871985</v>
      </c>
      <c r="U251" s="32">
        <f t="shared" ref="U251:Y251" si="432">2*($P251-$H251)*(1-$P251)*$P251*C251</f>
        <v>-0.008873717211</v>
      </c>
      <c r="V251" s="32">
        <f t="shared" si="432"/>
        <v>-0.05590441843</v>
      </c>
      <c r="W251" s="32">
        <f t="shared" si="432"/>
        <v>-0.0292832668</v>
      </c>
      <c r="X251" s="32">
        <f t="shared" si="432"/>
        <v>-0.04170647089</v>
      </c>
      <c r="Y251" s="32">
        <f t="shared" si="432"/>
        <v>-0.01419794754</v>
      </c>
    </row>
    <row r="252" ht="14.25" customHeight="1">
      <c r="A252" s="33"/>
      <c r="B252" s="27">
        <v>258.0</v>
      </c>
      <c r="C252" s="27">
        <v>1.0</v>
      </c>
      <c r="D252" s="34">
        <v>4.9</v>
      </c>
      <c r="E252" s="27">
        <v>2.4</v>
      </c>
      <c r="F252" s="27">
        <v>3.3</v>
      </c>
      <c r="G252" s="29">
        <v>1.0</v>
      </c>
      <c r="H252" s="30">
        <v>1.0</v>
      </c>
      <c r="J252" s="27">
        <f t="shared" ref="J252:N252" si="433">J251-$L$2*U251</f>
        <v>0.2916946813</v>
      </c>
      <c r="K252" s="27">
        <f t="shared" si="433"/>
        <v>-0.257145566</v>
      </c>
      <c r="L252" s="27">
        <f t="shared" si="433"/>
        <v>-0.2521636603</v>
      </c>
      <c r="M252" s="27">
        <f t="shared" si="433"/>
        <v>0.7935811158</v>
      </c>
      <c r="N252" s="27">
        <f t="shared" si="433"/>
        <v>0.6874243953</v>
      </c>
      <c r="O252" s="27">
        <f t="shared" si="341"/>
        <v>1.732730701</v>
      </c>
      <c r="P252" s="27">
        <f t="shared" si="335"/>
        <v>0.8497613736</v>
      </c>
      <c r="Q252" s="30">
        <f t="shared" si="336"/>
        <v>1</v>
      </c>
      <c r="R252" s="30">
        <f t="shared" si="6"/>
        <v>-0.1502386264</v>
      </c>
      <c r="S252" s="30">
        <f t="shared" si="337"/>
        <v>0.02257164486</v>
      </c>
      <c r="U252" s="32">
        <f t="shared" ref="U252:Y252" si="434">2*($P252-$H252)*(1-$P252)*$P252*C252</f>
        <v>-0.03836102388</v>
      </c>
      <c r="V252" s="32">
        <f t="shared" si="434"/>
        <v>-0.187969017</v>
      </c>
      <c r="W252" s="32">
        <f t="shared" si="434"/>
        <v>-0.09206645731</v>
      </c>
      <c r="X252" s="32">
        <f t="shared" si="434"/>
        <v>-0.1265913788</v>
      </c>
      <c r="Y252" s="32">
        <f t="shared" si="434"/>
        <v>-0.03836102388</v>
      </c>
    </row>
    <row r="253" ht="14.25" customHeight="1">
      <c r="A253" s="33"/>
      <c r="B253" s="27">
        <v>259.0</v>
      </c>
      <c r="C253" s="27">
        <v>1.0</v>
      </c>
      <c r="D253" s="34">
        <v>6.6</v>
      </c>
      <c r="E253" s="27">
        <v>2.9</v>
      </c>
      <c r="F253" s="27">
        <v>4.6</v>
      </c>
      <c r="G253" s="29">
        <v>1.3</v>
      </c>
      <c r="H253" s="30">
        <v>1.0</v>
      </c>
      <c r="J253" s="27">
        <f t="shared" ref="J253:N253" si="435">J252-$L$2*U252</f>
        <v>0.2955307837</v>
      </c>
      <c r="K253" s="27">
        <f t="shared" si="435"/>
        <v>-0.2383486643</v>
      </c>
      <c r="L253" s="27">
        <f t="shared" si="435"/>
        <v>-0.2429570146</v>
      </c>
      <c r="M253" s="27">
        <f t="shared" si="435"/>
        <v>0.8062402537</v>
      </c>
      <c r="N253" s="27">
        <f t="shared" si="435"/>
        <v>0.6912604977</v>
      </c>
      <c r="O253" s="27">
        <f t="shared" si="341"/>
        <v>2.625198071</v>
      </c>
      <c r="P253" s="27">
        <f t="shared" si="335"/>
        <v>0.9324657831</v>
      </c>
      <c r="Q253" s="30">
        <f t="shared" si="336"/>
        <v>1</v>
      </c>
      <c r="R253" s="30">
        <f t="shared" si="6"/>
        <v>-0.06753421688</v>
      </c>
      <c r="S253" s="30">
        <f t="shared" si="337"/>
        <v>0.00456087045</v>
      </c>
      <c r="U253" s="32">
        <f t="shared" ref="U253:Y253" si="436">2*($P253-$H253)*(1-$P253)*$P253*C253</f>
        <v>-0.008505711272</v>
      </c>
      <c r="V253" s="32">
        <f t="shared" si="436"/>
        <v>-0.0561376944</v>
      </c>
      <c r="W253" s="32">
        <f t="shared" si="436"/>
        <v>-0.02466656269</v>
      </c>
      <c r="X253" s="32">
        <f t="shared" si="436"/>
        <v>-0.03912627185</v>
      </c>
      <c r="Y253" s="32">
        <f t="shared" si="436"/>
        <v>-0.01105742465</v>
      </c>
    </row>
    <row r="254" ht="14.25" customHeight="1">
      <c r="A254" s="33"/>
      <c r="B254" s="27">
        <v>260.0</v>
      </c>
      <c r="C254" s="27">
        <v>1.0</v>
      </c>
      <c r="D254" s="34">
        <v>5.2</v>
      </c>
      <c r="E254" s="27">
        <v>2.7</v>
      </c>
      <c r="F254" s="27">
        <v>3.9</v>
      </c>
      <c r="G254" s="29">
        <v>1.4</v>
      </c>
      <c r="H254" s="30">
        <v>1.0</v>
      </c>
      <c r="J254" s="27">
        <f t="shared" ref="J254:N254" si="437">J253-$L$2*U253</f>
        <v>0.2963813548</v>
      </c>
      <c r="K254" s="27">
        <f t="shared" si="437"/>
        <v>-0.2327348949</v>
      </c>
      <c r="L254" s="27">
        <f t="shared" si="437"/>
        <v>-0.2404903583</v>
      </c>
      <c r="M254" s="27">
        <f t="shared" si="437"/>
        <v>0.8101528809</v>
      </c>
      <c r="N254" s="27">
        <f t="shared" si="437"/>
        <v>0.6923662402</v>
      </c>
      <c r="O254" s="27">
        <f t="shared" si="341"/>
        <v>2.565744906</v>
      </c>
      <c r="P254" s="27">
        <f t="shared" si="335"/>
        <v>0.9286241765</v>
      </c>
      <c r="Q254" s="30">
        <f t="shared" si="336"/>
        <v>1</v>
      </c>
      <c r="R254" s="30">
        <f t="shared" si="6"/>
        <v>-0.07137582347</v>
      </c>
      <c r="S254" s="30">
        <f t="shared" si="337"/>
        <v>0.005094508175</v>
      </c>
      <c r="U254" s="32">
        <f t="shared" ref="U254:Y254" si="438">2*($P254-$H254)*(1-$P254)*$P254*C254</f>
        <v>-0.009461766918</v>
      </c>
      <c r="V254" s="32">
        <f t="shared" si="438"/>
        <v>-0.04920118798</v>
      </c>
      <c r="W254" s="32">
        <f t="shared" si="438"/>
        <v>-0.02554677068</v>
      </c>
      <c r="X254" s="32">
        <f t="shared" si="438"/>
        <v>-0.03690089098</v>
      </c>
      <c r="Y254" s="32">
        <f t="shared" si="438"/>
        <v>-0.01324647369</v>
      </c>
    </row>
    <row r="255" ht="14.25" customHeight="1">
      <c r="A255" s="33"/>
      <c r="B255" s="27">
        <v>261.0</v>
      </c>
      <c r="C255" s="27">
        <v>1.0</v>
      </c>
      <c r="D255" s="34">
        <v>5.0</v>
      </c>
      <c r="E255" s="27">
        <v>2.0</v>
      </c>
      <c r="F255" s="27">
        <v>3.5</v>
      </c>
      <c r="G255" s="29">
        <v>1.0</v>
      </c>
      <c r="H255" s="30">
        <v>1.0</v>
      </c>
      <c r="J255" s="27">
        <f t="shared" ref="J255:N255" si="439">J254-$L$2*U254</f>
        <v>0.2973275315</v>
      </c>
      <c r="K255" s="27">
        <f t="shared" si="439"/>
        <v>-0.2278147761</v>
      </c>
      <c r="L255" s="27">
        <f t="shared" si="439"/>
        <v>-0.2379356812</v>
      </c>
      <c r="M255" s="27">
        <f t="shared" si="439"/>
        <v>0.81384297</v>
      </c>
      <c r="N255" s="27">
        <f t="shared" si="439"/>
        <v>0.6936908875</v>
      </c>
      <c r="O255" s="27">
        <f t="shared" si="341"/>
        <v>2.224523571</v>
      </c>
      <c r="P255" s="27">
        <f t="shared" si="335"/>
        <v>0.9024302215</v>
      </c>
      <c r="Q255" s="30">
        <f t="shared" si="336"/>
        <v>1</v>
      </c>
      <c r="R255" s="30">
        <f t="shared" si="6"/>
        <v>-0.09756977853</v>
      </c>
      <c r="S255" s="30">
        <f t="shared" si="337"/>
        <v>0.009519861682</v>
      </c>
      <c r="U255" s="32">
        <f t="shared" ref="U255:Y255" si="440">2*($P255-$H255)*(1-$P255)*$P255*C255</f>
        <v>-0.01718202177</v>
      </c>
      <c r="V255" s="32">
        <f t="shared" si="440"/>
        <v>-0.08591010886</v>
      </c>
      <c r="W255" s="32">
        <f t="shared" si="440"/>
        <v>-0.03436404354</v>
      </c>
      <c r="X255" s="32">
        <f t="shared" si="440"/>
        <v>-0.0601370762</v>
      </c>
      <c r="Y255" s="32">
        <f t="shared" si="440"/>
        <v>-0.01718202177</v>
      </c>
    </row>
    <row r="256" ht="14.25" customHeight="1">
      <c r="A256" s="33"/>
      <c r="B256" s="27">
        <v>262.0</v>
      </c>
      <c r="C256" s="27">
        <v>1.0</v>
      </c>
      <c r="D256" s="34">
        <v>5.9</v>
      </c>
      <c r="E256" s="27">
        <v>3.0</v>
      </c>
      <c r="F256" s="27">
        <v>4.2</v>
      </c>
      <c r="G256" s="29">
        <v>1.5</v>
      </c>
      <c r="H256" s="30">
        <v>1.0</v>
      </c>
      <c r="J256" s="27">
        <f t="shared" ref="J256:N256" si="441">J255-$L$2*U255</f>
        <v>0.2990457336</v>
      </c>
      <c r="K256" s="27">
        <f t="shared" si="441"/>
        <v>-0.2192237652</v>
      </c>
      <c r="L256" s="27">
        <f t="shared" si="441"/>
        <v>-0.2344992769</v>
      </c>
      <c r="M256" s="27">
        <f t="shared" si="441"/>
        <v>0.8198566776</v>
      </c>
      <c r="N256" s="27">
        <f t="shared" si="441"/>
        <v>0.6954090897</v>
      </c>
      <c r="O256" s="27">
        <f t="shared" si="341"/>
        <v>2.788639369</v>
      </c>
      <c r="P256" s="27">
        <f t="shared" si="335"/>
        <v>0.9420588207</v>
      </c>
      <c r="Q256" s="30">
        <f t="shared" si="336"/>
        <v>1</v>
      </c>
      <c r="R256" s="30">
        <f t="shared" si="6"/>
        <v>-0.05794117931</v>
      </c>
      <c r="S256" s="30">
        <f t="shared" si="337"/>
        <v>0.00335718026</v>
      </c>
      <c r="U256" s="32">
        <f t="shared" ref="U256:Y256" si="442">2*($P256-$H256)*(1-$P256)*$P256*C256</f>
        <v>-0.006325322553</v>
      </c>
      <c r="V256" s="32">
        <f t="shared" si="442"/>
        <v>-0.03731940306</v>
      </c>
      <c r="W256" s="32">
        <f t="shared" si="442"/>
        <v>-0.01897596766</v>
      </c>
      <c r="X256" s="32">
        <f t="shared" si="442"/>
        <v>-0.02656635472</v>
      </c>
      <c r="Y256" s="32">
        <f t="shared" si="442"/>
        <v>-0.00948798383</v>
      </c>
    </row>
    <row r="257" ht="14.25" customHeight="1">
      <c r="A257" s="33"/>
      <c r="B257" s="27">
        <v>263.0</v>
      </c>
      <c r="C257" s="27">
        <v>1.0</v>
      </c>
      <c r="D257" s="34">
        <v>6.0</v>
      </c>
      <c r="E257" s="27">
        <v>2.2</v>
      </c>
      <c r="F257" s="27">
        <v>4.0</v>
      </c>
      <c r="G257" s="29">
        <v>1.0</v>
      </c>
      <c r="H257" s="30">
        <v>1.0</v>
      </c>
      <c r="J257" s="27">
        <f t="shared" ref="J257:N257" si="443">J256-$L$2*U256</f>
        <v>0.2996782659</v>
      </c>
      <c r="K257" s="27">
        <f t="shared" si="443"/>
        <v>-0.2154918249</v>
      </c>
      <c r="L257" s="27">
        <f t="shared" si="443"/>
        <v>-0.2326016801</v>
      </c>
      <c r="M257" s="27">
        <f t="shared" si="443"/>
        <v>0.8225133131</v>
      </c>
      <c r="N257" s="27">
        <f t="shared" si="443"/>
        <v>0.6963578881</v>
      </c>
      <c r="O257" s="27">
        <f t="shared" si="341"/>
        <v>2.481414761</v>
      </c>
      <c r="P257" s="27">
        <f t="shared" si="335"/>
        <v>0.9228286117</v>
      </c>
      <c r="Q257" s="30">
        <f t="shared" si="336"/>
        <v>1</v>
      </c>
      <c r="R257" s="30">
        <f t="shared" si="6"/>
        <v>-0.0771713883</v>
      </c>
      <c r="S257" s="30">
        <f t="shared" si="337"/>
        <v>0.005955423172</v>
      </c>
      <c r="U257" s="32">
        <f t="shared" ref="U257:Y257" si="444">2*($P257-$H257)*(1-$P257)*$P257*C257</f>
        <v>-0.0109916698</v>
      </c>
      <c r="V257" s="32">
        <f t="shared" si="444"/>
        <v>-0.06595001877</v>
      </c>
      <c r="W257" s="32">
        <f t="shared" si="444"/>
        <v>-0.02418167355</v>
      </c>
      <c r="X257" s="32">
        <f t="shared" si="444"/>
        <v>-0.04396667918</v>
      </c>
      <c r="Y257" s="32">
        <f t="shared" si="444"/>
        <v>-0.0109916698</v>
      </c>
    </row>
    <row r="258" ht="14.25" customHeight="1">
      <c r="A258" s="33"/>
      <c r="B258" s="27">
        <v>264.0</v>
      </c>
      <c r="C258" s="27">
        <v>1.0</v>
      </c>
      <c r="D258" s="34">
        <v>6.1</v>
      </c>
      <c r="E258" s="27">
        <v>2.9</v>
      </c>
      <c r="F258" s="27">
        <v>4.7</v>
      </c>
      <c r="G258" s="29">
        <v>1.4</v>
      </c>
      <c r="H258" s="30">
        <v>1.0</v>
      </c>
      <c r="J258" s="27">
        <f t="shared" ref="J258:N258" si="445">J257-$L$2*U257</f>
        <v>0.3007774329</v>
      </c>
      <c r="K258" s="27">
        <f t="shared" si="445"/>
        <v>-0.208896823</v>
      </c>
      <c r="L258" s="27">
        <f t="shared" si="445"/>
        <v>-0.2301835128</v>
      </c>
      <c r="M258" s="27">
        <f t="shared" si="445"/>
        <v>0.826909981</v>
      </c>
      <c r="N258" s="27">
        <f t="shared" si="445"/>
        <v>0.6974570551</v>
      </c>
      <c r="O258" s="27">
        <f t="shared" si="341"/>
        <v>3.221891413</v>
      </c>
      <c r="P258" s="27">
        <f t="shared" si="335"/>
        <v>0.9616498297</v>
      </c>
      <c r="Q258" s="30">
        <f t="shared" si="336"/>
        <v>1</v>
      </c>
      <c r="R258" s="30">
        <f t="shared" si="6"/>
        <v>-0.03835017031</v>
      </c>
      <c r="S258" s="30">
        <f t="shared" si="337"/>
        <v>0.001470735563</v>
      </c>
      <c r="U258" s="32">
        <f t="shared" ref="U258:Y258" si="446">2*($P258-$H258)*(1-$P258)*$P258*C258</f>
        <v>-0.002828665207</v>
      </c>
      <c r="V258" s="32">
        <f t="shared" si="446"/>
        <v>-0.01725485776</v>
      </c>
      <c r="W258" s="32">
        <f t="shared" si="446"/>
        <v>-0.0082031291</v>
      </c>
      <c r="X258" s="32">
        <f t="shared" si="446"/>
        <v>-0.01329472647</v>
      </c>
      <c r="Y258" s="32">
        <f t="shared" si="446"/>
        <v>-0.00396013129</v>
      </c>
    </row>
    <row r="259" ht="14.25" customHeight="1">
      <c r="A259" s="33"/>
      <c r="B259" s="27">
        <v>265.0</v>
      </c>
      <c r="C259" s="27">
        <v>1.0</v>
      </c>
      <c r="D259" s="34">
        <v>5.6</v>
      </c>
      <c r="E259" s="27">
        <v>2.9</v>
      </c>
      <c r="F259" s="27">
        <v>3.6</v>
      </c>
      <c r="G259" s="29">
        <v>1.3</v>
      </c>
      <c r="H259" s="30">
        <v>1.0</v>
      </c>
      <c r="J259" s="27">
        <f t="shared" ref="J259:N259" si="447">J258-$L$2*U258</f>
        <v>0.3010602994</v>
      </c>
      <c r="K259" s="27">
        <f t="shared" si="447"/>
        <v>-0.2071713372</v>
      </c>
      <c r="L259" s="27">
        <f t="shared" si="447"/>
        <v>-0.2293631999</v>
      </c>
      <c r="M259" s="27">
        <f t="shared" si="447"/>
        <v>0.8282394536</v>
      </c>
      <c r="N259" s="27">
        <f t="shared" si="447"/>
        <v>0.6978530682</v>
      </c>
      <c r="O259" s="27">
        <f t="shared" si="341"/>
        <v>2.364618553</v>
      </c>
      <c r="P259" s="27">
        <f t="shared" si="335"/>
        <v>0.9140891954</v>
      </c>
      <c r="Q259" s="30">
        <f t="shared" si="336"/>
        <v>1</v>
      </c>
      <c r="R259" s="30">
        <f t="shared" si="6"/>
        <v>-0.08591080455</v>
      </c>
      <c r="S259" s="30">
        <f t="shared" si="337"/>
        <v>0.007380666339</v>
      </c>
      <c r="U259" s="32">
        <f t="shared" ref="U259:Y259" si="448">2*($P259-$H259)*(1-$P259)*$P259*C259</f>
        <v>-0.01349317471</v>
      </c>
      <c r="V259" s="32">
        <f t="shared" si="448"/>
        <v>-0.07556177838</v>
      </c>
      <c r="W259" s="32">
        <f t="shared" si="448"/>
        <v>-0.03913020666</v>
      </c>
      <c r="X259" s="32">
        <f t="shared" si="448"/>
        <v>-0.04857542896</v>
      </c>
      <c r="Y259" s="32">
        <f t="shared" si="448"/>
        <v>-0.01754112712</v>
      </c>
    </row>
    <row r="260" ht="14.25" customHeight="1">
      <c r="A260" s="33"/>
      <c r="B260" s="27">
        <v>266.0</v>
      </c>
      <c r="C260" s="27">
        <v>1.0</v>
      </c>
      <c r="D260" s="34">
        <v>6.7</v>
      </c>
      <c r="E260" s="27">
        <v>3.1</v>
      </c>
      <c r="F260" s="27">
        <v>4.4</v>
      </c>
      <c r="G260" s="29">
        <v>1.4</v>
      </c>
      <c r="H260" s="30">
        <v>1.0</v>
      </c>
      <c r="J260" s="27">
        <f t="shared" ref="J260:N260" si="449">J259-$L$2*U259</f>
        <v>0.3024096169</v>
      </c>
      <c r="K260" s="27">
        <f t="shared" si="449"/>
        <v>-0.1996151594</v>
      </c>
      <c r="L260" s="27">
        <f t="shared" si="449"/>
        <v>-0.2254501792</v>
      </c>
      <c r="M260" s="27">
        <f t="shared" si="449"/>
        <v>0.8330969965</v>
      </c>
      <c r="N260" s="27">
        <f t="shared" si="449"/>
        <v>0.6996071809</v>
      </c>
      <c r="O260" s="27">
        <f t="shared" si="341"/>
        <v>2.911169331</v>
      </c>
      <c r="P260" s="27">
        <f t="shared" si="335"/>
        <v>0.948395823</v>
      </c>
      <c r="Q260" s="30">
        <f t="shared" si="336"/>
        <v>1</v>
      </c>
      <c r="R260" s="30">
        <f t="shared" si="6"/>
        <v>-0.05160417698</v>
      </c>
      <c r="S260" s="30">
        <f t="shared" si="337"/>
        <v>0.002662991082</v>
      </c>
      <c r="U260" s="32">
        <f t="shared" ref="U260:Y260" si="450">2*($P260-$H260)*(1-$P260)*$P260*C260</f>
        <v>-0.005051139238</v>
      </c>
      <c r="V260" s="32">
        <f t="shared" si="450"/>
        <v>-0.03384263289</v>
      </c>
      <c r="W260" s="32">
        <f t="shared" si="450"/>
        <v>-0.01565853164</v>
      </c>
      <c r="X260" s="32">
        <f t="shared" si="450"/>
        <v>-0.02222501265</v>
      </c>
      <c r="Y260" s="32">
        <f t="shared" si="450"/>
        <v>-0.007071594933</v>
      </c>
    </row>
    <row r="261" ht="14.25" customHeight="1">
      <c r="A261" s="33"/>
      <c r="B261" s="27">
        <v>267.0</v>
      </c>
      <c r="C261" s="27">
        <v>1.0</v>
      </c>
      <c r="D261" s="34">
        <v>5.6</v>
      </c>
      <c r="E261" s="27">
        <v>3.0</v>
      </c>
      <c r="F261" s="27">
        <v>4.5</v>
      </c>
      <c r="G261" s="29">
        <v>1.5</v>
      </c>
      <c r="H261" s="30">
        <v>1.0</v>
      </c>
      <c r="J261" s="27">
        <f t="shared" ref="J261:N261" si="451">J260-$L$2*U260</f>
        <v>0.3029147308</v>
      </c>
      <c r="K261" s="27">
        <f t="shared" si="451"/>
        <v>-0.1962308961</v>
      </c>
      <c r="L261" s="27">
        <f t="shared" si="451"/>
        <v>-0.223884326</v>
      </c>
      <c r="M261" s="27">
        <f t="shared" si="451"/>
        <v>0.8353194978</v>
      </c>
      <c r="N261" s="27">
        <f t="shared" si="451"/>
        <v>0.7003143404</v>
      </c>
      <c r="O261" s="27">
        <f t="shared" si="341"/>
        <v>3.341777985</v>
      </c>
      <c r="P261" s="27">
        <f t="shared" si="335"/>
        <v>0.9658345612</v>
      </c>
      <c r="Q261" s="30">
        <f t="shared" si="336"/>
        <v>1</v>
      </c>
      <c r="R261" s="30">
        <f t="shared" si="6"/>
        <v>-0.03416543883</v>
      </c>
      <c r="S261" s="30">
        <f t="shared" si="337"/>
        <v>0.00116727721</v>
      </c>
      <c r="U261" s="32">
        <f t="shared" ref="U261:Y261" si="452">2*($P261-$H261)*(1-$P261)*$P261*C261</f>
        <v>-0.002254793345</v>
      </c>
      <c r="V261" s="32">
        <f t="shared" si="452"/>
        <v>-0.01262684273</v>
      </c>
      <c r="W261" s="32">
        <f t="shared" si="452"/>
        <v>-0.006764380034</v>
      </c>
      <c r="X261" s="32">
        <f t="shared" si="452"/>
        <v>-0.01014657005</v>
      </c>
      <c r="Y261" s="32">
        <f t="shared" si="452"/>
        <v>-0.003382190017</v>
      </c>
    </row>
    <row r="262" ht="14.25" customHeight="1">
      <c r="A262" s="33"/>
      <c r="B262" s="27">
        <v>268.0</v>
      </c>
      <c r="C262" s="27">
        <v>1.0</v>
      </c>
      <c r="D262" s="34">
        <v>5.8</v>
      </c>
      <c r="E262" s="27">
        <v>2.7</v>
      </c>
      <c r="F262" s="27">
        <v>4.1</v>
      </c>
      <c r="G262" s="29">
        <v>1.0</v>
      </c>
      <c r="H262" s="30">
        <v>1.0</v>
      </c>
      <c r="J262" s="27">
        <f t="shared" ref="J262:N262" si="453">J261-$L$2*U261</f>
        <v>0.3031402101</v>
      </c>
      <c r="K262" s="27">
        <f t="shared" si="453"/>
        <v>-0.1949682118</v>
      </c>
      <c r="L262" s="27">
        <f t="shared" si="453"/>
        <v>-0.223207888</v>
      </c>
      <c r="M262" s="27">
        <f t="shared" si="453"/>
        <v>0.8363341548</v>
      </c>
      <c r="N262" s="27">
        <f t="shared" si="453"/>
        <v>0.7006525594</v>
      </c>
      <c r="O262" s="27">
        <f t="shared" si="341"/>
        <v>2.699285878</v>
      </c>
      <c r="P262" s="27">
        <f t="shared" si="335"/>
        <v>0.9369844921</v>
      </c>
      <c r="Q262" s="30">
        <f t="shared" si="336"/>
        <v>1</v>
      </c>
      <c r="R262" s="30">
        <f t="shared" si="6"/>
        <v>-0.06301550792</v>
      </c>
      <c r="S262" s="30">
        <f t="shared" si="337"/>
        <v>0.003970954238</v>
      </c>
      <c r="U262" s="32">
        <f t="shared" ref="U262:Y262" si="454">2*($P262-$H262)*(1-$P262)*$P262*C262</f>
        <v>-0.00744144508</v>
      </c>
      <c r="V262" s="32">
        <f t="shared" si="454"/>
        <v>-0.04316038147</v>
      </c>
      <c r="W262" s="32">
        <f t="shared" si="454"/>
        <v>-0.02009190172</v>
      </c>
      <c r="X262" s="32">
        <f t="shared" si="454"/>
        <v>-0.03050992483</v>
      </c>
      <c r="Y262" s="32">
        <f t="shared" si="454"/>
        <v>-0.00744144508</v>
      </c>
    </row>
    <row r="263" ht="14.25" customHeight="1">
      <c r="A263" s="33"/>
      <c r="B263" s="27">
        <v>269.0</v>
      </c>
      <c r="C263" s="27">
        <v>1.0</v>
      </c>
      <c r="D263" s="34">
        <v>6.2</v>
      </c>
      <c r="E263" s="27">
        <v>2.2</v>
      </c>
      <c r="F263" s="27">
        <v>4.5</v>
      </c>
      <c r="G263" s="29">
        <v>1.5</v>
      </c>
      <c r="H263" s="30">
        <v>1.0</v>
      </c>
      <c r="J263" s="27">
        <f t="shared" ref="J263:N263" si="455">J262-$L$2*U262</f>
        <v>0.3038843546</v>
      </c>
      <c r="K263" s="27">
        <f t="shared" si="455"/>
        <v>-0.1906521737</v>
      </c>
      <c r="L263" s="27">
        <f t="shared" si="455"/>
        <v>-0.2211986979</v>
      </c>
      <c r="M263" s="27">
        <f t="shared" si="455"/>
        <v>0.8393851473</v>
      </c>
      <c r="N263" s="27">
        <f t="shared" si="455"/>
        <v>0.7013967039</v>
      </c>
      <c r="O263" s="27">
        <f t="shared" si="341"/>
        <v>3.464531961</v>
      </c>
      <c r="P263" s="27">
        <f t="shared" si="335"/>
        <v>0.9696615722</v>
      </c>
      <c r="Q263" s="30">
        <f t="shared" si="336"/>
        <v>1</v>
      </c>
      <c r="R263" s="30">
        <f t="shared" si="6"/>
        <v>-0.03033842785</v>
      </c>
      <c r="S263" s="30">
        <f t="shared" si="337"/>
        <v>0.0009204202043</v>
      </c>
      <c r="U263" s="32">
        <f t="shared" ref="U263:Y263" si="456">2*($P263-$H263)*(1-$P263)*$P263*C263</f>
        <v>-0.001784992205</v>
      </c>
      <c r="V263" s="32">
        <f t="shared" si="456"/>
        <v>-0.01106695167</v>
      </c>
      <c r="W263" s="32">
        <f t="shared" si="456"/>
        <v>-0.00392698285</v>
      </c>
      <c r="X263" s="32">
        <f t="shared" si="456"/>
        <v>-0.008032464921</v>
      </c>
      <c r="Y263" s="32">
        <f t="shared" si="456"/>
        <v>-0.002677488307</v>
      </c>
    </row>
    <row r="264" ht="14.25" customHeight="1">
      <c r="A264" s="33"/>
      <c r="B264" s="27">
        <v>270.0</v>
      </c>
      <c r="C264" s="27">
        <v>1.0</v>
      </c>
      <c r="D264" s="34">
        <v>5.6</v>
      </c>
      <c r="E264" s="27">
        <v>2.5</v>
      </c>
      <c r="F264" s="27">
        <v>3.9</v>
      </c>
      <c r="G264" s="29">
        <v>1.1</v>
      </c>
      <c r="H264" s="30">
        <v>1.0</v>
      </c>
      <c r="J264" s="27">
        <f t="shared" ref="J264:N264" si="457">J263-$L$2*U263</f>
        <v>0.3040628539</v>
      </c>
      <c r="K264" s="27">
        <f t="shared" si="457"/>
        <v>-0.1895454785</v>
      </c>
      <c r="L264" s="27">
        <f t="shared" si="457"/>
        <v>-0.2208059996</v>
      </c>
      <c r="M264" s="27">
        <f t="shared" si="457"/>
        <v>0.8401883938</v>
      </c>
      <c r="N264" s="27">
        <f t="shared" si="457"/>
        <v>0.7016644527</v>
      </c>
      <c r="O264" s="27">
        <f t="shared" si="341"/>
        <v>2.739158809</v>
      </c>
      <c r="P264" s="27">
        <f t="shared" si="335"/>
        <v>0.9392981521</v>
      </c>
      <c r="Q264" s="30">
        <f t="shared" si="336"/>
        <v>1</v>
      </c>
      <c r="R264" s="30">
        <f t="shared" si="6"/>
        <v>-0.0607018479</v>
      </c>
      <c r="S264" s="30">
        <f t="shared" si="337"/>
        <v>0.003684714338</v>
      </c>
      <c r="U264" s="32">
        <f t="shared" ref="U264:Y264" si="458">2*($P264-$H264)*(1-$P264)*$P264*C264</f>
        <v>-0.006922090737</v>
      </c>
      <c r="V264" s="32">
        <f t="shared" si="458"/>
        <v>-0.03876370813</v>
      </c>
      <c r="W264" s="32">
        <f t="shared" si="458"/>
        <v>-0.01730522684</v>
      </c>
      <c r="X264" s="32">
        <f t="shared" si="458"/>
        <v>-0.02699615388</v>
      </c>
      <c r="Y264" s="32">
        <f t="shared" si="458"/>
        <v>-0.007614299811</v>
      </c>
    </row>
    <row r="265" ht="14.25" customHeight="1">
      <c r="A265" s="33"/>
      <c r="B265" s="27">
        <v>271.0</v>
      </c>
      <c r="C265" s="27">
        <v>1.0</v>
      </c>
      <c r="D265" s="34">
        <v>5.9</v>
      </c>
      <c r="E265" s="27">
        <v>3.2</v>
      </c>
      <c r="F265" s="27">
        <v>4.8</v>
      </c>
      <c r="G265" s="29">
        <v>1.8</v>
      </c>
      <c r="H265" s="30">
        <v>1.0</v>
      </c>
      <c r="J265" s="27">
        <f t="shared" ref="J265:N265" si="459">J264-$L$2*U264</f>
        <v>0.3047550629</v>
      </c>
      <c r="K265" s="27">
        <f t="shared" si="459"/>
        <v>-0.1856691077</v>
      </c>
      <c r="L265" s="27">
        <f t="shared" si="459"/>
        <v>-0.2190754769</v>
      </c>
      <c r="M265" s="27">
        <f t="shared" si="459"/>
        <v>0.8428880092</v>
      </c>
      <c r="N265" s="27">
        <f t="shared" si="459"/>
        <v>0.7024258827</v>
      </c>
      <c r="O265" s="27">
        <f t="shared" si="341"/>
        <v>3.818494834</v>
      </c>
      <c r="P265" s="27">
        <f t="shared" si="335"/>
        <v>0.9785110837</v>
      </c>
      <c r="Q265" s="30">
        <f t="shared" si="336"/>
        <v>1</v>
      </c>
      <c r="R265" s="30">
        <f t="shared" si="6"/>
        <v>-0.02148891627</v>
      </c>
      <c r="S265" s="30">
        <f t="shared" si="337"/>
        <v>0.0004617735223</v>
      </c>
      <c r="U265" s="32">
        <f t="shared" ref="U265:Y265" si="460">2*($P265-$H265)*(1-$P265)*$P265*C265</f>
        <v>-0.0009037010195</v>
      </c>
      <c r="V265" s="32">
        <f t="shared" si="460"/>
        <v>-0.005331836015</v>
      </c>
      <c r="W265" s="32">
        <f t="shared" si="460"/>
        <v>-0.002891843262</v>
      </c>
      <c r="X265" s="32">
        <f t="shared" si="460"/>
        <v>-0.004337764894</v>
      </c>
      <c r="Y265" s="32">
        <f t="shared" si="460"/>
        <v>-0.001626661835</v>
      </c>
    </row>
    <row r="266" ht="14.25" customHeight="1">
      <c r="A266" s="33"/>
      <c r="B266" s="27">
        <v>272.0</v>
      </c>
      <c r="C266" s="27">
        <v>1.0</v>
      </c>
      <c r="D266" s="34">
        <v>6.1</v>
      </c>
      <c r="E266" s="27">
        <v>2.8</v>
      </c>
      <c r="F266" s="27">
        <v>4.0</v>
      </c>
      <c r="G266" s="29">
        <v>1.3</v>
      </c>
      <c r="H266" s="30">
        <v>1.0</v>
      </c>
      <c r="J266" s="27">
        <f t="shared" ref="J266:N266" si="461">J265-$L$2*U265</f>
        <v>0.304845433</v>
      </c>
      <c r="K266" s="27">
        <f t="shared" si="461"/>
        <v>-0.1851359241</v>
      </c>
      <c r="L266" s="27">
        <f t="shared" si="461"/>
        <v>-0.2187862926</v>
      </c>
      <c r="M266" s="27">
        <f t="shared" si="461"/>
        <v>0.8433217857</v>
      </c>
      <c r="N266" s="27">
        <f t="shared" si="461"/>
        <v>0.7025885489</v>
      </c>
      <c r="O266" s="27">
        <f t="shared" si="341"/>
        <v>2.849566933</v>
      </c>
      <c r="P266" s="27">
        <f t="shared" si="335"/>
        <v>0.9452962927</v>
      </c>
      <c r="Q266" s="30">
        <f t="shared" si="336"/>
        <v>1</v>
      </c>
      <c r="R266" s="30">
        <f t="shared" si="6"/>
        <v>-0.05470370732</v>
      </c>
      <c r="S266" s="30">
        <f t="shared" si="337"/>
        <v>0.002992495594</v>
      </c>
      <c r="U266" s="32">
        <f t="shared" ref="U266:Y266" si="462">2*($P266-$H266)*(1-$P266)*$P266*C266</f>
        <v>-0.005657589982</v>
      </c>
      <c r="V266" s="32">
        <f t="shared" si="462"/>
        <v>-0.03451129889</v>
      </c>
      <c r="W266" s="32">
        <f t="shared" si="462"/>
        <v>-0.01584125195</v>
      </c>
      <c r="X266" s="32">
        <f t="shared" si="462"/>
        <v>-0.02263035993</v>
      </c>
      <c r="Y266" s="32">
        <f t="shared" si="462"/>
        <v>-0.007354866976</v>
      </c>
    </row>
    <row r="267" ht="14.25" customHeight="1">
      <c r="A267" s="33"/>
      <c r="B267" s="27">
        <v>273.0</v>
      </c>
      <c r="C267" s="27">
        <v>1.0</v>
      </c>
      <c r="D267" s="34">
        <v>6.3</v>
      </c>
      <c r="E267" s="27">
        <v>2.5</v>
      </c>
      <c r="F267" s="27">
        <v>4.9</v>
      </c>
      <c r="G267" s="29">
        <v>1.5</v>
      </c>
      <c r="H267" s="30">
        <v>1.0</v>
      </c>
      <c r="J267" s="27">
        <f t="shared" ref="J267:N267" si="463">J266-$L$2*U266</f>
        <v>0.305411192</v>
      </c>
      <c r="K267" s="27">
        <f t="shared" si="463"/>
        <v>-0.1816847942</v>
      </c>
      <c r="L267" s="27">
        <f t="shared" si="463"/>
        <v>-0.2172021674</v>
      </c>
      <c r="M267" s="27">
        <f t="shared" si="463"/>
        <v>0.8455848217</v>
      </c>
      <c r="N267" s="27">
        <f t="shared" si="463"/>
        <v>0.7033240356</v>
      </c>
      <c r="O267" s="27">
        <f t="shared" si="341"/>
        <v>3.81614325</v>
      </c>
      <c r="P267" s="27">
        <f t="shared" si="335"/>
        <v>0.9784615809</v>
      </c>
      <c r="Q267" s="30">
        <f t="shared" si="336"/>
        <v>1</v>
      </c>
      <c r="R267" s="30">
        <f t="shared" si="6"/>
        <v>-0.02153841906</v>
      </c>
      <c r="S267" s="30">
        <f t="shared" si="337"/>
        <v>0.0004639034954</v>
      </c>
      <c r="U267" s="32">
        <f t="shared" ref="U267:Y267" si="464">2*($P267-$H267)*(1-$P267)*$P267*C267</f>
        <v>-0.0009078234951</v>
      </c>
      <c r="V267" s="32">
        <f t="shared" si="464"/>
        <v>-0.005719288019</v>
      </c>
      <c r="W267" s="32">
        <f t="shared" si="464"/>
        <v>-0.002269558738</v>
      </c>
      <c r="X267" s="32">
        <f t="shared" si="464"/>
        <v>-0.004448335126</v>
      </c>
      <c r="Y267" s="32">
        <f t="shared" si="464"/>
        <v>-0.001361735243</v>
      </c>
    </row>
    <row r="268" ht="14.25" customHeight="1">
      <c r="A268" s="33"/>
      <c r="B268" s="27">
        <v>274.0</v>
      </c>
      <c r="C268" s="27">
        <v>1.0</v>
      </c>
      <c r="D268" s="34">
        <v>6.1</v>
      </c>
      <c r="E268" s="27">
        <v>2.8</v>
      </c>
      <c r="F268" s="27">
        <v>4.7</v>
      </c>
      <c r="G268" s="29">
        <v>1.2</v>
      </c>
      <c r="H268" s="30">
        <v>1.0</v>
      </c>
      <c r="J268" s="27">
        <f t="shared" ref="J268:N268" si="465">J267-$L$2*U267</f>
        <v>0.3055019744</v>
      </c>
      <c r="K268" s="27">
        <f t="shared" si="465"/>
        <v>-0.1811128654</v>
      </c>
      <c r="L268" s="27">
        <f t="shared" si="465"/>
        <v>-0.2169752115</v>
      </c>
      <c r="M268" s="27">
        <f t="shared" si="465"/>
        <v>0.8460296552</v>
      </c>
      <c r="N268" s="27">
        <f t="shared" si="465"/>
        <v>0.7034602091</v>
      </c>
      <c r="O268" s="27">
        <f t="shared" si="341"/>
        <v>3.413674533</v>
      </c>
      <c r="P268" s="27">
        <f t="shared" si="335"/>
        <v>0.9681291757</v>
      </c>
      <c r="Q268" s="30">
        <f t="shared" si="336"/>
        <v>1</v>
      </c>
      <c r="R268" s="30">
        <f t="shared" si="6"/>
        <v>-0.03187082425</v>
      </c>
      <c r="S268" s="30">
        <f t="shared" si="337"/>
        <v>0.001015749438</v>
      </c>
      <c r="U268" s="32">
        <f t="shared" ref="U268:Y268" si="466">2*($P268-$H268)*(1-$P268)*$P268*C268</f>
        <v>-0.001966753333</v>
      </c>
      <c r="V268" s="32">
        <f t="shared" si="466"/>
        <v>-0.01199719533</v>
      </c>
      <c r="W268" s="32">
        <f t="shared" si="466"/>
        <v>-0.005506909333</v>
      </c>
      <c r="X268" s="32">
        <f t="shared" si="466"/>
        <v>-0.009243740666</v>
      </c>
      <c r="Y268" s="32">
        <f t="shared" si="466"/>
        <v>-0.002360104</v>
      </c>
    </row>
    <row r="269" ht="14.25" customHeight="1">
      <c r="A269" s="33"/>
      <c r="B269" s="27">
        <v>275.0</v>
      </c>
      <c r="C269" s="27">
        <v>1.0</v>
      </c>
      <c r="D269" s="34">
        <v>6.4</v>
      </c>
      <c r="E269" s="27">
        <v>2.9</v>
      </c>
      <c r="F269" s="27">
        <v>4.3</v>
      </c>
      <c r="G269" s="29">
        <v>1.3</v>
      </c>
      <c r="H269" s="30">
        <v>1.0</v>
      </c>
      <c r="J269" s="27">
        <f t="shared" ref="J269:N269" si="467">J268-$L$2*U268</f>
        <v>0.3056986497</v>
      </c>
      <c r="K269" s="27">
        <f t="shared" si="467"/>
        <v>-0.1799131459</v>
      </c>
      <c r="L269" s="27">
        <f t="shared" si="467"/>
        <v>-0.2164245206</v>
      </c>
      <c r="M269" s="27">
        <f t="shared" si="467"/>
        <v>0.8469540292</v>
      </c>
      <c r="N269" s="27">
        <f t="shared" si="467"/>
        <v>0.7036962195</v>
      </c>
      <c r="O269" s="27">
        <f t="shared" si="341"/>
        <v>3.083330818</v>
      </c>
      <c r="P269" s="27">
        <f t="shared" si="335"/>
        <v>0.9561998969</v>
      </c>
      <c r="Q269" s="30">
        <f t="shared" si="336"/>
        <v>1</v>
      </c>
      <c r="R269" s="30">
        <f t="shared" si="6"/>
        <v>-0.04380010308</v>
      </c>
      <c r="S269" s="30">
        <f t="shared" si="337"/>
        <v>0.00191844903</v>
      </c>
      <c r="U269" s="32">
        <f t="shared" ref="U269:Y269" si="468">2*($P269-$H269)*(1-$P269)*$P269*C269</f>
        <v>-0.003668841529</v>
      </c>
      <c r="V269" s="32">
        <f t="shared" si="468"/>
        <v>-0.02348058579</v>
      </c>
      <c r="W269" s="32">
        <f t="shared" si="468"/>
        <v>-0.01063964044</v>
      </c>
      <c r="X269" s="32">
        <f t="shared" si="468"/>
        <v>-0.01577601858</v>
      </c>
      <c r="Y269" s="32">
        <f t="shared" si="468"/>
        <v>-0.004769493988</v>
      </c>
    </row>
    <row r="270" ht="14.25" customHeight="1">
      <c r="A270" s="33"/>
      <c r="B270" s="27">
        <v>276.0</v>
      </c>
      <c r="C270" s="27">
        <v>1.0</v>
      </c>
      <c r="D270" s="34">
        <v>6.6</v>
      </c>
      <c r="E270" s="27">
        <v>3.0</v>
      </c>
      <c r="F270" s="27">
        <v>4.4</v>
      </c>
      <c r="G270" s="29">
        <v>1.4</v>
      </c>
      <c r="H270" s="30">
        <v>1.0</v>
      </c>
      <c r="J270" s="27">
        <f t="shared" ref="J270:N270" si="469">J269-$L$2*U269</f>
        <v>0.3060655339</v>
      </c>
      <c r="K270" s="27">
        <f t="shared" si="469"/>
        <v>-0.1775650873</v>
      </c>
      <c r="L270" s="27">
        <f t="shared" si="469"/>
        <v>-0.2153605565</v>
      </c>
      <c r="M270" s="27">
        <f t="shared" si="469"/>
        <v>0.8485316311</v>
      </c>
      <c r="N270" s="27">
        <f t="shared" si="469"/>
        <v>0.7041731689</v>
      </c>
      <c r="O270" s="27">
        <f t="shared" si="341"/>
        <v>3.207435901</v>
      </c>
      <c r="P270" s="27">
        <f t="shared" si="335"/>
        <v>0.9611131464</v>
      </c>
      <c r="Q270" s="30">
        <f t="shared" si="336"/>
        <v>1</v>
      </c>
      <c r="R270" s="30">
        <f t="shared" si="6"/>
        <v>-0.03888685356</v>
      </c>
      <c r="S270" s="30">
        <f t="shared" si="337"/>
        <v>0.00151218738</v>
      </c>
      <c r="U270" s="32">
        <f t="shared" ref="U270:Y270" si="470">2*($P270-$H270)*(1-$P270)*$P270*C270</f>
        <v>-0.002906766342</v>
      </c>
      <c r="V270" s="32">
        <f t="shared" si="470"/>
        <v>-0.01918465786</v>
      </c>
      <c r="W270" s="32">
        <f t="shared" si="470"/>
        <v>-0.008720299025</v>
      </c>
      <c r="X270" s="32">
        <f t="shared" si="470"/>
        <v>-0.0127897719</v>
      </c>
      <c r="Y270" s="32">
        <f t="shared" si="470"/>
        <v>-0.004069472878</v>
      </c>
    </row>
    <row r="271" ht="14.25" customHeight="1">
      <c r="A271" s="33"/>
      <c r="B271" s="27">
        <v>277.0</v>
      </c>
      <c r="C271" s="27">
        <v>1.0</v>
      </c>
      <c r="D271" s="34">
        <v>6.8</v>
      </c>
      <c r="E271" s="27">
        <v>2.8</v>
      </c>
      <c r="F271" s="27">
        <v>4.8</v>
      </c>
      <c r="G271" s="29">
        <v>1.4</v>
      </c>
      <c r="H271" s="30">
        <v>1.0</v>
      </c>
      <c r="J271" s="27">
        <f t="shared" ref="J271:N271" si="471">J270-$L$2*U270</f>
        <v>0.3063562105</v>
      </c>
      <c r="K271" s="27">
        <f t="shared" si="471"/>
        <v>-0.1756466215</v>
      </c>
      <c r="L271" s="27">
        <f t="shared" si="471"/>
        <v>-0.2144885266</v>
      </c>
      <c r="M271" s="27">
        <f t="shared" si="471"/>
        <v>0.8498106083</v>
      </c>
      <c r="N271" s="27">
        <f t="shared" si="471"/>
        <v>0.7045801162</v>
      </c>
      <c r="O271" s="27">
        <f t="shared" si="341"/>
        <v>3.576894392</v>
      </c>
      <c r="P271" s="27">
        <f t="shared" si="335"/>
        <v>0.9727982233</v>
      </c>
      <c r="Q271" s="30">
        <f t="shared" si="336"/>
        <v>1</v>
      </c>
      <c r="R271" s="30">
        <f t="shared" si="6"/>
        <v>-0.02720177674</v>
      </c>
      <c r="S271" s="30">
        <f t="shared" si="337"/>
        <v>0.0007399366581</v>
      </c>
      <c r="U271" s="32">
        <f t="shared" ref="U271:Y271" si="472">2*($P271-$H271)*(1-$P271)*$P271*C271</f>
        <v>-0.001439618133</v>
      </c>
      <c r="V271" s="32">
        <f t="shared" si="472"/>
        <v>-0.009789403302</v>
      </c>
      <c r="W271" s="32">
        <f t="shared" si="472"/>
        <v>-0.004030930771</v>
      </c>
      <c r="X271" s="32">
        <f t="shared" si="472"/>
        <v>-0.006910167036</v>
      </c>
      <c r="Y271" s="32">
        <f t="shared" si="472"/>
        <v>-0.002015465386</v>
      </c>
    </row>
    <row r="272" ht="14.25" customHeight="1">
      <c r="A272" s="33"/>
      <c r="B272" s="27">
        <v>278.0</v>
      </c>
      <c r="C272" s="27">
        <v>1.0</v>
      </c>
      <c r="D272" s="34">
        <v>6.7</v>
      </c>
      <c r="E272" s="27">
        <v>3.0</v>
      </c>
      <c r="F272" s="27">
        <v>5.0</v>
      </c>
      <c r="G272" s="29">
        <v>1.7</v>
      </c>
      <c r="H272" s="30">
        <v>1.0</v>
      </c>
      <c r="J272" s="27">
        <f t="shared" ref="J272:N272" si="473">J271-$L$2*U271</f>
        <v>0.3065001723</v>
      </c>
      <c r="K272" s="27">
        <f t="shared" si="473"/>
        <v>-0.1746676812</v>
      </c>
      <c r="L272" s="27">
        <f t="shared" si="473"/>
        <v>-0.2140854335</v>
      </c>
      <c r="M272" s="27">
        <f t="shared" si="473"/>
        <v>0.850501625</v>
      </c>
      <c r="N272" s="27">
        <f t="shared" si="473"/>
        <v>0.7047816627</v>
      </c>
      <c r="O272" s="27">
        <f t="shared" si="341"/>
        <v>3.944607359</v>
      </c>
      <c r="P272" s="27">
        <f t="shared" si="335"/>
        <v>0.9810088306</v>
      </c>
      <c r="Q272" s="30">
        <f t="shared" si="336"/>
        <v>1</v>
      </c>
      <c r="R272" s="30">
        <f t="shared" si="6"/>
        <v>-0.01899116938</v>
      </c>
      <c r="S272" s="30">
        <f t="shared" si="337"/>
        <v>0.0003606645145</v>
      </c>
      <c r="U272" s="32">
        <f t="shared" ref="U272:Y272" si="474">2*($P272-$H272)*(1-$P272)*$P272*C272</f>
        <v>-0.0007076301473</v>
      </c>
      <c r="V272" s="32">
        <f t="shared" si="474"/>
        <v>-0.004741121987</v>
      </c>
      <c r="W272" s="32">
        <f t="shared" si="474"/>
        <v>-0.002122890442</v>
      </c>
      <c r="X272" s="32">
        <f t="shared" si="474"/>
        <v>-0.003538150737</v>
      </c>
      <c r="Y272" s="32">
        <f t="shared" si="474"/>
        <v>-0.00120297125</v>
      </c>
    </row>
    <row r="273" ht="14.25" customHeight="1">
      <c r="A273" s="33"/>
      <c r="B273" s="27">
        <v>279.0</v>
      </c>
      <c r="C273" s="27">
        <v>1.0</v>
      </c>
      <c r="D273" s="34">
        <v>6.0</v>
      </c>
      <c r="E273" s="27">
        <v>2.9</v>
      </c>
      <c r="F273" s="27">
        <v>4.5</v>
      </c>
      <c r="G273" s="29">
        <v>1.5</v>
      </c>
      <c r="H273" s="30">
        <v>1.0</v>
      </c>
      <c r="J273" s="27">
        <f t="shared" ref="J273:N273" si="475">J272-$L$2*U272</f>
        <v>0.3065709353</v>
      </c>
      <c r="K273" s="27">
        <f t="shared" si="475"/>
        <v>-0.174193569</v>
      </c>
      <c r="L273" s="27">
        <f t="shared" si="475"/>
        <v>-0.2138731445</v>
      </c>
      <c r="M273" s="27">
        <f t="shared" si="475"/>
        <v>0.8508554401</v>
      </c>
      <c r="N273" s="27">
        <f t="shared" si="475"/>
        <v>0.7049019599</v>
      </c>
      <c r="O273" s="27">
        <f t="shared" si="341"/>
        <v>3.527379822</v>
      </c>
      <c r="P273" s="27">
        <f t="shared" si="335"/>
        <v>0.9714568486</v>
      </c>
      <c r="Q273" s="30">
        <f t="shared" si="336"/>
        <v>1</v>
      </c>
      <c r="R273" s="30">
        <f t="shared" si="6"/>
        <v>-0.02854315145</v>
      </c>
      <c r="S273" s="30">
        <f t="shared" si="337"/>
        <v>0.0008147114945</v>
      </c>
      <c r="U273" s="32">
        <f t="shared" ref="U273:Y273" si="476">2*($P273-$H273)*(1-$P273)*$P273*C273</f>
        <v>-0.001582914122</v>
      </c>
      <c r="V273" s="32">
        <f t="shared" si="476"/>
        <v>-0.009497484731</v>
      </c>
      <c r="W273" s="32">
        <f t="shared" si="476"/>
        <v>-0.004590450953</v>
      </c>
      <c r="X273" s="32">
        <f t="shared" si="476"/>
        <v>-0.007123113548</v>
      </c>
      <c r="Y273" s="32">
        <f t="shared" si="476"/>
        <v>-0.002374371183</v>
      </c>
    </row>
    <row r="274" ht="14.25" customHeight="1">
      <c r="A274" s="33"/>
      <c r="B274" s="27">
        <v>280.0</v>
      </c>
      <c r="C274" s="27">
        <v>1.0</v>
      </c>
      <c r="D274" s="34">
        <v>5.7</v>
      </c>
      <c r="E274" s="27">
        <v>2.6</v>
      </c>
      <c r="F274" s="27">
        <v>3.5</v>
      </c>
      <c r="G274" s="29">
        <v>1.0</v>
      </c>
      <c r="H274" s="30">
        <v>1.0</v>
      </c>
      <c r="J274" s="27">
        <f t="shared" ref="J274:N274" si="477">J273-$L$2*U273</f>
        <v>0.3067292267</v>
      </c>
      <c r="K274" s="27">
        <f t="shared" si="477"/>
        <v>-0.1732438205</v>
      </c>
      <c r="L274" s="27">
        <f t="shared" si="477"/>
        <v>-0.2134140994</v>
      </c>
      <c r="M274" s="27">
        <f t="shared" si="477"/>
        <v>0.8515677514</v>
      </c>
      <c r="N274" s="27">
        <f t="shared" si="477"/>
        <v>0.705139397</v>
      </c>
      <c r="O274" s="27">
        <f t="shared" si="341"/>
        <v>2.449989318</v>
      </c>
      <c r="P274" s="27">
        <f t="shared" si="335"/>
        <v>0.9205606697</v>
      </c>
      <c r="Q274" s="30">
        <f t="shared" si="336"/>
        <v>1</v>
      </c>
      <c r="R274" s="30">
        <f t="shared" si="6"/>
        <v>-0.07943933032</v>
      </c>
      <c r="S274" s="30">
        <f t="shared" si="337"/>
        <v>0.006310607201</v>
      </c>
      <c r="U274" s="32">
        <f t="shared" ref="U274:Y274" si="478">2*($P274-$H274)*(1-$P274)*$P274*C274</f>
        <v>-0.01161859358</v>
      </c>
      <c r="V274" s="32">
        <f t="shared" si="478"/>
        <v>-0.06622598342</v>
      </c>
      <c r="W274" s="32">
        <f t="shared" si="478"/>
        <v>-0.03020834332</v>
      </c>
      <c r="X274" s="32">
        <f t="shared" si="478"/>
        <v>-0.04066507754</v>
      </c>
      <c r="Y274" s="32">
        <f t="shared" si="478"/>
        <v>-0.01161859358</v>
      </c>
    </row>
    <row r="275" ht="14.25" customHeight="1">
      <c r="A275" s="33"/>
      <c r="B275" s="27">
        <v>281.0</v>
      </c>
      <c r="C275" s="27">
        <v>1.0</v>
      </c>
      <c r="D275" s="34">
        <v>5.5</v>
      </c>
      <c r="E275" s="27">
        <v>2.4</v>
      </c>
      <c r="F275" s="27">
        <v>3.8</v>
      </c>
      <c r="G275" s="29">
        <v>1.1</v>
      </c>
      <c r="H275" s="30">
        <v>1.0</v>
      </c>
      <c r="J275" s="27">
        <f t="shared" ref="J275:N275" si="479">J274-$L$2*U274</f>
        <v>0.3078910861</v>
      </c>
      <c r="K275" s="27">
        <f t="shared" si="479"/>
        <v>-0.1666212222</v>
      </c>
      <c r="L275" s="27">
        <f t="shared" si="479"/>
        <v>-0.2103932651</v>
      </c>
      <c r="M275" s="27">
        <f t="shared" si="479"/>
        <v>0.8556342592</v>
      </c>
      <c r="N275" s="27">
        <f t="shared" si="479"/>
        <v>0.7063012563</v>
      </c>
      <c r="O275" s="27">
        <f t="shared" si="341"/>
        <v>2.914872095</v>
      </c>
      <c r="P275" s="27">
        <f t="shared" si="335"/>
        <v>0.9485767401</v>
      </c>
      <c r="Q275" s="30">
        <f t="shared" si="336"/>
        <v>1</v>
      </c>
      <c r="R275" s="30">
        <f t="shared" si="6"/>
        <v>-0.05142325994</v>
      </c>
      <c r="S275" s="30">
        <f t="shared" si="337"/>
        <v>0.002644351662</v>
      </c>
      <c r="U275" s="32">
        <f t="shared" ref="U275:Y275" si="480">2*($P275-$H275)*(1-$P275)*$P275*C275</f>
        <v>-0.005016740959</v>
      </c>
      <c r="V275" s="32">
        <f t="shared" si="480"/>
        <v>-0.02759207528</v>
      </c>
      <c r="W275" s="32">
        <f t="shared" si="480"/>
        <v>-0.0120401783</v>
      </c>
      <c r="X275" s="32">
        <f t="shared" si="480"/>
        <v>-0.01906361564</v>
      </c>
      <c r="Y275" s="32">
        <f t="shared" si="480"/>
        <v>-0.005518415055</v>
      </c>
    </row>
    <row r="276" ht="14.25" customHeight="1">
      <c r="A276" s="33"/>
      <c r="B276" s="27">
        <v>282.0</v>
      </c>
      <c r="C276" s="27">
        <v>1.0</v>
      </c>
      <c r="D276" s="34">
        <v>5.5</v>
      </c>
      <c r="E276" s="27">
        <v>2.4</v>
      </c>
      <c r="F276" s="27">
        <v>3.7</v>
      </c>
      <c r="G276" s="29">
        <v>1.0</v>
      </c>
      <c r="H276" s="30">
        <v>1.0</v>
      </c>
      <c r="J276" s="27">
        <f t="shared" ref="J276:N276" si="481">J275-$L$2*U275</f>
        <v>0.3083927602</v>
      </c>
      <c r="K276" s="27">
        <f t="shared" si="481"/>
        <v>-0.1638620146</v>
      </c>
      <c r="L276" s="27">
        <f t="shared" si="481"/>
        <v>-0.2091892472</v>
      </c>
      <c r="M276" s="27">
        <f t="shared" si="481"/>
        <v>0.8575406207</v>
      </c>
      <c r="N276" s="27">
        <f t="shared" si="481"/>
        <v>0.7068530979</v>
      </c>
      <c r="O276" s="27">
        <f t="shared" si="341"/>
        <v>2.784850881</v>
      </c>
      <c r="P276" s="27">
        <f t="shared" si="335"/>
        <v>0.9418516832</v>
      </c>
      <c r="Q276" s="30">
        <f t="shared" si="336"/>
        <v>1</v>
      </c>
      <c r="R276" s="30">
        <f t="shared" si="6"/>
        <v>-0.05814831679</v>
      </c>
      <c r="S276" s="30">
        <f t="shared" si="337"/>
        <v>0.003381226745</v>
      </c>
      <c r="U276" s="32">
        <f t="shared" ref="U276:Y276" si="482">2*($P276-$H276)*(1-$P276)*$P276*C276</f>
        <v>-0.006369228203</v>
      </c>
      <c r="V276" s="32">
        <f t="shared" si="482"/>
        <v>-0.03503075512</v>
      </c>
      <c r="W276" s="32">
        <f t="shared" si="482"/>
        <v>-0.01528614769</v>
      </c>
      <c r="X276" s="32">
        <f t="shared" si="482"/>
        <v>-0.02356614435</v>
      </c>
      <c r="Y276" s="32">
        <f t="shared" si="482"/>
        <v>-0.006369228203</v>
      </c>
    </row>
    <row r="277" ht="14.25" customHeight="1">
      <c r="A277" s="33"/>
      <c r="B277" s="27">
        <v>283.0</v>
      </c>
      <c r="C277" s="27">
        <v>1.0</v>
      </c>
      <c r="D277" s="34">
        <v>5.8</v>
      </c>
      <c r="E277" s="27">
        <v>2.7</v>
      </c>
      <c r="F277" s="27">
        <v>3.9</v>
      </c>
      <c r="G277" s="29">
        <v>1.2</v>
      </c>
      <c r="H277" s="30">
        <v>1.0</v>
      </c>
      <c r="J277" s="27">
        <f t="shared" ref="J277:N277" si="483">J276-$L$2*U276</f>
        <v>0.309029683</v>
      </c>
      <c r="K277" s="27">
        <f t="shared" si="483"/>
        <v>-0.1603589391</v>
      </c>
      <c r="L277" s="27">
        <f t="shared" si="483"/>
        <v>-0.2076606325</v>
      </c>
      <c r="M277" s="27">
        <f t="shared" si="483"/>
        <v>0.8598972352</v>
      </c>
      <c r="N277" s="27">
        <f t="shared" si="483"/>
        <v>0.7074900207</v>
      </c>
      <c r="O277" s="27">
        <f t="shared" si="341"/>
        <v>3.02085137</v>
      </c>
      <c r="P277" s="27">
        <f t="shared" si="335"/>
        <v>0.9535072823</v>
      </c>
      <c r="Q277" s="30">
        <f t="shared" si="336"/>
        <v>1</v>
      </c>
      <c r="R277" s="30">
        <f t="shared" si="6"/>
        <v>-0.04649271772</v>
      </c>
      <c r="S277" s="30">
        <f t="shared" si="337"/>
        <v>0.002161572801</v>
      </c>
      <c r="U277" s="32">
        <f t="shared" ref="U277:Y277" si="484">2*($P277-$H277)*(1-$P277)*$P277*C277</f>
        <v>-0.004122150813</v>
      </c>
      <c r="V277" s="32">
        <f t="shared" si="484"/>
        <v>-0.02390847472</v>
      </c>
      <c r="W277" s="32">
        <f t="shared" si="484"/>
        <v>-0.0111298072</v>
      </c>
      <c r="X277" s="32">
        <f t="shared" si="484"/>
        <v>-0.01607638817</v>
      </c>
      <c r="Y277" s="32">
        <f t="shared" si="484"/>
        <v>-0.004946580976</v>
      </c>
    </row>
    <row r="278" ht="14.25" customHeight="1">
      <c r="A278" s="33"/>
      <c r="B278" s="27">
        <v>284.0</v>
      </c>
      <c r="C278" s="27">
        <v>1.0</v>
      </c>
      <c r="D278" s="34">
        <v>6.0</v>
      </c>
      <c r="E278" s="27">
        <v>2.7</v>
      </c>
      <c r="F278" s="27">
        <v>5.1</v>
      </c>
      <c r="G278" s="29">
        <v>1.6</v>
      </c>
      <c r="H278" s="30">
        <v>1.0</v>
      </c>
      <c r="J278" s="27">
        <f t="shared" ref="J278:N278" si="485">J277-$L$2*U277</f>
        <v>0.3094418981</v>
      </c>
      <c r="K278" s="27">
        <f t="shared" si="485"/>
        <v>-0.1579680917</v>
      </c>
      <c r="L278" s="27">
        <f t="shared" si="485"/>
        <v>-0.2065476517</v>
      </c>
      <c r="M278" s="27">
        <f t="shared" si="485"/>
        <v>0.861504874</v>
      </c>
      <c r="N278" s="27">
        <f t="shared" si="485"/>
        <v>0.7079846788</v>
      </c>
      <c r="O278" s="27">
        <f t="shared" si="341"/>
        <v>4.330405032</v>
      </c>
      <c r="P278" s="27">
        <f t="shared" si="335"/>
        <v>0.987008778</v>
      </c>
      <c r="Q278" s="30">
        <f t="shared" si="336"/>
        <v>1</v>
      </c>
      <c r="R278" s="30">
        <f t="shared" si="6"/>
        <v>-0.01299122203</v>
      </c>
      <c r="S278" s="30">
        <f t="shared" si="337"/>
        <v>0.0001687718499</v>
      </c>
      <c r="U278" s="32">
        <f t="shared" ref="U278:Y278" si="486">2*($P278-$H278)*(1-$P278)*$P278*C278</f>
        <v>-0.0003331585947</v>
      </c>
      <c r="V278" s="32">
        <f t="shared" si="486"/>
        <v>-0.001998951568</v>
      </c>
      <c r="W278" s="32">
        <f t="shared" si="486"/>
        <v>-0.0008995282057</v>
      </c>
      <c r="X278" s="32">
        <f t="shared" si="486"/>
        <v>-0.001699108833</v>
      </c>
      <c r="Y278" s="32">
        <f t="shared" si="486"/>
        <v>-0.0005330537515</v>
      </c>
    </row>
    <row r="279" ht="14.25" customHeight="1">
      <c r="A279" s="33"/>
      <c r="B279" s="27">
        <v>285.0</v>
      </c>
      <c r="C279" s="27">
        <v>1.0</v>
      </c>
      <c r="D279" s="34">
        <v>5.4</v>
      </c>
      <c r="E279" s="27">
        <v>3.0</v>
      </c>
      <c r="F279" s="27">
        <v>4.5</v>
      </c>
      <c r="G279" s="29">
        <v>1.5</v>
      </c>
      <c r="H279" s="30">
        <v>1.0</v>
      </c>
      <c r="J279" s="27">
        <f t="shared" ref="J279:N279" si="487">J278-$L$2*U278</f>
        <v>0.309475214</v>
      </c>
      <c r="K279" s="27">
        <f t="shared" si="487"/>
        <v>-0.1577681965</v>
      </c>
      <c r="L279" s="27">
        <f t="shared" si="487"/>
        <v>-0.2064576989</v>
      </c>
      <c r="M279" s="27">
        <f t="shared" si="487"/>
        <v>0.8616747849</v>
      </c>
      <c r="N279" s="27">
        <f t="shared" si="487"/>
        <v>0.7080379841</v>
      </c>
      <c r="O279" s="27">
        <f t="shared" si="341"/>
        <v>3.777747364</v>
      </c>
      <c r="P279" s="27">
        <f t="shared" si="335"/>
        <v>0.9776373659</v>
      </c>
      <c r="Q279" s="30">
        <f t="shared" si="336"/>
        <v>1</v>
      </c>
      <c r="R279" s="30">
        <f t="shared" si="6"/>
        <v>-0.0223626341</v>
      </c>
      <c r="S279" s="30">
        <f t="shared" si="337"/>
        <v>0.000500087404</v>
      </c>
      <c r="U279" s="32">
        <f t="shared" ref="U279:Y279" si="488">2*($P279-$H279)*(1-$P279)*$P279*C279</f>
        <v>-0.0009778082647</v>
      </c>
      <c r="V279" s="32">
        <f t="shared" si="488"/>
        <v>-0.00528016463</v>
      </c>
      <c r="W279" s="32">
        <f t="shared" si="488"/>
        <v>-0.002933424794</v>
      </c>
      <c r="X279" s="32">
        <f t="shared" si="488"/>
        <v>-0.004400137191</v>
      </c>
      <c r="Y279" s="32">
        <f t="shared" si="488"/>
        <v>-0.001466712397</v>
      </c>
    </row>
    <row r="280" ht="14.25" customHeight="1">
      <c r="A280" s="33"/>
      <c r="B280" s="27">
        <v>286.0</v>
      </c>
      <c r="C280" s="27">
        <v>1.0</v>
      </c>
      <c r="D280" s="34">
        <v>6.0</v>
      </c>
      <c r="E280" s="27">
        <v>3.4</v>
      </c>
      <c r="F280" s="27">
        <v>4.5</v>
      </c>
      <c r="G280" s="29">
        <v>1.6</v>
      </c>
      <c r="H280" s="30">
        <v>1.0</v>
      </c>
      <c r="J280" s="27">
        <f t="shared" ref="J280:N280" si="489">J279-$L$2*U279</f>
        <v>0.3095729948</v>
      </c>
      <c r="K280" s="27">
        <f t="shared" si="489"/>
        <v>-0.15724018</v>
      </c>
      <c r="L280" s="27">
        <f t="shared" si="489"/>
        <v>-0.2061643564</v>
      </c>
      <c r="M280" s="27">
        <f t="shared" si="489"/>
        <v>0.8621147986</v>
      </c>
      <c r="N280" s="27">
        <f t="shared" si="489"/>
        <v>0.7081846554</v>
      </c>
      <c r="O280" s="27">
        <f t="shared" si="341"/>
        <v>3.677785145</v>
      </c>
      <c r="P280" s="27">
        <f t="shared" si="335"/>
        <v>0.9753443654</v>
      </c>
      <c r="Q280" s="30">
        <f t="shared" si="336"/>
        <v>1</v>
      </c>
      <c r="R280" s="30">
        <f t="shared" si="6"/>
        <v>-0.02465563461</v>
      </c>
      <c r="S280" s="30">
        <f t="shared" si="337"/>
        <v>0.0006079003181</v>
      </c>
      <c r="U280" s="32">
        <f t="shared" ref="U280:Y280" si="490">2*($P280-$H280)*(1-$P280)*$P280*C280</f>
        <v>-0.0011858243</v>
      </c>
      <c r="V280" s="32">
        <f t="shared" si="490"/>
        <v>-0.0071149458</v>
      </c>
      <c r="W280" s="32">
        <f t="shared" si="490"/>
        <v>-0.00403180262</v>
      </c>
      <c r="X280" s="32">
        <f t="shared" si="490"/>
        <v>-0.00533620935</v>
      </c>
      <c r="Y280" s="32">
        <f t="shared" si="490"/>
        <v>-0.00189731888</v>
      </c>
    </row>
    <row r="281" ht="14.25" customHeight="1">
      <c r="A281" s="33"/>
      <c r="B281" s="27">
        <v>287.0</v>
      </c>
      <c r="C281" s="27">
        <v>1.0</v>
      </c>
      <c r="D281" s="34">
        <v>6.7</v>
      </c>
      <c r="E281" s="27">
        <v>3.1</v>
      </c>
      <c r="F281" s="27">
        <v>4.7</v>
      </c>
      <c r="G281" s="29">
        <v>1.5</v>
      </c>
      <c r="H281" s="30">
        <v>1.0</v>
      </c>
      <c r="J281" s="27">
        <f t="shared" ref="J281:N281" si="491">J280-$L$2*U280</f>
        <v>0.3096915772</v>
      </c>
      <c r="K281" s="27">
        <f t="shared" si="491"/>
        <v>-0.1565286855</v>
      </c>
      <c r="L281" s="27">
        <f t="shared" si="491"/>
        <v>-0.2057611762</v>
      </c>
      <c r="M281" s="27">
        <f t="shared" si="491"/>
        <v>0.8626484195</v>
      </c>
      <c r="N281" s="27">
        <f t="shared" si="491"/>
        <v>0.7083743873</v>
      </c>
      <c r="O281" s="27">
        <f t="shared" si="341"/>
        <v>3.740098891</v>
      </c>
      <c r="P281" s="27">
        <f t="shared" si="335"/>
        <v>0.9767993031</v>
      </c>
      <c r="Q281" s="30">
        <f t="shared" si="336"/>
        <v>1</v>
      </c>
      <c r="R281" s="30">
        <f t="shared" si="6"/>
        <v>-0.02320069693</v>
      </c>
      <c r="S281" s="30">
        <f t="shared" si="337"/>
        <v>0.0005382723379</v>
      </c>
      <c r="U281" s="32">
        <f t="shared" ref="U281:Y281" si="492">2*($P281-$H281)*(1-$P281)*$P281*C281</f>
        <v>-0.001051568089</v>
      </c>
      <c r="V281" s="32">
        <f t="shared" si="492"/>
        <v>-0.007045506197</v>
      </c>
      <c r="W281" s="32">
        <f t="shared" si="492"/>
        <v>-0.003259861076</v>
      </c>
      <c r="X281" s="32">
        <f t="shared" si="492"/>
        <v>-0.004942370019</v>
      </c>
      <c r="Y281" s="32">
        <f t="shared" si="492"/>
        <v>-0.001577352134</v>
      </c>
    </row>
    <row r="282" ht="14.25" customHeight="1">
      <c r="A282" s="33"/>
      <c r="B282" s="27">
        <v>288.0</v>
      </c>
      <c r="C282" s="27">
        <v>1.0</v>
      </c>
      <c r="D282" s="34">
        <v>6.3</v>
      </c>
      <c r="E282" s="27">
        <v>2.3</v>
      </c>
      <c r="F282" s="27">
        <v>4.4</v>
      </c>
      <c r="G282" s="29">
        <v>1.3</v>
      </c>
      <c r="H282" s="30">
        <v>1.0</v>
      </c>
      <c r="J282" s="27">
        <f t="shared" ref="J282:N282" si="493">J281-$L$2*U281</f>
        <v>0.309796734</v>
      </c>
      <c r="K282" s="27">
        <f t="shared" si="493"/>
        <v>-0.1558241348</v>
      </c>
      <c r="L282" s="27">
        <f t="shared" si="493"/>
        <v>-0.2054351901</v>
      </c>
      <c r="M282" s="27">
        <f t="shared" si="493"/>
        <v>0.8631426565</v>
      </c>
      <c r="N282" s="27">
        <f t="shared" si="493"/>
        <v>0.7085321225</v>
      </c>
      <c r="O282" s="27">
        <f t="shared" si="341"/>
        <v>3.574523195</v>
      </c>
      <c r="P282" s="27">
        <f t="shared" si="335"/>
        <v>0.9727354066</v>
      </c>
      <c r="Q282" s="30">
        <f t="shared" si="336"/>
        <v>1</v>
      </c>
      <c r="R282" s="30">
        <f t="shared" si="6"/>
        <v>-0.02726459337</v>
      </c>
      <c r="S282" s="30">
        <f t="shared" si="337"/>
        <v>0.0007433580517</v>
      </c>
      <c r="U282" s="32">
        <f t="shared" ref="U282:Y282" si="494">2*($P282-$H282)*(1-$P282)*$P282*C282</f>
        <v>-0.001446181393</v>
      </c>
      <c r="V282" s="32">
        <f t="shared" si="494"/>
        <v>-0.009110942778</v>
      </c>
      <c r="W282" s="32">
        <f t="shared" si="494"/>
        <v>-0.003326217205</v>
      </c>
      <c r="X282" s="32">
        <f t="shared" si="494"/>
        <v>-0.006363198131</v>
      </c>
      <c r="Y282" s="32">
        <f t="shared" si="494"/>
        <v>-0.001880035811</v>
      </c>
    </row>
    <row r="283" ht="14.25" customHeight="1">
      <c r="A283" s="33"/>
      <c r="B283" s="27">
        <v>289.0</v>
      </c>
      <c r="C283" s="27">
        <v>1.0</v>
      </c>
      <c r="D283" s="34">
        <v>5.6</v>
      </c>
      <c r="E283" s="27">
        <v>3.0</v>
      </c>
      <c r="F283" s="27">
        <v>4.1</v>
      </c>
      <c r="G283" s="29">
        <v>1.3</v>
      </c>
      <c r="H283" s="30">
        <v>1.0</v>
      </c>
      <c r="J283" s="27">
        <f t="shared" ref="J283:N283" si="495">J282-$L$2*U282</f>
        <v>0.3099413522</v>
      </c>
      <c r="K283" s="27">
        <f t="shared" si="495"/>
        <v>-0.1549130406</v>
      </c>
      <c r="L283" s="27">
        <f t="shared" si="495"/>
        <v>-0.2051025684</v>
      </c>
      <c r="M283" s="27">
        <f t="shared" si="495"/>
        <v>0.8637789763</v>
      </c>
      <c r="N283" s="27">
        <f t="shared" si="495"/>
        <v>0.7087201261</v>
      </c>
      <c r="O283" s="27">
        <f t="shared" si="341"/>
        <v>3.289950587</v>
      </c>
      <c r="P283" s="27">
        <f t="shared" si="335"/>
        <v>0.9640824431</v>
      </c>
      <c r="Q283" s="30">
        <f t="shared" si="336"/>
        <v>1</v>
      </c>
      <c r="R283" s="30">
        <f t="shared" si="6"/>
        <v>-0.0359175569</v>
      </c>
      <c r="S283" s="30">
        <f t="shared" si="337"/>
        <v>0.001290070894</v>
      </c>
      <c r="U283" s="32">
        <f t="shared" ref="U283:Y283" si="496">2*($P283-$H283)*(1-$P283)*$P283*C283</f>
        <v>-0.002487469398</v>
      </c>
      <c r="V283" s="32">
        <f t="shared" si="496"/>
        <v>-0.01392982863</v>
      </c>
      <c r="W283" s="32">
        <f t="shared" si="496"/>
        <v>-0.007462408193</v>
      </c>
      <c r="X283" s="32">
        <f t="shared" si="496"/>
        <v>-0.01019862453</v>
      </c>
      <c r="Y283" s="32">
        <f t="shared" si="496"/>
        <v>-0.003233710217</v>
      </c>
    </row>
    <row r="284" ht="14.25" customHeight="1">
      <c r="A284" s="33"/>
      <c r="B284" s="27">
        <v>290.0</v>
      </c>
      <c r="C284" s="27">
        <v>1.0</v>
      </c>
      <c r="D284" s="34">
        <v>5.5</v>
      </c>
      <c r="E284" s="27">
        <v>2.5</v>
      </c>
      <c r="F284" s="27">
        <v>4.0</v>
      </c>
      <c r="G284" s="29">
        <v>1.3</v>
      </c>
      <c r="H284" s="30">
        <v>1.0</v>
      </c>
      <c r="I284" s="57"/>
      <c r="J284" s="35">
        <f t="shared" ref="J284:N284" si="497">J283-$L$2*U283</f>
        <v>0.3101900991</v>
      </c>
      <c r="K284" s="35">
        <f t="shared" si="497"/>
        <v>-0.1535200577</v>
      </c>
      <c r="L284" s="35">
        <f t="shared" si="497"/>
        <v>-0.2043563275</v>
      </c>
      <c r="M284" s="35">
        <f t="shared" si="497"/>
        <v>0.8647988388</v>
      </c>
      <c r="N284" s="35">
        <f t="shared" si="497"/>
        <v>0.7090434971</v>
      </c>
      <c r="O284" s="35">
        <f t="shared" si="341"/>
        <v>3.335890864</v>
      </c>
      <c r="P284" s="35">
        <f t="shared" si="335"/>
        <v>0.9656397633</v>
      </c>
      <c r="Q284" s="36">
        <f t="shared" si="336"/>
        <v>1</v>
      </c>
      <c r="R284" s="36">
        <f t="shared" si="6"/>
        <v>-0.03436023665</v>
      </c>
      <c r="S284" s="36">
        <f t="shared" si="337"/>
        <v>0.001180625863</v>
      </c>
      <c r="U284" s="37">
        <f t="shared" ref="U284:Y284" si="498">2*($P284-$H284)*(1-$P284)*$P284*C284</f>
        <v>-0.002280118558</v>
      </c>
      <c r="V284" s="37">
        <f t="shared" si="498"/>
        <v>-0.01254065207</v>
      </c>
      <c r="W284" s="37">
        <f t="shared" si="498"/>
        <v>-0.005700296395</v>
      </c>
      <c r="X284" s="37">
        <f t="shared" si="498"/>
        <v>-0.009120474231</v>
      </c>
      <c r="Y284" s="37">
        <f t="shared" si="498"/>
        <v>-0.002964154125</v>
      </c>
    </row>
    <row r="285" ht="14.25" customHeight="1">
      <c r="A285" s="33"/>
      <c r="B285" s="58">
        <v>241.0</v>
      </c>
      <c r="C285" s="58">
        <v>1.0</v>
      </c>
      <c r="D285" s="59">
        <v>5.0</v>
      </c>
      <c r="E285" s="58">
        <v>3.5</v>
      </c>
      <c r="F285" s="58">
        <v>1.3</v>
      </c>
      <c r="G285" s="29">
        <v>0.3</v>
      </c>
      <c r="H285" s="29">
        <v>0.0</v>
      </c>
      <c r="J285" s="38" t="s">
        <v>32</v>
      </c>
      <c r="K285" s="39"/>
      <c r="L285" s="39"/>
      <c r="M285" s="39"/>
      <c r="N285" s="40"/>
      <c r="O285" s="42">
        <f t="shared" ref="O285:O294" si="499">(C285*$J$284)+($K$284*D285)+($L$284*E285)+($M$284*F285)+(G285*$N$284)</f>
        <v>0.1642942038</v>
      </c>
      <c r="P285" s="42">
        <f t="shared" si="335"/>
        <v>0.5409814095</v>
      </c>
      <c r="Q285" s="43">
        <f t="shared" si="336"/>
        <v>1</v>
      </c>
      <c r="R285" s="43">
        <f t="shared" si="6"/>
        <v>0.5409814095</v>
      </c>
      <c r="S285" s="43">
        <f t="shared" si="337"/>
        <v>0.2926608855</v>
      </c>
      <c r="U285" s="47"/>
      <c r="V285" s="47"/>
      <c r="W285" s="47"/>
      <c r="X285" s="47"/>
      <c r="Y285" s="47"/>
    </row>
    <row r="286" ht="14.25" customHeight="1">
      <c r="A286" s="33"/>
      <c r="B286" s="58">
        <v>242.0</v>
      </c>
      <c r="C286" s="58">
        <v>1.0</v>
      </c>
      <c r="D286" s="59">
        <v>4.5</v>
      </c>
      <c r="E286" s="58">
        <v>2.3</v>
      </c>
      <c r="F286" s="58">
        <v>1.3</v>
      </c>
      <c r="G286" s="29">
        <v>0.3</v>
      </c>
      <c r="H286" s="29">
        <v>0.0</v>
      </c>
      <c r="J286" s="44"/>
      <c r="N286" s="45"/>
      <c r="O286" s="42">
        <f t="shared" si="499"/>
        <v>0.4862818257</v>
      </c>
      <c r="P286" s="42">
        <f t="shared" si="335"/>
        <v>0.6192301352</v>
      </c>
      <c r="Q286" s="43">
        <f t="shared" si="336"/>
        <v>1</v>
      </c>
      <c r="R286" s="43">
        <f t="shared" si="6"/>
        <v>0.6192301352</v>
      </c>
      <c r="S286" s="43">
        <f t="shared" si="337"/>
        <v>0.3834459603</v>
      </c>
      <c r="U286" s="47"/>
      <c r="V286" s="47"/>
      <c r="W286" s="47"/>
      <c r="X286" s="47"/>
      <c r="Y286" s="47"/>
    </row>
    <row r="287" ht="14.25" customHeight="1">
      <c r="A287" s="33"/>
      <c r="B287" s="58">
        <v>243.0</v>
      </c>
      <c r="C287" s="58">
        <v>1.0</v>
      </c>
      <c r="D287" s="59">
        <v>4.4</v>
      </c>
      <c r="E287" s="58">
        <v>3.2</v>
      </c>
      <c r="F287" s="58">
        <v>1.3</v>
      </c>
      <c r="G287" s="29">
        <v>0.2</v>
      </c>
      <c r="H287" s="29">
        <v>0.0</v>
      </c>
      <c r="J287" s="44"/>
      <c r="N287" s="45"/>
      <c r="O287" s="42">
        <f t="shared" si="499"/>
        <v>0.246808787</v>
      </c>
      <c r="P287" s="42">
        <f t="shared" si="335"/>
        <v>0.5613908794</v>
      </c>
      <c r="Q287" s="43">
        <f t="shared" si="336"/>
        <v>1</v>
      </c>
      <c r="R287" s="43">
        <f t="shared" si="6"/>
        <v>0.5613908794</v>
      </c>
      <c r="S287" s="43">
        <f t="shared" si="337"/>
        <v>0.3151597194</v>
      </c>
      <c r="U287" s="47"/>
      <c r="V287" s="47"/>
      <c r="W287" s="47"/>
      <c r="X287" s="47"/>
      <c r="Y287" s="47"/>
    </row>
    <row r="288" ht="14.25" customHeight="1">
      <c r="A288" s="33"/>
      <c r="B288" s="58">
        <v>244.0</v>
      </c>
      <c r="C288" s="58">
        <v>1.0</v>
      </c>
      <c r="D288" s="59">
        <v>5.0</v>
      </c>
      <c r="E288" s="58">
        <v>3.5</v>
      </c>
      <c r="F288" s="58">
        <v>1.6</v>
      </c>
      <c r="G288" s="29">
        <v>0.6</v>
      </c>
      <c r="H288" s="29">
        <v>0.0</v>
      </c>
      <c r="J288" s="44"/>
      <c r="N288" s="45"/>
      <c r="O288" s="42">
        <f t="shared" si="499"/>
        <v>0.6364469045</v>
      </c>
      <c r="P288" s="42">
        <f t="shared" si="335"/>
        <v>0.6539498375</v>
      </c>
      <c r="Q288" s="43">
        <f t="shared" si="336"/>
        <v>1</v>
      </c>
      <c r="R288" s="43">
        <f t="shared" si="6"/>
        <v>0.6539498375</v>
      </c>
      <c r="S288" s="43">
        <f t="shared" si="337"/>
        <v>0.42765039</v>
      </c>
      <c r="U288" s="47">
        <f>sum(S205:S284)/80</f>
        <v>0.024372195</v>
      </c>
      <c r="V288" s="47"/>
      <c r="W288" s="47"/>
      <c r="X288" s="47"/>
      <c r="Y288" s="47"/>
    </row>
    <row r="289" ht="14.25" customHeight="1">
      <c r="A289" s="33"/>
      <c r="B289" s="58">
        <v>245.0</v>
      </c>
      <c r="C289" s="58">
        <v>1.0</v>
      </c>
      <c r="D289" s="59">
        <v>5.1</v>
      </c>
      <c r="E289" s="58">
        <v>3.8</v>
      </c>
      <c r="F289" s="58">
        <v>1.9</v>
      </c>
      <c r="G289" s="29">
        <v>0.4</v>
      </c>
      <c r="H289" s="29">
        <v>0.0</v>
      </c>
      <c r="J289" s="44"/>
      <c r="N289" s="45"/>
      <c r="O289" s="42">
        <f t="shared" si="499"/>
        <v>0.6774189527</v>
      </c>
      <c r="P289" s="42">
        <f t="shared" si="335"/>
        <v>0.6631623912</v>
      </c>
      <c r="Q289" s="43">
        <f t="shared" si="336"/>
        <v>1</v>
      </c>
      <c r="R289" s="43">
        <f t="shared" si="6"/>
        <v>0.6631623912</v>
      </c>
      <c r="S289" s="43">
        <f t="shared" si="337"/>
        <v>0.439784357</v>
      </c>
      <c r="U289" s="47"/>
      <c r="V289" s="47"/>
      <c r="W289" s="47"/>
      <c r="X289" s="47"/>
      <c r="Y289" s="47"/>
    </row>
    <row r="290" ht="14.25" customHeight="1">
      <c r="A290" s="33"/>
      <c r="B290" s="58">
        <v>246.0</v>
      </c>
      <c r="C290" s="58">
        <v>1.0</v>
      </c>
      <c r="D290" s="59">
        <v>4.8</v>
      </c>
      <c r="E290" s="58">
        <v>3.0</v>
      </c>
      <c r="F290" s="58">
        <v>1.4</v>
      </c>
      <c r="G290" s="29">
        <v>0.3</v>
      </c>
      <c r="H290" s="29">
        <v>0.0</v>
      </c>
      <c r="J290" s="44"/>
      <c r="N290" s="45"/>
      <c r="O290" s="42">
        <f t="shared" si="499"/>
        <v>0.383656263</v>
      </c>
      <c r="P290" s="42">
        <f t="shared" si="335"/>
        <v>0.5947546456</v>
      </c>
      <c r="Q290" s="43">
        <f t="shared" si="336"/>
        <v>1</v>
      </c>
      <c r="R290" s="43">
        <f t="shared" si="6"/>
        <v>0.5947546456</v>
      </c>
      <c r="S290" s="43">
        <f t="shared" si="337"/>
        <v>0.3537330884</v>
      </c>
      <c r="U290" s="47"/>
      <c r="V290" s="47"/>
      <c r="W290" s="47"/>
      <c r="X290" s="47"/>
      <c r="Y290" s="47"/>
    </row>
    <row r="291" ht="14.25" customHeight="1">
      <c r="A291" s="33"/>
      <c r="B291" s="58">
        <v>247.0</v>
      </c>
      <c r="C291" s="58">
        <v>1.0</v>
      </c>
      <c r="D291" s="59">
        <v>5.1</v>
      </c>
      <c r="E291" s="58">
        <v>3.8</v>
      </c>
      <c r="F291" s="58">
        <v>1.6</v>
      </c>
      <c r="G291" s="29">
        <v>0.2</v>
      </c>
      <c r="H291" s="29">
        <v>0.0</v>
      </c>
      <c r="J291" s="44"/>
      <c r="N291" s="45"/>
      <c r="O291" s="42">
        <f t="shared" si="499"/>
        <v>0.2761706017</v>
      </c>
      <c r="P291" s="42">
        <f t="shared" si="335"/>
        <v>0.568607147</v>
      </c>
      <c r="Q291" s="43">
        <f t="shared" si="336"/>
        <v>1</v>
      </c>
      <c r="R291" s="43">
        <f t="shared" si="6"/>
        <v>0.568607147</v>
      </c>
      <c r="S291" s="43">
        <f t="shared" si="337"/>
        <v>0.3233140876</v>
      </c>
      <c r="U291" s="47"/>
      <c r="V291" s="47"/>
      <c r="W291" s="47"/>
      <c r="X291" s="47"/>
      <c r="Y291" s="47"/>
    </row>
    <row r="292" ht="14.25" customHeight="1">
      <c r="A292" s="33"/>
      <c r="B292" s="58">
        <v>248.0</v>
      </c>
      <c r="C292" s="58">
        <v>1.0</v>
      </c>
      <c r="D292" s="59">
        <v>4.6</v>
      </c>
      <c r="E292" s="58">
        <v>3.2</v>
      </c>
      <c r="F292" s="58">
        <v>1.4</v>
      </c>
      <c r="G292" s="29">
        <v>0.2</v>
      </c>
      <c r="H292" s="29">
        <v>0.0</v>
      </c>
      <c r="J292" s="44"/>
      <c r="N292" s="45"/>
      <c r="O292" s="42">
        <f t="shared" si="499"/>
        <v>0.3025846593</v>
      </c>
      <c r="P292" s="42">
        <f t="shared" si="335"/>
        <v>0.5750742364</v>
      </c>
      <c r="Q292" s="43">
        <f t="shared" si="336"/>
        <v>1</v>
      </c>
      <c r="R292" s="43">
        <f t="shared" si="6"/>
        <v>0.5750742364</v>
      </c>
      <c r="S292" s="43">
        <f t="shared" si="337"/>
        <v>0.3307103773</v>
      </c>
      <c r="U292" s="47"/>
      <c r="V292" s="47"/>
      <c r="W292" s="47"/>
      <c r="X292" s="47"/>
      <c r="Y292" s="47"/>
    </row>
    <row r="293" ht="14.25" customHeight="1">
      <c r="A293" s="33"/>
      <c r="B293" s="58">
        <v>249.0</v>
      </c>
      <c r="C293" s="58">
        <v>1.0</v>
      </c>
      <c r="D293" s="59">
        <v>5.3</v>
      </c>
      <c r="E293" s="58">
        <v>3.7</v>
      </c>
      <c r="F293" s="58">
        <v>1.5</v>
      </c>
      <c r="G293" s="29">
        <v>0.2</v>
      </c>
      <c r="H293" s="29">
        <v>0.0</v>
      </c>
      <c r="J293" s="44"/>
      <c r="N293" s="45"/>
      <c r="O293" s="42">
        <f t="shared" si="499"/>
        <v>0.179422339</v>
      </c>
      <c r="P293" s="42">
        <f t="shared" si="335"/>
        <v>0.5447356369</v>
      </c>
      <c r="Q293" s="43">
        <f t="shared" si="336"/>
        <v>1</v>
      </c>
      <c r="R293" s="43">
        <f t="shared" si="6"/>
        <v>0.5447356369</v>
      </c>
      <c r="S293" s="43">
        <f t="shared" si="337"/>
        <v>0.2967369141</v>
      </c>
      <c r="U293" s="47">
        <f>sum(S285:S304)/20</f>
        <v>0.1747083328</v>
      </c>
      <c r="V293" s="47"/>
      <c r="W293" s="47"/>
      <c r="X293" s="47"/>
      <c r="Y293" s="47"/>
    </row>
    <row r="294" ht="14.25" customHeight="1">
      <c r="A294" s="33"/>
      <c r="B294" s="58">
        <v>250.0</v>
      </c>
      <c r="C294" s="58">
        <v>1.0</v>
      </c>
      <c r="D294" s="59">
        <v>5.0</v>
      </c>
      <c r="E294" s="58">
        <v>3.3</v>
      </c>
      <c r="F294" s="58">
        <v>1.4</v>
      </c>
      <c r="G294" s="29">
        <v>0.2</v>
      </c>
      <c r="H294" s="29">
        <v>0.0</v>
      </c>
      <c r="J294" s="44"/>
      <c r="N294" s="45"/>
      <c r="O294" s="42">
        <f t="shared" si="499"/>
        <v>0.2207410035</v>
      </c>
      <c r="P294" s="42">
        <f t="shared" si="335"/>
        <v>0.554962255</v>
      </c>
      <c r="Q294" s="43">
        <f t="shared" si="336"/>
        <v>1</v>
      </c>
      <c r="R294" s="43">
        <f t="shared" si="6"/>
        <v>0.554962255</v>
      </c>
      <c r="S294" s="43">
        <f t="shared" si="337"/>
        <v>0.3079831044</v>
      </c>
      <c r="U294" s="47"/>
      <c r="V294" s="47"/>
      <c r="W294" s="47"/>
      <c r="X294" s="47"/>
      <c r="Y294" s="47"/>
    </row>
    <row r="295" ht="14.25" customHeight="1">
      <c r="A295" s="33"/>
      <c r="B295" s="27">
        <v>291.0</v>
      </c>
      <c r="C295" s="27">
        <v>1.0</v>
      </c>
      <c r="D295" s="34">
        <v>5.5</v>
      </c>
      <c r="E295" s="27">
        <v>2.6</v>
      </c>
      <c r="F295" s="27">
        <v>4.4</v>
      </c>
      <c r="G295" s="29">
        <v>1.2</v>
      </c>
      <c r="H295" s="30">
        <v>1.0</v>
      </c>
      <c r="J295" s="44"/>
      <c r="N295" s="45"/>
      <c r="O295" s="42">
        <f>(C295*$J$284)+($K$284*D284)+($L$284*E295)+($M$284*F295)+(G295*$N$284)</f>
        <v>3.590470417</v>
      </c>
      <c r="P295" s="42">
        <f t="shared" si="335"/>
        <v>0.9731551732</v>
      </c>
      <c r="Q295" s="43">
        <f t="shared" si="336"/>
        <v>1</v>
      </c>
      <c r="R295" s="43">
        <f t="shared" si="6"/>
        <v>-0.02684482678</v>
      </c>
      <c r="S295" s="43">
        <f t="shared" si="337"/>
        <v>0.0007206447249</v>
      </c>
      <c r="U295" s="47"/>
      <c r="V295" s="47"/>
      <c r="W295" s="47"/>
      <c r="X295" s="47"/>
      <c r="Y295" s="47"/>
    </row>
    <row r="296" ht="14.25" customHeight="1">
      <c r="A296" s="33"/>
      <c r="B296" s="27">
        <v>292.0</v>
      </c>
      <c r="C296" s="27">
        <v>1.0</v>
      </c>
      <c r="D296" s="34">
        <v>6.1</v>
      </c>
      <c r="E296" s="27">
        <v>3.0</v>
      </c>
      <c r="F296" s="27">
        <v>4.6</v>
      </c>
      <c r="G296" s="29">
        <v>1.4</v>
      </c>
      <c r="H296" s="30">
        <v>1.0</v>
      </c>
      <c r="J296" s="44"/>
      <c r="N296" s="45"/>
      <c r="O296" s="42">
        <f t="shared" ref="O296:O304" si="500">(C296*$J$284)+($K$284*D295)+($L$284*E296)+($M$284*F296)+(G296*$N$284)</f>
        <v>3.823496353</v>
      </c>
      <c r="P296" s="42">
        <f t="shared" si="335"/>
        <v>0.9786160001</v>
      </c>
      <c r="Q296" s="43">
        <f t="shared" si="336"/>
        <v>1</v>
      </c>
      <c r="R296" s="43">
        <f t="shared" si="6"/>
        <v>-0.02138399992</v>
      </c>
      <c r="S296" s="43">
        <f t="shared" si="337"/>
        <v>0.0004572754527</v>
      </c>
      <c r="U296" s="47"/>
      <c r="V296" s="47"/>
      <c r="W296" s="47"/>
      <c r="X296" s="47"/>
      <c r="Y296" s="47"/>
    </row>
    <row r="297" ht="14.25" customHeight="1">
      <c r="A297" s="33"/>
      <c r="B297" s="27">
        <v>293.0</v>
      </c>
      <c r="C297" s="27">
        <v>1.0</v>
      </c>
      <c r="D297" s="34">
        <v>5.8</v>
      </c>
      <c r="E297" s="27">
        <v>2.6</v>
      </c>
      <c r="F297" s="27">
        <v>4.0</v>
      </c>
      <c r="G297" s="29">
        <v>1.2</v>
      </c>
      <c r="H297" s="30">
        <v>1.0</v>
      </c>
      <c r="J297" s="44"/>
      <c r="N297" s="45"/>
      <c r="O297" s="42">
        <f t="shared" si="500"/>
        <v>3.152438847</v>
      </c>
      <c r="P297" s="42">
        <f t="shared" si="335"/>
        <v>0.9590047117</v>
      </c>
      <c r="Q297" s="43">
        <f t="shared" si="336"/>
        <v>1</v>
      </c>
      <c r="R297" s="43">
        <f t="shared" si="6"/>
        <v>-0.04099528831</v>
      </c>
      <c r="S297" s="43">
        <f t="shared" si="337"/>
        <v>0.001680613664</v>
      </c>
      <c r="U297" s="47"/>
      <c r="V297" s="47"/>
      <c r="W297" s="47"/>
      <c r="X297" s="47"/>
      <c r="Y297" s="47"/>
    </row>
    <row r="298" ht="14.25" customHeight="1">
      <c r="A298" s="33"/>
      <c r="B298" s="27">
        <v>294.0</v>
      </c>
      <c r="C298" s="27">
        <v>1.0</v>
      </c>
      <c r="D298" s="34">
        <v>5.0</v>
      </c>
      <c r="E298" s="27">
        <v>2.3</v>
      </c>
      <c r="F298" s="27">
        <v>3.3</v>
      </c>
      <c r="G298" s="29">
        <v>1.0</v>
      </c>
      <c r="H298" s="30">
        <v>1.0</v>
      </c>
      <c r="J298" s="44"/>
      <c r="N298" s="45"/>
      <c r="O298" s="42">
        <f t="shared" si="500"/>
        <v>2.512633876</v>
      </c>
      <c r="P298" s="42">
        <f t="shared" si="335"/>
        <v>0.9250227693</v>
      </c>
      <c r="Q298" s="43">
        <f t="shared" si="336"/>
        <v>1</v>
      </c>
      <c r="R298" s="43">
        <f t="shared" si="6"/>
        <v>-0.07497723068</v>
      </c>
      <c r="S298" s="43">
        <f t="shared" si="337"/>
        <v>0.00562158512</v>
      </c>
      <c r="U298" s="47"/>
      <c r="V298" s="47"/>
      <c r="W298" s="47"/>
      <c r="X298" s="47"/>
      <c r="Y298" s="47"/>
    </row>
    <row r="299" ht="14.25" customHeight="1">
      <c r="A299" s="33"/>
      <c r="B299" s="27">
        <v>295.0</v>
      </c>
      <c r="C299" s="27">
        <v>1.0</v>
      </c>
      <c r="D299" s="34">
        <v>5.6</v>
      </c>
      <c r="E299" s="27">
        <v>2.7</v>
      </c>
      <c r="F299" s="27">
        <v>4.2</v>
      </c>
      <c r="G299" s="29">
        <v>1.3</v>
      </c>
      <c r="H299" s="30">
        <v>1.0</v>
      </c>
      <c r="J299" s="44"/>
      <c r="N299" s="45"/>
      <c r="O299" s="42">
        <f t="shared" si="500"/>
        <v>3.544739395</v>
      </c>
      <c r="P299" s="42">
        <f t="shared" si="335"/>
        <v>0.971934283</v>
      </c>
      <c r="Q299" s="43">
        <f t="shared" si="336"/>
        <v>1</v>
      </c>
      <c r="R299" s="43">
        <f t="shared" si="6"/>
        <v>-0.02806571702</v>
      </c>
      <c r="S299" s="43">
        <f t="shared" si="337"/>
        <v>0.000787684472</v>
      </c>
      <c r="U299" s="47"/>
      <c r="V299" s="47"/>
      <c r="W299" s="47"/>
      <c r="X299" s="47"/>
      <c r="Y299" s="47"/>
    </row>
    <row r="300" ht="14.25" customHeight="1">
      <c r="A300" s="33"/>
      <c r="B300" s="27">
        <v>296.0</v>
      </c>
      <c r="C300" s="27">
        <v>1.0</v>
      </c>
      <c r="D300" s="34">
        <v>5.7</v>
      </c>
      <c r="E300" s="27">
        <v>3.0</v>
      </c>
      <c r="F300" s="27">
        <v>4.2</v>
      </c>
      <c r="G300" s="29">
        <v>1.2</v>
      </c>
      <c r="H300" s="30">
        <v>1.0</v>
      </c>
      <c r="J300" s="44"/>
      <c r="N300" s="45"/>
      <c r="O300" s="42">
        <f t="shared" si="500"/>
        <v>3.320416113</v>
      </c>
      <c r="P300" s="42">
        <f t="shared" si="335"/>
        <v>0.9651226009</v>
      </c>
      <c r="Q300" s="43">
        <f t="shared" si="336"/>
        <v>1</v>
      </c>
      <c r="R300" s="43">
        <f t="shared" si="6"/>
        <v>-0.03487739906</v>
      </c>
      <c r="S300" s="43">
        <f t="shared" si="337"/>
        <v>0.001216432965</v>
      </c>
      <c r="U300" s="47"/>
      <c r="V300" s="47"/>
      <c r="W300" s="47"/>
      <c r="X300" s="47"/>
      <c r="Y300" s="47"/>
    </row>
    <row r="301" ht="14.25" customHeight="1">
      <c r="A301" s="33"/>
      <c r="B301" s="27">
        <v>297.0</v>
      </c>
      <c r="C301" s="27">
        <v>1.0</v>
      </c>
      <c r="D301" s="34">
        <v>5.7</v>
      </c>
      <c r="E301" s="27">
        <v>2.9</v>
      </c>
      <c r="F301" s="27">
        <v>4.2</v>
      </c>
      <c r="G301" s="29">
        <v>1.3</v>
      </c>
      <c r="H301" s="30">
        <v>1.0</v>
      </c>
      <c r="J301" s="44"/>
      <c r="N301" s="45"/>
      <c r="O301" s="42">
        <f t="shared" si="500"/>
        <v>3.396404089</v>
      </c>
      <c r="P301" s="42">
        <f t="shared" si="335"/>
        <v>0.967591965</v>
      </c>
      <c r="Q301" s="43">
        <f t="shared" si="336"/>
        <v>1</v>
      </c>
      <c r="R301" s="43">
        <f t="shared" si="6"/>
        <v>-0.03240803498</v>
      </c>
      <c r="S301" s="43">
        <f t="shared" si="337"/>
        <v>0.001050280731</v>
      </c>
      <c r="U301" s="47"/>
      <c r="V301" s="47"/>
      <c r="W301" s="47"/>
      <c r="X301" s="47"/>
      <c r="Y301" s="47"/>
    </row>
    <row r="302" ht="14.25" customHeight="1">
      <c r="A302" s="33"/>
      <c r="B302" s="27">
        <v>298.0</v>
      </c>
      <c r="C302" s="27">
        <v>1.0</v>
      </c>
      <c r="D302" s="34">
        <v>6.2</v>
      </c>
      <c r="E302" s="27">
        <v>2.9</v>
      </c>
      <c r="F302" s="27">
        <v>4.3</v>
      </c>
      <c r="G302" s="29">
        <v>1.3</v>
      </c>
      <c r="H302" s="30">
        <v>1.0</v>
      </c>
      <c r="J302" s="44"/>
      <c r="N302" s="45"/>
      <c r="O302" s="42">
        <f t="shared" si="500"/>
        <v>3.482883973</v>
      </c>
      <c r="P302" s="42">
        <f t="shared" si="335"/>
        <v>0.9701968233</v>
      </c>
      <c r="Q302" s="43">
        <f t="shared" si="336"/>
        <v>1</v>
      </c>
      <c r="R302" s="43">
        <f t="shared" si="6"/>
        <v>-0.02980317669</v>
      </c>
      <c r="S302" s="43">
        <f t="shared" si="337"/>
        <v>0.0008882293408</v>
      </c>
      <c r="U302" s="47"/>
      <c r="V302" s="47"/>
      <c r="W302" s="47"/>
      <c r="X302" s="47"/>
      <c r="Y302" s="47"/>
    </row>
    <row r="303" ht="14.25" customHeight="1">
      <c r="A303" s="33"/>
      <c r="B303" s="27">
        <v>299.0</v>
      </c>
      <c r="C303" s="27">
        <v>1.0</v>
      </c>
      <c r="D303" s="34">
        <v>5.1</v>
      </c>
      <c r="E303" s="27">
        <v>2.5</v>
      </c>
      <c r="F303" s="27">
        <v>3.0</v>
      </c>
      <c r="G303" s="29">
        <v>1.1</v>
      </c>
      <c r="H303" s="30">
        <v>1.0</v>
      </c>
      <c r="J303" s="44"/>
      <c r="N303" s="45"/>
      <c r="O303" s="42">
        <f t="shared" si="500"/>
        <v>2.221819286</v>
      </c>
      <c r="P303" s="42">
        <f t="shared" si="335"/>
        <v>0.9021918501</v>
      </c>
      <c r="Q303" s="43">
        <f t="shared" si="336"/>
        <v>1</v>
      </c>
      <c r="R303" s="43">
        <f t="shared" si="6"/>
        <v>-0.0978081499</v>
      </c>
      <c r="S303" s="43">
        <f t="shared" si="337"/>
        <v>0.009566434187</v>
      </c>
      <c r="U303" s="47"/>
      <c r="V303" s="47"/>
      <c r="W303" s="47"/>
      <c r="X303" s="47"/>
      <c r="Y303" s="47"/>
    </row>
    <row r="304" ht="14.25" customHeight="1">
      <c r="A304" s="25"/>
      <c r="B304" s="27">
        <v>300.0</v>
      </c>
      <c r="C304" s="27">
        <v>1.0</v>
      </c>
      <c r="D304" s="34">
        <v>5.7</v>
      </c>
      <c r="E304" s="27">
        <v>2.8</v>
      </c>
      <c r="F304" s="27">
        <v>4.1</v>
      </c>
      <c r="G304" s="29">
        <v>1.3</v>
      </c>
      <c r="H304" s="30">
        <v>1.0</v>
      </c>
      <c r="J304" s="48"/>
      <c r="K304" s="49"/>
      <c r="L304" s="49"/>
      <c r="M304" s="49"/>
      <c r="N304" s="50"/>
      <c r="O304" s="42">
        <f t="shared" si="500"/>
        <v>3.422471873</v>
      </c>
      <c r="P304" s="42">
        <f t="shared" si="335"/>
        <v>0.9683995033</v>
      </c>
      <c r="Q304" s="43">
        <f t="shared" si="336"/>
        <v>1</v>
      </c>
      <c r="R304" s="43">
        <f t="shared" si="6"/>
        <v>-0.03160049671</v>
      </c>
      <c r="S304" s="43">
        <f t="shared" si="337"/>
        <v>0.0009985913924</v>
      </c>
      <c r="U304" s="47"/>
      <c r="V304" s="47"/>
      <c r="W304" s="47"/>
      <c r="X304" s="47"/>
      <c r="Y304" s="47"/>
    </row>
    <row r="305" ht="14.25" customHeight="1">
      <c r="A305" s="51">
        <v>4.0</v>
      </c>
      <c r="B305" s="52">
        <v>301.0</v>
      </c>
      <c r="C305" s="52">
        <v>1.0</v>
      </c>
      <c r="D305" s="53">
        <v>5.1</v>
      </c>
      <c r="E305" s="52">
        <v>3.5</v>
      </c>
      <c r="F305" s="52">
        <v>1.4</v>
      </c>
      <c r="G305" s="54">
        <v>0.2</v>
      </c>
      <c r="H305" s="55">
        <v>0.0</v>
      </c>
      <c r="J305" s="52">
        <f t="shared" ref="J305:N305" si="501">J284-$L$2*U284</f>
        <v>0.310418111</v>
      </c>
      <c r="K305" s="52">
        <f t="shared" si="501"/>
        <v>-0.1522659925</v>
      </c>
      <c r="L305" s="52">
        <f t="shared" si="501"/>
        <v>-0.2037862979</v>
      </c>
      <c r="M305" s="52">
        <f t="shared" si="501"/>
        <v>0.8657108862</v>
      </c>
      <c r="N305" s="52">
        <f t="shared" si="501"/>
        <v>0.7093399125</v>
      </c>
      <c r="O305" s="52">
        <f t="shared" ref="O305:O384" si="504">(C305*J305)+(K305*D305)+(L305*E305)+(M305*F305)+(G305*N305)</f>
        <v>0.1744727298</v>
      </c>
      <c r="P305" s="52">
        <f t="shared" si="335"/>
        <v>0.5435078708</v>
      </c>
      <c r="Q305" s="55">
        <f t="shared" si="336"/>
        <v>1</v>
      </c>
      <c r="R305" s="55">
        <f t="shared" si="6"/>
        <v>0.5435078708</v>
      </c>
      <c r="S305" s="55">
        <f t="shared" si="337"/>
        <v>0.2954008056</v>
      </c>
      <c r="U305" s="56">
        <f t="shared" ref="U305:Y305" si="502">2*($P305-$H305)*(1-$P305)*$P305*C305</f>
        <v>0.2696962854</v>
      </c>
      <c r="V305" s="56">
        <f t="shared" si="502"/>
        <v>1.375451056</v>
      </c>
      <c r="W305" s="56">
        <f t="shared" si="502"/>
        <v>0.9439369991</v>
      </c>
      <c r="X305" s="56">
        <f t="shared" si="502"/>
        <v>0.3775747996</v>
      </c>
      <c r="Y305" s="56">
        <f t="shared" si="502"/>
        <v>0.05393925709</v>
      </c>
    </row>
    <row r="306" ht="14.25" customHeight="1">
      <c r="A306" s="33"/>
      <c r="B306" s="52">
        <v>302.0</v>
      </c>
      <c r="C306" s="52">
        <v>1.0</v>
      </c>
      <c r="D306" s="53">
        <v>4.9</v>
      </c>
      <c r="E306" s="52">
        <v>3.0</v>
      </c>
      <c r="F306" s="52">
        <v>1.4</v>
      </c>
      <c r="G306" s="54">
        <v>0.2</v>
      </c>
      <c r="H306" s="55">
        <v>0.0</v>
      </c>
      <c r="J306" s="52">
        <f t="shared" ref="J306:N306" si="503">J305-$L$2*U305</f>
        <v>0.2834484824</v>
      </c>
      <c r="K306" s="52">
        <f t="shared" si="503"/>
        <v>-0.2898110981</v>
      </c>
      <c r="L306" s="52">
        <f t="shared" si="503"/>
        <v>-0.2981799978</v>
      </c>
      <c r="M306" s="52">
        <f t="shared" si="503"/>
        <v>0.8279534062</v>
      </c>
      <c r="N306" s="52">
        <f t="shared" si="503"/>
        <v>0.7039459868</v>
      </c>
      <c r="O306" s="52">
        <f t="shared" si="504"/>
        <v>-0.7312419254</v>
      </c>
      <c r="P306" s="52">
        <f t="shared" si="335"/>
        <v>0.3249222546</v>
      </c>
      <c r="Q306" s="55">
        <f t="shared" si="336"/>
        <v>0</v>
      </c>
      <c r="R306" s="55">
        <f t="shared" si="6"/>
        <v>0.3249222546</v>
      </c>
      <c r="S306" s="55">
        <f t="shared" si="337"/>
        <v>0.1055744715</v>
      </c>
      <c r="U306" s="56">
        <f t="shared" ref="U306:Y306" si="505">2*($P306-$H306)*(1-$P306)*$P306*C306</f>
        <v>0.1425419524</v>
      </c>
      <c r="V306" s="56">
        <f t="shared" si="505"/>
        <v>0.698455567</v>
      </c>
      <c r="W306" s="56">
        <f t="shared" si="505"/>
        <v>0.4276258573</v>
      </c>
      <c r="X306" s="56">
        <f t="shared" si="505"/>
        <v>0.1995587334</v>
      </c>
      <c r="Y306" s="56">
        <f t="shared" si="505"/>
        <v>0.02850839049</v>
      </c>
    </row>
    <row r="307" ht="14.25" customHeight="1">
      <c r="A307" s="33"/>
      <c r="B307" s="52">
        <v>303.0</v>
      </c>
      <c r="C307" s="52">
        <v>1.0</v>
      </c>
      <c r="D307" s="53">
        <v>4.7</v>
      </c>
      <c r="E307" s="52">
        <v>3.2</v>
      </c>
      <c r="F307" s="52">
        <v>1.3</v>
      </c>
      <c r="G307" s="54">
        <v>0.2</v>
      </c>
      <c r="H307" s="55">
        <v>0.0</v>
      </c>
      <c r="J307" s="52">
        <f t="shared" ref="J307:N307" si="506">J306-$L$2*U306</f>
        <v>0.2691942872</v>
      </c>
      <c r="K307" s="52">
        <f t="shared" si="506"/>
        <v>-0.3596566548</v>
      </c>
      <c r="L307" s="52">
        <f t="shared" si="506"/>
        <v>-0.3409425835</v>
      </c>
      <c r="M307" s="52">
        <f t="shared" si="506"/>
        <v>0.8079975329</v>
      </c>
      <c r="N307" s="52">
        <f t="shared" si="506"/>
        <v>0.7010951477</v>
      </c>
      <c r="O307" s="52">
        <f t="shared" si="504"/>
        <v>-1.321592435</v>
      </c>
      <c r="P307" s="52">
        <f t="shared" si="335"/>
        <v>0.2105534758</v>
      </c>
      <c r="Q307" s="55">
        <f t="shared" si="336"/>
        <v>0</v>
      </c>
      <c r="R307" s="55">
        <f t="shared" si="6"/>
        <v>0.2105534758</v>
      </c>
      <c r="S307" s="55">
        <f t="shared" si="337"/>
        <v>0.04433276616</v>
      </c>
      <c r="U307" s="56">
        <f t="shared" ref="U307:Y307" si="507">2*($P307-$H307)*(1-$P307)*$P307*C307</f>
        <v>0.0699966963</v>
      </c>
      <c r="V307" s="56">
        <f t="shared" si="507"/>
        <v>0.3289844726</v>
      </c>
      <c r="W307" s="56">
        <f t="shared" si="507"/>
        <v>0.2239894282</v>
      </c>
      <c r="X307" s="56">
        <f t="shared" si="507"/>
        <v>0.09099570519</v>
      </c>
      <c r="Y307" s="56">
        <f t="shared" si="507"/>
        <v>0.01399933926</v>
      </c>
    </row>
    <row r="308" ht="14.25" customHeight="1">
      <c r="A308" s="33"/>
      <c r="B308" s="52">
        <v>304.0</v>
      </c>
      <c r="C308" s="52">
        <v>1.0</v>
      </c>
      <c r="D308" s="53">
        <v>4.6</v>
      </c>
      <c r="E308" s="52">
        <v>3.1</v>
      </c>
      <c r="F308" s="52">
        <v>1.5</v>
      </c>
      <c r="G308" s="54">
        <v>0.2</v>
      </c>
      <c r="H308" s="55">
        <v>0.0</v>
      </c>
      <c r="J308" s="52">
        <f t="shared" ref="J308:N308" si="508">J307-$L$2*U307</f>
        <v>0.2621946175</v>
      </c>
      <c r="K308" s="52">
        <f t="shared" si="508"/>
        <v>-0.392555102</v>
      </c>
      <c r="L308" s="52">
        <f t="shared" si="508"/>
        <v>-0.3633415263</v>
      </c>
      <c r="M308" s="52">
        <f t="shared" si="508"/>
        <v>0.7988979624</v>
      </c>
      <c r="N308" s="52">
        <f t="shared" si="508"/>
        <v>0.6996952138</v>
      </c>
      <c r="O308" s="52">
        <f t="shared" si="504"/>
        <v>-1.331631597</v>
      </c>
      <c r="P308" s="52">
        <f t="shared" si="335"/>
        <v>0.208889608</v>
      </c>
      <c r="Q308" s="55">
        <f t="shared" si="336"/>
        <v>0</v>
      </c>
      <c r="R308" s="55">
        <f t="shared" si="6"/>
        <v>0.208889608</v>
      </c>
      <c r="S308" s="55">
        <f t="shared" si="337"/>
        <v>0.04363486832</v>
      </c>
      <c r="U308" s="56">
        <f t="shared" ref="U308:Y308" si="509">2*($P308-$H308)*(1-$P308)*$P308*C308</f>
        <v>0.06903999557</v>
      </c>
      <c r="V308" s="56">
        <f t="shared" si="509"/>
        <v>0.3175839796</v>
      </c>
      <c r="W308" s="56">
        <f t="shared" si="509"/>
        <v>0.2140239863</v>
      </c>
      <c r="X308" s="56">
        <f t="shared" si="509"/>
        <v>0.1035599934</v>
      </c>
      <c r="Y308" s="56">
        <f t="shared" si="509"/>
        <v>0.01380799911</v>
      </c>
    </row>
    <row r="309" ht="14.25" customHeight="1">
      <c r="A309" s="33"/>
      <c r="B309" s="52">
        <v>305.0</v>
      </c>
      <c r="C309" s="52">
        <v>1.0</v>
      </c>
      <c r="D309" s="53">
        <v>5.0</v>
      </c>
      <c r="E309" s="52">
        <v>3.6</v>
      </c>
      <c r="F309" s="52">
        <v>1.4</v>
      </c>
      <c r="G309" s="54">
        <v>0.2</v>
      </c>
      <c r="H309" s="55">
        <v>0.0</v>
      </c>
      <c r="J309" s="52">
        <f t="shared" ref="J309:N309" si="510">J308-$L$2*U308</f>
        <v>0.255290618</v>
      </c>
      <c r="K309" s="52">
        <f t="shared" si="510"/>
        <v>-0.4243135</v>
      </c>
      <c r="L309" s="52">
        <f t="shared" si="510"/>
        <v>-0.384743925</v>
      </c>
      <c r="M309" s="52">
        <f t="shared" si="510"/>
        <v>0.7885419631</v>
      </c>
      <c r="N309" s="52">
        <f t="shared" si="510"/>
        <v>0.6983144139</v>
      </c>
      <c r="O309" s="52">
        <f t="shared" si="504"/>
        <v>-2.007733381</v>
      </c>
      <c r="P309" s="52">
        <f t="shared" si="335"/>
        <v>0.1183933547</v>
      </c>
      <c r="Q309" s="55">
        <f t="shared" si="336"/>
        <v>0</v>
      </c>
      <c r="R309" s="55">
        <f t="shared" si="6"/>
        <v>0.1183933547</v>
      </c>
      <c r="S309" s="55">
        <f t="shared" si="337"/>
        <v>0.01401698644</v>
      </c>
      <c r="U309" s="56">
        <f t="shared" ref="U309:Y309" si="511">2*($P309-$H309)*(1-$P309)*$P309*C309</f>
        <v>0.02471493679</v>
      </c>
      <c r="V309" s="56">
        <f t="shared" si="511"/>
        <v>0.123574684</v>
      </c>
      <c r="W309" s="56">
        <f t="shared" si="511"/>
        <v>0.08897377245</v>
      </c>
      <c r="X309" s="56">
        <f t="shared" si="511"/>
        <v>0.03460091151</v>
      </c>
      <c r="Y309" s="56">
        <f t="shared" si="511"/>
        <v>0.004942987358</v>
      </c>
    </row>
    <row r="310" ht="14.25" customHeight="1">
      <c r="A310" s="33"/>
      <c r="B310" s="52">
        <v>306.0</v>
      </c>
      <c r="C310" s="52">
        <v>1.0</v>
      </c>
      <c r="D310" s="53">
        <v>5.4</v>
      </c>
      <c r="E310" s="52">
        <v>3.9</v>
      </c>
      <c r="F310" s="52">
        <v>1.7</v>
      </c>
      <c r="G310" s="54">
        <v>0.4</v>
      </c>
      <c r="H310" s="55">
        <v>0.0</v>
      </c>
      <c r="J310" s="52">
        <f t="shared" ref="J310:N310" si="512">J309-$L$2*U309</f>
        <v>0.2528191243</v>
      </c>
      <c r="K310" s="52">
        <f t="shared" si="512"/>
        <v>-0.4366709684</v>
      </c>
      <c r="L310" s="52">
        <f t="shared" si="512"/>
        <v>-0.3936413022</v>
      </c>
      <c r="M310" s="52">
        <f t="shared" si="512"/>
        <v>0.7850818719</v>
      </c>
      <c r="N310" s="52">
        <f t="shared" si="512"/>
        <v>0.6978201152</v>
      </c>
      <c r="O310" s="52">
        <f t="shared" si="504"/>
        <v>-2.026637955</v>
      </c>
      <c r="P310" s="52">
        <f t="shared" si="335"/>
        <v>0.1164343547</v>
      </c>
      <c r="Q310" s="55">
        <f t="shared" si="336"/>
        <v>0</v>
      </c>
      <c r="R310" s="55">
        <f t="shared" si="6"/>
        <v>0.1164343547</v>
      </c>
      <c r="S310" s="55">
        <f t="shared" si="337"/>
        <v>0.01355695895</v>
      </c>
      <c r="U310" s="56">
        <f t="shared" ref="U310:Y310" si="513">2*($P310-$H310)*(1-$P310)*$P310*C310</f>
        <v>0.02395692637</v>
      </c>
      <c r="V310" s="56">
        <f t="shared" si="513"/>
        <v>0.1293674024</v>
      </c>
      <c r="W310" s="56">
        <f t="shared" si="513"/>
        <v>0.09343201283</v>
      </c>
      <c r="X310" s="56">
        <f t="shared" si="513"/>
        <v>0.04072677482</v>
      </c>
      <c r="Y310" s="56">
        <f t="shared" si="513"/>
        <v>0.009582770547</v>
      </c>
    </row>
    <row r="311" ht="14.25" customHeight="1">
      <c r="A311" s="33"/>
      <c r="B311" s="52">
        <v>307.0</v>
      </c>
      <c r="C311" s="52">
        <v>1.0</v>
      </c>
      <c r="D311" s="53">
        <v>4.6</v>
      </c>
      <c r="E311" s="52">
        <v>3.4</v>
      </c>
      <c r="F311" s="52">
        <v>1.4</v>
      </c>
      <c r="G311" s="54">
        <v>0.3</v>
      </c>
      <c r="H311" s="55">
        <v>0.0</v>
      </c>
      <c r="J311" s="52">
        <f t="shared" ref="J311:N311" si="514">J310-$L$2*U310</f>
        <v>0.2504234317</v>
      </c>
      <c r="K311" s="52">
        <f t="shared" si="514"/>
        <v>-0.4496077086</v>
      </c>
      <c r="L311" s="52">
        <f t="shared" si="514"/>
        <v>-0.4029845035</v>
      </c>
      <c r="M311" s="52">
        <f t="shared" si="514"/>
        <v>0.7810091944</v>
      </c>
      <c r="N311" s="52">
        <f t="shared" si="514"/>
        <v>0.6968618381</v>
      </c>
      <c r="O311" s="52">
        <f t="shared" si="504"/>
        <v>-1.885447916</v>
      </c>
      <c r="P311" s="52">
        <f t="shared" si="335"/>
        <v>0.1317643669</v>
      </c>
      <c r="Q311" s="55">
        <f t="shared" si="336"/>
        <v>0</v>
      </c>
      <c r="R311" s="55">
        <f t="shared" si="6"/>
        <v>0.1317643669</v>
      </c>
      <c r="S311" s="55">
        <f t="shared" si="337"/>
        <v>0.01736184839</v>
      </c>
      <c r="U311" s="56">
        <f t="shared" ref="U311:Y311" si="515">2*($P311-$H311)*(1-$P311)*$P311*C311</f>
        <v>0.03014835085</v>
      </c>
      <c r="V311" s="56">
        <f t="shared" si="515"/>
        <v>0.1386824139</v>
      </c>
      <c r="W311" s="56">
        <f t="shared" si="515"/>
        <v>0.1025043929</v>
      </c>
      <c r="X311" s="56">
        <f t="shared" si="515"/>
        <v>0.04220769119</v>
      </c>
      <c r="Y311" s="56">
        <f t="shared" si="515"/>
        <v>0.009044505255</v>
      </c>
    </row>
    <row r="312" ht="14.25" customHeight="1">
      <c r="A312" s="33"/>
      <c r="B312" s="52">
        <v>308.0</v>
      </c>
      <c r="C312" s="52">
        <v>1.0</v>
      </c>
      <c r="D312" s="53">
        <v>5.0</v>
      </c>
      <c r="E312" s="52">
        <v>3.4</v>
      </c>
      <c r="F312" s="52">
        <v>1.5</v>
      </c>
      <c r="G312" s="54">
        <v>0.2</v>
      </c>
      <c r="H312" s="55">
        <v>0.0</v>
      </c>
      <c r="J312" s="52">
        <f t="shared" ref="J312:N312" si="516">J311-$L$2*U311</f>
        <v>0.2474085966</v>
      </c>
      <c r="K312" s="52">
        <f t="shared" si="516"/>
        <v>-0.46347595</v>
      </c>
      <c r="L312" s="52">
        <f t="shared" si="516"/>
        <v>-0.4132349428</v>
      </c>
      <c r="M312" s="52">
        <f t="shared" si="516"/>
        <v>0.7767884253</v>
      </c>
      <c r="N312" s="52">
        <f t="shared" si="516"/>
        <v>0.6959573876</v>
      </c>
      <c r="O312" s="52">
        <f t="shared" si="504"/>
        <v>-2.170595844</v>
      </c>
      <c r="P312" s="52">
        <f t="shared" si="335"/>
        <v>0.1024222434</v>
      </c>
      <c r="Q312" s="55">
        <f t="shared" si="336"/>
        <v>0</v>
      </c>
      <c r="R312" s="55">
        <f t="shared" si="6"/>
        <v>0.1024222434</v>
      </c>
      <c r="S312" s="55">
        <f t="shared" si="337"/>
        <v>0.01049031595</v>
      </c>
      <c r="U312" s="56">
        <f t="shared" ref="U312:Y312" si="517">2*($P312-$H312)*(1-$P312)*$P312*C312</f>
        <v>0.01883174851</v>
      </c>
      <c r="V312" s="56">
        <f t="shared" si="517"/>
        <v>0.09415874254</v>
      </c>
      <c r="W312" s="56">
        <f t="shared" si="517"/>
        <v>0.06402794493</v>
      </c>
      <c r="X312" s="56">
        <f t="shared" si="517"/>
        <v>0.02824762276</v>
      </c>
      <c r="Y312" s="56">
        <f t="shared" si="517"/>
        <v>0.003766349702</v>
      </c>
    </row>
    <row r="313" ht="14.25" customHeight="1">
      <c r="A313" s="33"/>
      <c r="B313" s="52">
        <v>309.0</v>
      </c>
      <c r="C313" s="52">
        <v>1.0</v>
      </c>
      <c r="D313" s="53">
        <v>4.4</v>
      </c>
      <c r="E313" s="52">
        <v>2.9</v>
      </c>
      <c r="F313" s="52">
        <v>1.4</v>
      </c>
      <c r="G313" s="54">
        <v>0.2</v>
      </c>
      <c r="H313" s="55">
        <v>0.0</v>
      </c>
      <c r="J313" s="52">
        <f t="shared" ref="J313:N313" si="518">J312-$L$2*U312</f>
        <v>0.2455254217</v>
      </c>
      <c r="K313" s="52">
        <f t="shared" si="518"/>
        <v>-0.4728918243</v>
      </c>
      <c r="L313" s="52">
        <f t="shared" si="518"/>
        <v>-0.4196377373</v>
      </c>
      <c r="M313" s="52">
        <f t="shared" si="518"/>
        <v>0.773963663</v>
      </c>
      <c r="N313" s="52">
        <f t="shared" si="518"/>
        <v>0.6955807526</v>
      </c>
      <c r="O313" s="52">
        <f t="shared" si="504"/>
        <v>-1.829482764</v>
      </c>
      <c r="P313" s="52">
        <f t="shared" si="335"/>
        <v>0.1382999022</v>
      </c>
      <c r="Q313" s="55">
        <f t="shared" si="336"/>
        <v>0</v>
      </c>
      <c r="R313" s="55">
        <f t="shared" si="6"/>
        <v>0.1382999022</v>
      </c>
      <c r="S313" s="55">
        <f t="shared" si="337"/>
        <v>0.01912686294</v>
      </c>
      <c r="U313" s="56">
        <f t="shared" ref="U313:Y313" si="519">2*($P313-$H313)*(1-$P313)*$P313*C313</f>
        <v>0.03296323934</v>
      </c>
      <c r="V313" s="56">
        <f t="shared" si="519"/>
        <v>0.1450382531</v>
      </c>
      <c r="W313" s="56">
        <f t="shared" si="519"/>
        <v>0.09559339407</v>
      </c>
      <c r="X313" s="56">
        <f t="shared" si="519"/>
        <v>0.04614853507</v>
      </c>
      <c r="Y313" s="56">
        <f t="shared" si="519"/>
        <v>0.006592647867</v>
      </c>
    </row>
    <row r="314" ht="14.25" customHeight="1">
      <c r="A314" s="33"/>
      <c r="B314" s="52">
        <v>310.0</v>
      </c>
      <c r="C314" s="52">
        <v>1.0</v>
      </c>
      <c r="D314" s="53">
        <v>4.9</v>
      </c>
      <c r="E314" s="52">
        <v>3.1</v>
      </c>
      <c r="F314" s="52">
        <v>1.5</v>
      </c>
      <c r="G314" s="54">
        <v>0.1</v>
      </c>
      <c r="H314" s="55">
        <v>0.0</v>
      </c>
      <c r="J314" s="52">
        <f t="shared" ref="J314:N314" si="520">J313-$L$2*U313</f>
        <v>0.2422290978</v>
      </c>
      <c r="K314" s="52">
        <f t="shared" si="520"/>
        <v>-0.4873956496</v>
      </c>
      <c r="L314" s="52">
        <f t="shared" si="520"/>
        <v>-0.4291970767</v>
      </c>
      <c r="M314" s="52">
        <f t="shared" si="520"/>
        <v>0.7693488095</v>
      </c>
      <c r="N314" s="52">
        <f t="shared" si="520"/>
        <v>0.6949214878</v>
      </c>
      <c r="O314" s="52">
        <f t="shared" si="504"/>
        <v>-2.25300516</v>
      </c>
      <c r="P314" s="52">
        <f t="shared" si="335"/>
        <v>0.09509056102</v>
      </c>
      <c r="Q314" s="55">
        <f t="shared" si="336"/>
        <v>0</v>
      </c>
      <c r="R314" s="55">
        <f t="shared" si="6"/>
        <v>0.09509056102</v>
      </c>
      <c r="S314" s="55">
        <f t="shared" si="337"/>
        <v>0.009042214795</v>
      </c>
      <c r="U314" s="56">
        <f t="shared" ref="U314:Y314" si="521">2*($P314-$H314)*(1-$P314)*$P314*C314</f>
        <v>0.01636477104</v>
      </c>
      <c r="V314" s="56">
        <f t="shared" si="521"/>
        <v>0.08018737807</v>
      </c>
      <c r="W314" s="56">
        <f t="shared" si="521"/>
        <v>0.05073079021</v>
      </c>
      <c r="X314" s="56">
        <f t="shared" si="521"/>
        <v>0.02454715655</v>
      </c>
      <c r="Y314" s="56">
        <f t="shared" si="521"/>
        <v>0.001636477104</v>
      </c>
    </row>
    <row r="315" ht="14.25" customHeight="1">
      <c r="A315" s="33"/>
      <c r="B315" s="52">
        <v>311.0</v>
      </c>
      <c r="C315" s="52">
        <v>1.0</v>
      </c>
      <c r="D315" s="53">
        <v>5.4</v>
      </c>
      <c r="E315" s="52">
        <v>3.7</v>
      </c>
      <c r="F315" s="52">
        <v>1.5</v>
      </c>
      <c r="G315" s="54">
        <v>0.2</v>
      </c>
      <c r="H315" s="55">
        <v>0.0</v>
      </c>
      <c r="J315" s="52">
        <f t="shared" ref="J315:N315" si="522">J314-$L$2*U314</f>
        <v>0.2405926207</v>
      </c>
      <c r="K315" s="52">
        <f t="shared" si="522"/>
        <v>-0.4954143874</v>
      </c>
      <c r="L315" s="52">
        <f t="shared" si="522"/>
        <v>-0.4342701557</v>
      </c>
      <c r="M315" s="52">
        <f t="shared" si="522"/>
        <v>0.7668940939</v>
      </c>
      <c r="N315" s="52">
        <f t="shared" si="522"/>
        <v>0.6947578401</v>
      </c>
      <c r="O315" s="52">
        <f t="shared" si="504"/>
        <v>-2.752151939</v>
      </c>
      <c r="P315" s="52">
        <f t="shared" si="335"/>
        <v>0.05996523176</v>
      </c>
      <c r="Q315" s="55">
        <f t="shared" si="336"/>
        <v>0</v>
      </c>
      <c r="R315" s="55">
        <f t="shared" si="6"/>
        <v>0.05996523176</v>
      </c>
      <c r="S315" s="55">
        <f t="shared" si="337"/>
        <v>0.00359582902</v>
      </c>
      <c r="U315" s="56">
        <f t="shared" ref="U315:Y315" si="523">2*($P315-$H315)*(1-$P315)*$P315*C315</f>
        <v>0.006760408598</v>
      </c>
      <c r="V315" s="56">
        <f t="shared" si="523"/>
        <v>0.03650620643</v>
      </c>
      <c r="W315" s="56">
        <f t="shared" si="523"/>
        <v>0.02501351181</v>
      </c>
      <c r="X315" s="56">
        <f t="shared" si="523"/>
        <v>0.0101406129</v>
      </c>
      <c r="Y315" s="56">
        <f t="shared" si="523"/>
        <v>0.00135208172</v>
      </c>
    </row>
    <row r="316" ht="14.25" customHeight="1">
      <c r="A316" s="33"/>
      <c r="B316" s="52">
        <v>312.0</v>
      </c>
      <c r="C316" s="52">
        <v>1.0</v>
      </c>
      <c r="D316" s="53">
        <v>4.8</v>
      </c>
      <c r="E316" s="52">
        <v>3.4</v>
      </c>
      <c r="F316" s="52">
        <v>1.6</v>
      </c>
      <c r="G316" s="54">
        <v>0.2</v>
      </c>
      <c r="H316" s="55">
        <v>0.0</v>
      </c>
      <c r="J316" s="52">
        <f t="shared" ref="J316:N316" si="524">J315-$L$2*U315</f>
        <v>0.2399165798</v>
      </c>
      <c r="K316" s="52">
        <f t="shared" si="524"/>
        <v>-0.499065008</v>
      </c>
      <c r="L316" s="52">
        <f t="shared" si="524"/>
        <v>-0.4367715069</v>
      </c>
      <c r="M316" s="52">
        <f t="shared" si="524"/>
        <v>0.7658800326</v>
      </c>
      <c r="N316" s="52">
        <f t="shared" si="524"/>
        <v>0.694622632</v>
      </c>
      <c r="O316" s="52">
        <f t="shared" si="504"/>
        <v>-2.276286004</v>
      </c>
      <c r="P316" s="52">
        <f t="shared" si="335"/>
        <v>0.09310607952</v>
      </c>
      <c r="Q316" s="55">
        <f t="shared" si="336"/>
        <v>0</v>
      </c>
      <c r="R316" s="55">
        <f t="shared" si="6"/>
        <v>0.09310607952</v>
      </c>
      <c r="S316" s="55">
        <f t="shared" si="337"/>
        <v>0.008668742044</v>
      </c>
      <c r="U316" s="56">
        <f t="shared" ref="U316:Y316" si="525">2*($P316-$H316)*(1-$P316)*$P316*C316</f>
        <v>0.01572325892</v>
      </c>
      <c r="V316" s="56">
        <f t="shared" si="525"/>
        <v>0.0754716428</v>
      </c>
      <c r="W316" s="56">
        <f t="shared" si="525"/>
        <v>0.05345908031</v>
      </c>
      <c r="X316" s="56">
        <f t="shared" si="525"/>
        <v>0.02515721427</v>
      </c>
      <c r="Y316" s="56">
        <f t="shared" si="525"/>
        <v>0.003144651783</v>
      </c>
    </row>
    <row r="317" ht="14.25" customHeight="1">
      <c r="A317" s="33"/>
      <c r="B317" s="52">
        <v>313.0</v>
      </c>
      <c r="C317" s="52">
        <v>1.0</v>
      </c>
      <c r="D317" s="53">
        <v>4.8</v>
      </c>
      <c r="E317" s="52">
        <v>3.0</v>
      </c>
      <c r="F317" s="52">
        <v>1.4</v>
      </c>
      <c r="G317" s="54">
        <v>0.1</v>
      </c>
      <c r="H317" s="55">
        <v>0.0</v>
      </c>
      <c r="J317" s="52">
        <f t="shared" ref="J317:N317" si="526">J316-$L$2*U316</f>
        <v>0.2383442539</v>
      </c>
      <c r="K317" s="52">
        <f t="shared" si="526"/>
        <v>-0.5066121723</v>
      </c>
      <c r="L317" s="52">
        <f t="shared" si="526"/>
        <v>-0.4421174149</v>
      </c>
      <c r="M317" s="52">
        <f t="shared" si="526"/>
        <v>0.7633643111</v>
      </c>
      <c r="N317" s="52">
        <f t="shared" si="526"/>
        <v>0.6943081668</v>
      </c>
      <c r="O317" s="52">
        <f t="shared" si="504"/>
        <v>-2.381605566</v>
      </c>
      <c r="P317" s="52">
        <f t="shared" si="335"/>
        <v>0.08458616168</v>
      </c>
      <c r="Q317" s="55">
        <f t="shared" si="336"/>
        <v>0</v>
      </c>
      <c r="R317" s="55">
        <f t="shared" si="6"/>
        <v>0.08458616168</v>
      </c>
      <c r="S317" s="55">
        <f t="shared" si="337"/>
        <v>0.007154818748</v>
      </c>
      <c r="U317" s="56">
        <f t="shared" ref="U317:Y317" si="527">2*($P317-$H317)*(1-$P317)*$P317*C317</f>
        <v>0.01309924018</v>
      </c>
      <c r="V317" s="56">
        <f t="shared" si="527"/>
        <v>0.06287635289</v>
      </c>
      <c r="W317" s="56">
        <f t="shared" si="527"/>
        <v>0.03929772055</v>
      </c>
      <c r="X317" s="56">
        <f t="shared" si="527"/>
        <v>0.01833893626</v>
      </c>
      <c r="Y317" s="56">
        <f t="shared" si="527"/>
        <v>0.001309924018</v>
      </c>
    </row>
    <row r="318" ht="14.25" customHeight="1">
      <c r="A318" s="33"/>
      <c r="B318" s="52">
        <v>314.0</v>
      </c>
      <c r="C318" s="52">
        <v>1.0</v>
      </c>
      <c r="D318" s="53">
        <v>4.3</v>
      </c>
      <c r="E318" s="52">
        <v>3.0</v>
      </c>
      <c r="F318" s="52">
        <v>1.1</v>
      </c>
      <c r="G318" s="54">
        <v>0.1</v>
      </c>
      <c r="H318" s="55">
        <v>0.0</v>
      </c>
      <c r="J318" s="52">
        <f t="shared" ref="J318:N318" si="528">J317-$L$2*U317</f>
        <v>0.2370343299</v>
      </c>
      <c r="K318" s="52">
        <f t="shared" si="528"/>
        <v>-0.5128998076</v>
      </c>
      <c r="L318" s="52">
        <f t="shared" si="528"/>
        <v>-0.446047187</v>
      </c>
      <c r="M318" s="52">
        <f t="shared" si="528"/>
        <v>0.7615304175</v>
      </c>
      <c r="N318" s="52">
        <f t="shared" si="528"/>
        <v>0.6941771744</v>
      </c>
      <c r="O318" s="52">
        <f t="shared" si="504"/>
        <v>-2.399475227</v>
      </c>
      <c r="P318" s="52">
        <f t="shared" si="335"/>
        <v>0.08321272181</v>
      </c>
      <c r="Q318" s="55">
        <f t="shared" si="336"/>
        <v>0</v>
      </c>
      <c r="R318" s="55">
        <f t="shared" si="6"/>
        <v>0.08321272181</v>
      </c>
      <c r="S318" s="55">
        <f t="shared" si="337"/>
        <v>0.006924357072</v>
      </c>
      <c r="U318" s="56">
        <f t="shared" ref="U318:Y318" si="529">2*($P318-$H318)*(1-$P318)*$P318*C318</f>
        <v>0.01269632495</v>
      </c>
      <c r="V318" s="56">
        <f t="shared" si="529"/>
        <v>0.05459419727</v>
      </c>
      <c r="W318" s="56">
        <f t="shared" si="529"/>
        <v>0.03808897484</v>
      </c>
      <c r="X318" s="56">
        <f t="shared" si="529"/>
        <v>0.01396595744</v>
      </c>
      <c r="Y318" s="56">
        <f t="shared" si="529"/>
        <v>0.001269632495</v>
      </c>
    </row>
    <row r="319" ht="14.25" customHeight="1">
      <c r="A319" s="33"/>
      <c r="B319" s="52">
        <v>315.0</v>
      </c>
      <c r="C319" s="52">
        <v>1.0</v>
      </c>
      <c r="D319" s="53">
        <v>5.8</v>
      </c>
      <c r="E319" s="52">
        <v>4.0</v>
      </c>
      <c r="F319" s="52">
        <v>1.2</v>
      </c>
      <c r="G319" s="54">
        <v>0.2</v>
      </c>
      <c r="H319" s="55">
        <v>0.0</v>
      </c>
      <c r="J319" s="52">
        <f t="shared" ref="J319:N319" si="530">J318-$L$2*U318</f>
        <v>0.2357646974</v>
      </c>
      <c r="K319" s="52">
        <f t="shared" si="530"/>
        <v>-0.5183592273</v>
      </c>
      <c r="L319" s="52">
        <f t="shared" si="530"/>
        <v>-0.4498560845</v>
      </c>
      <c r="M319" s="52">
        <f t="shared" si="530"/>
        <v>0.7601338218</v>
      </c>
      <c r="N319" s="52">
        <f t="shared" si="530"/>
        <v>0.6940502111</v>
      </c>
      <c r="O319" s="52">
        <f t="shared" si="504"/>
        <v>-3.519172531</v>
      </c>
      <c r="P319" s="52">
        <f t="shared" si="335"/>
        <v>0.02877160956</v>
      </c>
      <c r="Q319" s="55">
        <f t="shared" si="336"/>
        <v>0</v>
      </c>
      <c r="R319" s="55">
        <f t="shared" si="6"/>
        <v>0.02877160956</v>
      </c>
      <c r="S319" s="55">
        <f t="shared" si="337"/>
        <v>0.0008278055165</v>
      </c>
      <c r="U319" s="56">
        <f t="shared" ref="U319:Y319" si="531">2*($P319-$H319)*(1-$P319)*$P319*C319</f>
        <v>0.001607976439</v>
      </c>
      <c r="V319" s="56">
        <f t="shared" si="531"/>
        <v>0.009326263344</v>
      </c>
      <c r="W319" s="56">
        <f t="shared" si="531"/>
        <v>0.006431905755</v>
      </c>
      <c r="X319" s="56">
        <f t="shared" si="531"/>
        <v>0.001929571726</v>
      </c>
      <c r="Y319" s="56">
        <f t="shared" si="531"/>
        <v>0.0003215952877</v>
      </c>
    </row>
    <row r="320" ht="14.25" customHeight="1">
      <c r="A320" s="33"/>
      <c r="B320" s="52">
        <v>316.0</v>
      </c>
      <c r="C320" s="52">
        <v>1.0</v>
      </c>
      <c r="D320" s="53">
        <v>5.7</v>
      </c>
      <c r="E320" s="52">
        <v>4.4</v>
      </c>
      <c r="F320" s="52">
        <v>1.5</v>
      </c>
      <c r="G320" s="54">
        <v>0.4</v>
      </c>
      <c r="H320" s="55">
        <v>0.0</v>
      </c>
      <c r="J320" s="52">
        <f t="shared" ref="J320:N320" si="532">J319-$L$2*U319</f>
        <v>0.2356038998</v>
      </c>
      <c r="K320" s="52">
        <f t="shared" si="532"/>
        <v>-0.5192918537</v>
      </c>
      <c r="L320" s="52">
        <f t="shared" si="532"/>
        <v>-0.450499275</v>
      </c>
      <c r="M320" s="52">
        <f t="shared" si="532"/>
        <v>0.7599408646</v>
      </c>
      <c r="N320" s="52">
        <f t="shared" si="532"/>
        <v>0.6940180516</v>
      </c>
      <c r="O320" s="52">
        <f t="shared" si="504"/>
        <v>-3.289037959</v>
      </c>
      <c r="P320" s="52">
        <f t="shared" si="335"/>
        <v>0.0359491723</v>
      </c>
      <c r="Q320" s="55">
        <f t="shared" si="336"/>
        <v>0</v>
      </c>
      <c r="R320" s="55">
        <f t="shared" si="6"/>
        <v>0.0359491723</v>
      </c>
      <c r="S320" s="55">
        <f t="shared" si="337"/>
        <v>0.001292342989</v>
      </c>
      <c r="U320" s="56">
        <f t="shared" ref="U320:Y320" si="533">2*($P320-$H320)*(1-$P320)*$P320*C320</f>
        <v>0.002491768657</v>
      </c>
      <c r="V320" s="56">
        <f t="shared" si="533"/>
        <v>0.01420308134</v>
      </c>
      <c r="W320" s="56">
        <f t="shared" si="533"/>
        <v>0.01096378209</v>
      </c>
      <c r="X320" s="56">
        <f t="shared" si="533"/>
        <v>0.003737652985</v>
      </c>
      <c r="Y320" s="56">
        <f t="shared" si="533"/>
        <v>0.0009967074628</v>
      </c>
    </row>
    <row r="321" ht="14.25" customHeight="1">
      <c r="A321" s="33"/>
      <c r="B321" s="52">
        <v>317.0</v>
      </c>
      <c r="C321" s="52">
        <v>1.0</v>
      </c>
      <c r="D321" s="53">
        <v>5.4</v>
      </c>
      <c r="E321" s="52">
        <v>3.9</v>
      </c>
      <c r="F321" s="52">
        <v>1.3</v>
      </c>
      <c r="G321" s="54">
        <v>0.4</v>
      </c>
      <c r="H321" s="55">
        <v>0.0</v>
      </c>
      <c r="J321" s="52">
        <f t="shared" ref="J321:N321" si="534">J320-$L$2*U320</f>
        <v>0.2353547229</v>
      </c>
      <c r="K321" s="52">
        <f t="shared" si="534"/>
        <v>-0.5207121618</v>
      </c>
      <c r="L321" s="52">
        <f t="shared" si="534"/>
        <v>-0.4515956533</v>
      </c>
      <c r="M321" s="52">
        <f t="shared" si="534"/>
        <v>0.7595670993</v>
      </c>
      <c r="N321" s="52">
        <f t="shared" si="534"/>
        <v>0.6939183808</v>
      </c>
      <c r="O321" s="52">
        <f t="shared" si="504"/>
        <v>-3.072709417</v>
      </c>
      <c r="P321" s="52">
        <f t="shared" si="335"/>
        <v>0.04424710665</v>
      </c>
      <c r="Q321" s="55">
        <f t="shared" si="336"/>
        <v>0</v>
      </c>
      <c r="R321" s="55">
        <f t="shared" si="6"/>
        <v>0.04424710665</v>
      </c>
      <c r="S321" s="55">
        <f t="shared" si="337"/>
        <v>0.001957806447</v>
      </c>
      <c r="U321" s="56">
        <f t="shared" ref="U321:Y321" si="535">2*($P321-$H321)*(1-$P321)*$P321*C321</f>
        <v>0.003742358352</v>
      </c>
      <c r="V321" s="56">
        <f t="shared" si="535"/>
        <v>0.0202087351</v>
      </c>
      <c r="W321" s="56">
        <f t="shared" si="535"/>
        <v>0.01459519757</v>
      </c>
      <c r="X321" s="56">
        <f t="shared" si="535"/>
        <v>0.004865065858</v>
      </c>
      <c r="Y321" s="56">
        <f t="shared" si="535"/>
        <v>0.001496943341</v>
      </c>
    </row>
    <row r="322" ht="14.25" customHeight="1">
      <c r="A322" s="33"/>
      <c r="B322" s="52">
        <v>318.0</v>
      </c>
      <c r="C322" s="52">
        <v>1.0</v>
      </c>
      <c r="D322" s="53">
        <v>5.1</v>
      </c>
      <c r="E322" s="52">
        <v>3.5</v>
      </c>
      <c r="F322" s="52">
        <v>1.4</v>
      </c>
      <c r="G322" s="54">
        <v>0.3</v>
      </c>
      <c r="H322" s="55">
        <v>0.0</v>
      </c>
      <c r="J322" s="52">
        <f t="shared" ref="J322:N322" si="536">J321-$L$2*U321</f>
        <v>0.2349804871</v>
      </c>
      <c r="K322" s="52">
        <f t="shared" si="536"/>
        <v>-0.5227330353</v>
      </c>
      <c r="L322" s="52">
        <f t="shared" si="536"/>
        <v>-0.453055173</v>
      </c>
      <c r="M322" s="52">
        <f t="shared" si="536"/>
        <v>0.7590805927</v>
      </c>
      <c r="N322" s="52">
        <f t="shared" si="536"/>
        <v>0.6937686865</v>
      </c>
      <c r="O322" s="52">
        <f t="shared" si="504"/>
        <v>-2.745807663</v>
      </c>
      <c r="P322" s="52">
        <f t="shared" si="335"/>
        <v>0.06032385476</v>
      </c>
      <c r="Q322" s="55">
        <f t="shared" si="336"/>
        <v>0</v>
      </c>
      <c r="R322" s="55">
        <f t="shared" si="6"/>
        <v>0.06032385476</v>
      </c>
      <c r="S322" s="55">
        <f t="shared" si="337"/>
        <v>0.003638967453</v>
      </c>
      <c r="U322" s="56">
        <f t="shared" ref="U322:Y322" si="537">2*($P322-$H322)*(1-$P322)*$P322*C322</f>
        <v>0.006838901818</v>
      </c>
      <c r="V322" s="56">
        <f t="shared" si="537"/>
        <v>0.03487839927</v>
      </c>
      <c r="W322" s="56">
        <f t="shared" si="537"/>
        <v>0.02393615636</v>
      </c>
      <c r="X322" s="56">
        <f t="shared" si="537"/>
        <v>0.009574462545</v>
      </c>
      <c r="Y322" s="56">
        <f t="shared" si="537"/>
        <v>0.002051670545</v>
      </c>
    </row>
    <row r="323" ht="14.25" customHeight="1">
      <c r="A323" s="33"/>
      <c r="B323" s="52">
        <v>319.0</v>
      </c>
      <c r="C323" s="52">
        <v>1.0</v>
      </c>
      <c r="D323" s="53">
        <v>5.7</v>
      </c>
      <c r="E323" s="52">
        <v>3.8</v>
      </c>
      <c r="F323" s="52">
        <v>1.7</v>
      </c>
      <c r="G323" s="54">
        <v>0.3</v>
      </c>
      <c r="H323" s="55">
        <v>0.0</v>
      </c>
      <c r="J323" s="52">
        <f t="shared" ref="J323:N323" si="538">J322-$L$2*U322</f>
        <v>0.2342965969</v>
      </c>
      <c r="K323" s="52">
        <f t="shared" si="538"/>
        <v>-0.5262208752</v>
      </c>
      <c r="L323" s="52">
        <f t="shared" si="538"/>
        <v>-0.4554487886</v>
      </c>
      <c r="M323" s="52">
        <f t="shared" si="538"/>
        <v>0.7581231465</v>
      </c>
      <c r="N323" s="52">
        <f t="shared" si="538"/>
        <v>0.6935635195</v>
      </c>
      <c r="O323" s="52">
        <f t="shared" si="504"/>
        <v>-2.998989384</v>
      </c>
      <c r="P323" s="52">
        <f t="shared" si="335"/>
        <v>0.04747155032</v>
      </c>
      <c r="Q323" s="55">
        <f t="shared" si="336"/>
        <v>0</v>
      </c>
      <c r="R323" s="55">
        <f t="shared" si="6"/>
        <v>0.04747155032</v>
      </c>
      <c r="S323" s="55">
        <f t="shared" si="337"/>
        <v>0.00225354809</v>
      </c>
      <c r="U323" s="56">
        <f t="shared" ref="U323:Y323" si="539">2*($P323-$H323)*(1-$P323)*$P323*C323</f>
        <v>0.004293137337</v>
      </c>
      <c r="V323" s="56">
        <f t="shared" si="539"/>
        <v>0.02447088282</v>
      </c>
      <c r="W323" s="56">
        <f t="shared" si="539"/>
        <v>0.01631392188</v>
      </c>
      <c r="X323" s="56">
        <f t="shared" si="539"/>
        <v>0.007298333473</v>
      </c>
      <c r="Y323" s="56">
        <f t="shared" si="539"/>
        <v>0.001287941201</v>
      </c>
    </row>
    <row r="324" ht="14.25" customHeight="1">
      <c r="A324" s="33"/>
      <c r="B324" s="52">
        <v>320.0</v>
      </c>
      <c r="C324" s="52">
        <v>1.0</v>
      </c>
      <c r="D324" s="53">
        <v>5.1</v>
      </c>
      <c r="E324" s="52">
        <v>3.8</v>
      </c>
      <c r="F324" s="52">
        <v>1.5</v>
      </c>
      <c r="G324" s="54">
        <v>0.3</v>
      </c>
      <c r="H324" s="55">
        <v>0.0</v>
      </c>
      <c r="J324" s="52">
        <f t="shared" ref="J324:N324" si="540">J323-$L$2*U323</f>
        <v>0.2338672832</v>
      </c>
      <c r="K324" s="52">
        <f t="shared" si="540"/>
        <v>-0.5286679635</v>
      </c>
      <c r="L324" s="52">
        <f t="shared" si="540"/>
        <v>-0.4570801808</v>
      </c>
      <c r="M324" s="52">
        <f t="shared" si="540"/>
        <v>0.7573933131</v>
      </c>
      <c r="N324" s="52">
        <f t="shared" si="540"/>
        <v>0.6934347253</v>
      </c>
      <c r="O324" s="52">
        <f t="shared" si="504"/>
        <v>-2.855123631</v>
      </c>
      <c r="P324" s="52">
        <f t="shared" si="335"/>
        <v>0.05441707373</v>
      </c>
      <c r="Q324" s="55">
        <f t="shared" si="336"/>
        <v>0</v>
      </c>
      <c r="R324" s="55">
        <f t="shared" si="6"/>
        <v>0.05441707373</v>
      </c>
      <c r="S324" s="55">
        <f t="shared" si="337"/>
        <v>0.002961217913</v>
      </c>
      <c r="U324" s="56">
        <f t="shared" ref="U324:Y324" si="541">2*($P324-$H324)*(1-$P324)*$P324*C324</f>
        <v>0.005600154199</v>
      </c>
      <c r="V324" s="56">
        <f t="shared" si="541"/>
        <v>0.02856078641</v>
      </c>
      <c r="W324" s="56">
        <f t="shared" si="541"/>
        <v>0.02128058596</v>
      </c>
      <c r="X324" s="56">
        <f t="shared" si="541"/>
        <v>0.008400231298</v>
      </c>
      <c r="Y324" s="56">
        <f t="shared" si="541"/>
        <v>0.00168004626</v>
      </c>
    </row>
    <row r="325" ht="14.25" customHeight="1">
      <c r="A325" s="33"/>
      <c r="B325" s="52">
        <v>321.0</v>
      </c>
      <c r="C325" s="52">
        <v>1.0</v>
      </c>
      <c r="D325" s="53">
        <v>5.4</v>
      </c>
      <c r="E325" s="52">
        <v>3.4</v>
      </c>
      <c r="F325" s="52">
        <v>1.7</v>
      </c>
      <c r="G325" s="54">
        <v>0.2</v>
      </c>
      <c r="H325" s="55">
        <v>0.0</v>
      </c>
      <c r="J325" s="52">
        <f t="shared" ref="J325:N325" si="542">J324-$L$2*U324</f>
        <v>0.2333072678</v>
      </c>
      <c r="K325" s="52">
        <f t="shared" si="542"/>
        <v>-0.5315240422</v>
      </c>
      <c r="L325" s="52">
        <f t="shared" si="542"/>
        <v>-0.4592082394</v>
      </c>
      <c r="M325" s="52">
        <f t="shared" si="542"/>
        <v>0.75655329</v>
      </c>
      <c r="N325" s="52">
        <f t="shared" si="542"/>
        <v>0.6932667207</v>
      </c>
      <c r="O325" s="52">
        <f t="shared" si="504"/>
        <v>-2.773436637</v>
      </c>
      <c r="P325" s="52">
        <f t="shared" si="335"/>
        <v>0.0587766036</v>
      </c>
      <c r="Q325" s="55">
        <f t="shared" si="336"/>
        <v>0</v>
      </c>
      <c r="R325" s="55">
        <f t="shared" si="6"/>
        <v>0.0587766036</v>
      </c>
      <c r="S325" s="55">
        <f t="shared" si="337"/>
        <v>0.003454689131</v>
      </c>
      <c r="U325" s="56">
        <f t="shared" ref="U325:Y325" si="543">2*($P325-$H325)*(1-$P325)*$P325*C325</f>
        <v>0.006503268474</v>
      </c>
      <c r="V325" s="56">
        <f t="shared" si="543"/>
        <v>0.03511764976</v>
      </c>
      <c r="W325" s="56">
        <f t="shared" si="543"/>
        <v>0.02211111281</v>
      </c>
      <c r="X325" s="56">
        <f t="shared" si="543"/>
        <v>0.01105555641</v>
      </c>
      <c r="Y325" s="56">
        <f t="shared" si="543"/>
        <v>0.001300653695</v>
      </c>
    </row>
    <row r="326" ht="14.25" customHeight="1">
      <c r="A326" s="33"/>
      <c r="B326" s="52">
        <v>322.0</v>
      </c>
      <c r="C326" s="52">
        <v>1.0</v>
      </c>
      <c r="D326" s="53">
        <v>5.1</v>
      </c>
      <c r="E326" s="52">
        <v>3.7</v>
      </c>
      <c r="F326" s="52">
        <v>1.5</v>
      </c>
      <c r="G326" s="54">
        <v>0.4</v>
      </c>
      <c r="H326" s="55">
        <v>0.0</v>
      </c>
      <c r="J326" s="52">
        <f t="shared" ref="J326:N326" si="544">J325-$L$2*U325</f>
        <v>0.2326569409</v>
      </c>
      <c r="K326" s="52">
        <f t="shared" si="544"/>
        <v>-0.5350358071</v>
      </c>
      <c r="L326" s="52">
        <f t="shared" si="544"/>
        <v>-0.4614193507</v>
      </c>
      <c r="M326" s="52">
        <f t="shared" si="544"/>
        <v>0.7554477343</v>
      </c>
      <c r="N326" s="52">
        <f t="shared" si="544"/>
        <v>0.6931366553</v>
      </c>
      <c r="O326" s="52">
        <f t="shared" si="504"/>
        <v>-2.792851009</v>
      </c>
      <c r="P326" s="52">
        <f t="shared" si="335"/>
        <v>0.05771171867</v>
      </c>
      <c r="Q326" s="55">
        <f t="shared" si="336"/>
        <v>0</v>
      </c>
      <c r="R326" s="55">
        <f t="shared" si="6"/>
        <v>0.05771171867</v>
      </c>
      <c r="S326" s="55">
        <f t="shared" si="337"/>
        <v>0.003330642472</v>
      </c>
      <c r="U326" s="56">
        <f t="shared" ref="U326:Y326" si="545">2*($P326-$H326)*(1-$P326)*$P326*C326</f>
        <v>0.006276850741</v>
      </c>
      <c r="V326" s="56">
        <f t="shared" si="545"/>
        <v>0.03201193878</v>
      </c>
      <c r="W326" s="56">
        <f t="shared" si="545"/>
        <v>0.02322434774</v>
      </c>
      <c r="X326" s="56">
        <f t="shared" si="545"/>
        <v>0.009415276112</v>
      </c>
      <c r="Y326" s="56">
        <f t="shared" si="545"/>
        <v>0.002510740297</v>
      </c>
    </row>
    <row r="327" ht="14.25" customHeight="1">
      <c r="A327" s="33"/>
      <c r="B327" s="52">
        <v>323.0</v>
      </c>
      <c r="C327" s="52">
        <v>1.0</v>
      </c>
      <c r="D327" s="53">
        <v>4.6</v>
      </c>
      <c r="E327" s="52">
        <v>3.6</v>
      </c>
      <c r="F327" s="52">
        <v>1.0</v>
      </c>
      <c r="G327" s="54">
        <v>0.2</v>
      </c>
      <c r="H327" s="55">
        <v>0.0</v>
      </c>
      <c r="J327" s="52">
        <f t="shared" ref="J327:N327" si="546">J326-$L$2*U326</f>
        <v>0.2320292558</v>
      </c>
      <c r="K327" s="52">
        <f t="shared" si="546"/>
        <v>-0.538237001</v>
      </c>
      <c r="L327" s="52">
        <f t="shared" si="546"/>
        <v>-0.4637417855</v>
      </c>
      <c r="M327" s="52">
        <f t="shared" si="546"/>
        <v>0.7545062067</v>
      </c>
      <c r="N327" s="52">
        <f t="shared" si="546"/>
        <v>0.6928855813</v>
      </c>
      <c r="O327" s="52">
        <f t="shared" si="504"/>
        <v>-3.020248054</v>
      </c>
      <c r="P327" s="52">
        <f t="shared" si="335"/>
        <v>0.04651947076</v>
      </c>
      <c r="Q327" s="55">
        <f t="shared" si="336"/>
        <v>0</v>
      </c>
      <c r="R327" s="55">
        <f t="shared" si="6"/>
        <v>0.04651947076</v>
      </c>
      <c r="S327" s="55">
        <f t="shared" si="337"/>
        <v>0.00216406116</v>
      </c>
      <c r="U327" s="56">
        <f t="shared" ref="U327:Y327" si="547">2*($P327-$H327)*(1-$P327)*$P327*C327</f>
        <v>0.00412678036</v>
      </c>
      <c r="V327" s="56">
        <f t="shared" si="547"/>
        <v>0.01898318966</v>
      </c>
      <c r="W327" s="56">
        <f t="shared" si="547"/>
        <v>0.0148564093</v>
      </c>
      <c r="X327" s="56">
        <f t="shared" si="547"/>
        <v>0.00412678036</v>
      </c>
      <c r="Y327" s="56">
        <f t="shared" si="547"/>
        <v>0.000825356072</v>
      </c>
    </row>
    <row r="328" ht="14.25" customHeight="1">
      <c r="A328" s="33"/>
      <c r="B328" s="52">
        <v>324.0</v>
      </c>
      <c r="C328" s="52">
        <v>1.0</v>
      </c>
      <c r="D328" s="53">
        <v>5.1</v>
      </c>
      <c r="E328" s="52">
        <v>3.3</v>
      </c>
      <c r="F328" s="52">
        <v>1.7</v>
      </c>
      <c r="G328" s="54">
        <v>0.5</v>
      </c>
      <c r="H328" s="55">
        <v>0.0</v>
      </c>
      <c r="J328" s="52">
        <f t="shared" ref="J328:N328" si="548">J327-$L$2*U327</f>
        <v>0.2316165778</v>
      </c>
      <c r="K328" s="52">
        <f t="shared" si="548"/>
        <v>-0.54013532</v>
      </c>
      <c r="L328" s="52">
        <f t="shared" si="548"/>
        <v>-0.4652274264</v>
      </c>
      <c r="M328" s="52">
        <f t="shared" si="548"/>
        <v>0.7540935287</v>
      </c>
      <c r="N328" s="52">
        <f t="shared" si="548"/>
        <v>0.6928030457</v>
      </c>
      <c r="O328" s="52">
        <f t="shared" si="504"/>
        <v>-2.42996354</v>
      </c>
      <c r="P328" s="52">
        <f t="shared" si="335"/>
        <v>0.08091617869</v>
      </c>
      <c r="Q328" s="55">
        <f t="shared" si="336"/>
        <v>0</v>
      </c>
      <c r="R328" s="55">
        <f t="shared" si="6"/>
        <v>0.08091617869</v>
      </c>
      <c r="S328" s="55">
        <f t="shared" si="337"/>
        <v>0.006547427974</v>
      </c>
      <c r="U328" s="56">
        <f t="shared" ref="U328:Y328" si="549">2*($P328-$H328)*(1-$P328)*$P328*C328</f>
        <v>0.01203527024</v>
      </c>
      <c r="V328" s="56">
        <f t="shared" si="549"/>
        <v>0.06137987824</v>
      </c>
      <c r="W328" s="56">
        <f t="shared" si="549"/>
        <v>0.0397163918</v>
      </c>
      <c r="X328" s="56">
        <f t="shared" si="549"/>
        <v>0.02045995941</v>
      </c>
      <c r="Y328" s="56">
        <f t="shared" si="549"/>
        <v>0.006017635122</v>
      </c>
    </row>
    <row r="329" ht="14.25" customHeight="1">
      <c r="A329" s="33"/>
      <c r="B329" s="52">
        <v>325.0</v>
      </c>
      <c r="C329" s="52">
        <v>1.0</v>
      </c>
      <c r="D329" s="53">
        <v>4.8</v>
      </c>
      <c r="E329" s="52">
        <v>3.4</v>
      </c>
      <c r="F329" s="52">
        <v>1.9</v>
      </c>
      <c r="G329" s="54">
        <v>0.2</v>
      </c>
      <c r="H329" s="55">
        <v>0.0</v>
      </c>
      <c r="J329" s="52">
        <f t="shared" ref="J329:N329" si="550">J328-$L$2*U328</f>
        <v>0.2304130508</v>
      </c>
      <c r="K329" s="52">
        <f t="shared" si="550"/>
        <v>-0.5462733078</v>
      </c>
      <c r="L329" s="52">
        <f t="shared" si="550"/>
        <v>-0.4691990656</v>
      </c>
      <c r="M329" s="52">
        <f t="shared" si="550"/>
        <v>0.7520475328</v>
      </c>
      <c r="N329" s="52">
        <f t="shared" si="550"/>
        <v>0.6922012822</v>
      </c>
      <c r="O329" s="52">
        <f t="shared" si="504"/>
        <v>-2.419645081</v>
      </c>
      <c r="P329" s="52">
        <f t="shared" si="335"/>
        <v>0.08168687545</v>
      </c>
      <c r="Q329" s="55">
        <f t="shared" si="336"/>
        <v>0</v>
      </c>
      <c r="R329" s="55">
        <f t="shared" si="6"/>
        <v>0.08168687545</v>
      </c>
      <c r="S329" s="55">
        <f t="shared" si="337"/>
        <v>0.006672745621</v>
      </c>
      <c r="U329" s="56">
        <f t="shared" ref="U329:Y329" si="551">2*($P329-$H329)*(1-$P329)*$P329*C329</f>
        <v>0.01225533976</v>
      </c>
      <c r="V329" s="56">
        <f t="shared" si="551"/>
        <v>0.05882563085</v>
      </c>
      <c r="W329" s="56">
        <f t="shared" si="551"/>
        <v>0.04166815518</v>
      </c>
      <c r="X329" s="56">
        <f t="shared" si="551"/>
        <v>0.02328514554</v>
      </c>
      <c r="Y329" s="56">
        <f t="shared" si="551"/>
        <v>0.002451067952</v>
      </c>
    </row>
    <row r="330" ht="14.25" customHeight="1">
      <c r="A330" s="33"/>
      <c r="B330" s="52">
        <v>326.0</v>
      </c>
      <c r="C330" s="52">
        <v>1.0</v>
      </c>
      <c r="D330" s="53">
        <v>5.0</v>
      </c>
      <c r="E330" s="52">
        <v>3.0</v>
      </c>
      <c r="F330" s="52">
        <v>1.6</v>
      </c>
      <c r="G330" s="54">
        <v>0.2</v>
      </c>
      <c r="H330" s="55">
        <v>0.0</v>
      </c>
      <c r="J330" s="52">
        <f t="shared" ref="J330:N330" si="552">J329-$L$2*U329</f>
        <v>0.2291875168</v>
      </c>
      <c r="K330" s="52">
        <f t="shared" si="552"/>
        <v>-0.5521558709</v>
      </c>
      <c r="L330" s="52">
        <f t="shared" si="552"/>
        <v>-0.4733658811</v>
      </c>
      <c r="M330" s="52">
        <f t="shared" si="552"/>
        <v>0.7497190182</v>
      </c>
      <c r="N330" s="52">
        <f t="shared" si="552"/>
        <v>0.6919561754</v>
      </c>
      <c r="O330" s="52">
        <f t="shared" si="504"/>
        <v>-2.613747817</v>
      </c>
      <c r="P330" s="52">
        <f t="shared" si="335"/>
        <v>0.0682588581</v>
      </c>
      <c r="Q330" s="55">
        <f t="shared" si="336"/>
        <v>0</v>
      </c>
      <c r="R330" s="55">
        <f t="shared" si="6"/>
        <v>0.0682588581</v>
      </c>
      <c r="S330" s="55">
        <f t="shared" si="337"/>
        <v>0.004659271709</v>
      </c>
      <c r="U330" s="56">
        <f t="shared" ref="U330:Y330" si="553">2*($P330-$H330)*(1-$P330)*$P330*C330</f>
        <v>0.008682470285</v>
      </c>
      <c r="V330" s="56">
        <f t="shared" si="553"/>
        <v>0.04341235142</v>
      </c>
      <c r="W330" s="56">
        <f t="shared" si="553"/>
        <v>0.02604741085</v>
      </c>
      <c r="X330" s="56">
        <f t="shared" si="553"/>
        <v>0.01389195246</v>
      </c>
      <c r="Y330" s="56">
        <f t="shared" si="553"/>
        <v>0.001736494057</v>
      </c>
    </row>
    <row r="331" ht="14.25" customHeight="1">
      <c r="A331" s="33"/>
      <c r="B331" s="52">
        <v>327.0</v>
      </c>
      <c r="C331" s="52">
        <v>1.0</v>
      </c>
      <c r="D331" s="53">
        <v>5.0</v>
      </c>
      <c r="E331" s="52">
        <v>3.4</v>
      </c>
      <c r="F331" s="52">
        <v>1.6</v>
      </c>
      <c r="G331" s="54">
        <v>0.4</v>
      </c>
      <c r="H331" s="55">
        <v>0.0</v>
      </c>
      <c r="J331" s="52">
        <f t="shared" ref="J331:N331" si="554">J330-$L$2*U330</f>
        <v>0.2283192698</v>
      </c>
      <c r="K331" s="52">
        <f t="shared" si="554"/>
        <v>-0.556497106</v>
      </c>
      <c r="L331" s="52">
        <f t="shared" si="554"/>
        <v>-0.4759706222</v>
      </c>
      <c r="M331" s="52">
        <f t="shared" si="554"/>
        <v>0.748329823</v>
      </c>
      <c r="N331" s="52">
        <f t="shared" si="554"/>
        <v>0.691782526</v>
      </c>
      <c r="O331" s="52">
        <f t="shared" si="504"/>
        <v>-2.698425649</v>
      </c>
      <c r="P331" s="52">
        <f t="shared" si="335"/>
        <v>0.06306631887</v>
      </c>
      <c r="Q331" s="55">
        <f t="shared" si="336"/>
        <v>0</v>
      </c>
      <c r="R331" s="55">
        <f t="shared" si="6"/>
        <v>0.06306631887</v>
      </c>
      <c r="S331" s="55">
        <f t="shared" si="337"/>
        <v>0.003977360576</v>
      </c>
      <c r="U331" s="56">
        <f t="shared" ref="U331:Y331" si="555">2*($P331-$H331)*(1-$P331)*$P331*C331</f>
        <v>0.00745304617</v>
      </c>
      <c r="V331" s="56">
        <f t="shared" si="555"/>
        <v>0.03726523085</v>
      </c>
      <c r="W331" s="56">
        <f t="shared" si="555"/>
        <v>0.02534035698</v>
      </c>
      <c r="X331" s="56">
        <f t="shared" si="555"/>
        <v>0.01192487387</v>
      </c>
      <c r="Y331" s="56">
        <f t="shared" si="555"/>
        <v>0.002981218468</v>
      </c>
    </row>
    <row r="332" ht="14.25" customHeight="1">
      <c r="A332" s="33"/>
      <c r="B332" s="52">
        <v>328.0</v>
      </c>
      <c r="C332" s="52">
        <v>1.0</v>
      </c>
      <c r="D332" s="53">
        <v>5.2</v>
      </c>
      <c r="E332" s="52">
        <v>3.5</v>
      </c>
      <c r="F332" s="52">
        <v>1.5</v>
      </c>
      <c r="G332" s="54">
        <v>0.2</v>
      </c>
      <c r="H332" s="55">
        <v>0.0</v>
      </c>
      <c r="J332" s="52">
        <f t="shared" ref="J332:N332" si="556">J331-$L$2*U331</f>
        <v>0.2275739651</v>
      </c>
      <c r="K332" s="52">
        <f t="shared" si="556"/>
        <v>-0.5602236291</v>
      </c>
      <c r="L332" s="52">
        <f t="shared" si="556"/>
        <v>-0.4785046579</v>
      </c>
      <c r="M332" s="52">
        <f t="shared" si="556"/>
        <v>0.7471373356</v>
      </c>
      <c r="N332" s="52">
        <f t="shared" si="556"/>
        <v>0.6914844041</v>
      </c>
      <c r="O332" s="52">
        <f t="shared" si="504"/>
        <v>-3.101352325</v>
      </c>
      <c r="P332" s="52">
        <f t="shared" si="335"/>
        <v>0.04305150733</v>
      </c>
      <c r="Q332" s="55">
        <f t="shared" si="336"/>
        <v>0</v>
      </c>
      <c r="R332" s="55">
        <f t="shared" si="6"/>
        <v>0.04305150733</v>
      </c>
      <c r="S332" s="55">
        <f t="shared" si="337"/>
        <v>0.001853432283</v>
      </c>
      <c r="U332" s="56">
        <f t="shared" ref="U332:Y332" si="557">2*($P332-$H332)*(1-$P332)*$P332*C332</f>
        <v>0.003547278459</v>
      </c>
      <c r="V332" s="56">
        <f t="shared" si="557"/>
        <v>0.01844584799</v>
      </c>
      <c r="W332" s="56">
        <f t="shared" si="557"/>
        <v>0.01241547461</v>
      </c>
      <c r="X332" s="56">
        <f t="shared" si="557"/>
        <v>0.005320917689</v>
      </c>
      <c r="Y332" s="56">
        <f t="shared" si="557"/>
        <v>0.0007094556918</v>
      </c>
    </row>
    <row r="333" ht="14.25" customHeight="1">
      <c r="A333" s="33"/>
      <c r="B333" s="52">
        <v>329.0</v>
      </c>
      <c r="C333" s="52">
        <v>1.0</v>
      </c>
      <c r="D333" s="53">
        <v>5.2</v>
      </c>
      <c r="E333" s="52">
        <v>3.4</v>
      </c>
      <c r="F333" s="52">
        <v>1.4</v>
      </c>
      <c r="G333" s="54">
        <v>0.2</v>
      </c>
      <c r="H333" s="55">
        <v>0.0</v>
      </c>
      <c r="J333" s="52">
        <f t="shared" ref="J333:N333" si="558">J332-$L$2*U332</f>
        <v>0.2272192373</v>
      </c>
      <c r="K333" s="52">
        <f t="shared" si="558"/>
        <v>-0.5620682139</v>
      </c>
      <c r="L333" s="52">
        <f t="shared" si="558"/>
        <v>-0.4797462054</v>
      </c>
      <c r="M333" s="52">
        <f t="shared" si="558"/>
        <v>0.7466052438</v>
      </c>
      <c r="N333" s="52">
        <f t="shared" si="558"/>
        <v>0.6914134586</v>
      </c>
      <c r="O333" s="52">
        <f t="shared" si="504"/>
        <v>-3.14314254</v>
      </c>
      <c r="P333" s="52">
        <f t="shared" si="335"/>
        <v>0.04136233315</v>
      </c>
      <c r="Q333" s="55">
        <f t="shared" si="336"/>
        <v>0</v>
      </c>
      <c r="R333" s="55">
        <f t="shared" si="6"/>
        <v>0.04136233315</v>
      </c>
      <c r="S333" s="55">
        <f t="shared" si="337"/>
        <v>0.001710842603</v>
      </c>
      <c r="U333" s="56">
        <f t="shared" ref="U333:Y333" si="559">2*($P333-$H333)*(1-$P333)*$P333*C333</f>
        <v>0.003280156324</v>
      </c>
      <c r="V333" s="56">
        <f t="shared" si="559"/>
        <v>0.01705681288</v>
      </c>
      <c r="W333" s="56">
        <f t="shared" si="559"/>
        <v>0.0111525315</v>
      </c>
      <c r="X333" s="56">
        <f t="shared" si="559"/>
        <v>0.004592218853</v>
      </c>
      <c r="Y333" s="56">
        <f t="shared" si="559"/>
        <v>0.0006560312647</v>
      </c>
    </row>
    <row r="334" ht="14.25" customHeight="1">
      <c r="A334" s="33"/>
      <c r="B334" s="52">
        <v>330.0</v>
      </c>
      <c r="C334" s="52">
        <v>1.0</v>
      </c>
      <c r="D334" s="53">
        <v>4.7</v>
      </c>
      <c r="E334" s="52">
        <v>3.2</v>
      </c>
      <c r="F334" s="52">
        <v>1.6</v>
      </c>
      <c r="G334" s="54">
        <v>0.2</v>
      </c>
      <c r="H334" s="55">
        <v>0.0</v>
      </c>
      <c r="J334" s="52">
        <f t="shared" ref="J334:N334" si="560">J333-$L$2*U333</f>
        <v>0.2268912217</v>
      </c>
      <c r="K334" s="52">
        <f t="shared" si="560"/>
        <v>-0.5637738952</v>
      </c>
      <c r="L334" s="52">
        <f t="shared" si="560"/>
        <v>-0.4808614585</v>
      </c>
      <c r="M334" s="52">
        <f t="shared" si="560"/>
        <v>0.7461460219</v>
      </c>
      <c r="N334" s="52">
        <f t="shared" si="560"/>
        <v>0.6913478555</v>
      </c>
      <c r="O334" s="52">
        <f t="shared" si="504"/>
        <v>-2.629499547</v>
      </c>
      <c r="P334" s="52">
        <f t="shared" si="335"/>
        <v>0.06726384193</v>
      </c>
      <c r="Q334" s="55">
        <f t="shared" si="336"/>
        <v>0</v>
      </c>
      <c r="R334" s="55">
        <f t="shared" si="6"/>
        <v>0.06726384193</v>
      </c>
      <c r="S334" s="55">
        <f t="shared" si="337"/>
        <v>0.004524424431</v>
      </c>
      <c r="U334" s="56">
        <f t="shared" ref="U334:Y334" si="561">2*($P334-$H334)*(1-$P334)*$P334*C334</f>
        <v>0.008440188523</v>
      </c>
      <c r="V334" s="56">
        <f t="shared" si="561"/>
        <v>0.03966888606</v>
      </c>
      <c r="W334" s="56">
        <f t="shared" si="561"/>
        <v>0.02700860327</v>
      </c>
      <c r="X334" s="56">
        <f t="shared" si="561"/>
        <v>0.01350430164</v>
      </c>
      <c r="Y334" s="56">
        <f t="shared" si="561"/>
        <v>0.001688037705</v>
      </c>
    </row>
    <row r="335" ht="14.25" customHeight="1">
      <c r="A335" s="33"/>
      <c r="B335" s="52">
        <v>331.0</v>
      </c>
      <c r="C335" s="52">
        <v>1.0</v>
      </c>
      <c r="D335" s="53">
        <v>4.8</v>
      </c>
      <c r="E335" s="52">
        <v>3.1</v>
      </c>
      <c r="F335" s="52">
        <v>1.6</v>
      </c>
      <c r="G335" s="54">
        <v>0.2</v>
      </c>
      <c r="H335" s="55">
        <v>0.0</v>
      </c>
      <c r="J335" s="52">
        <f t="shared" ref="J335:N335" si="562">J334-$L$2*U334</f>
        <v>0.2260472028</v>
      </c>
      <c r="K335" s="52">
        <f t="shared" si="562"/>
        <v>-0.5677407838</v>
      </c>
      <c r="L335" s="52">
        <f t="shared" si="562"/>
        <v>-0.4835623188</v>
      </c>
      <c r="M335" s="52">
        <f t="shared" si="562"/>
        <v>0.7447955918</v>
      </c>
      <c r="N335" s="52">
        <f t="shared" si="562"/>
        <v>0.6911790517</v>
      </c>
      <c r="O335" s="52">
        <f t="shared" si="504"/>
        <v>-2.668242991</v>
      </c>
      <c r="P335" s="52">
        <f t="shared" si="335"/>
        <v>0.06487347596</v>
      </c>
      <c r="Q335" s="55">
        <f t="shared" si="336"/>
        <v>0</v>
      </c>
      <c r="R335" s="55">
        <f t="shared" si="6"/>
        <v>0.06487347596</v>
      </c>
      <c r="S335" s="55">
        <f t="shared" si="337"/>
        <v>0.004208567883</v>
      </c>
      <c r="U335" s="56">
        <f t="shared" ref="U335:Y335" si="563">2*($P335-$H335)*(1-$P335)*$P335*C335</f>
        <v>0.007871086912</v>
      </c>
      <c r="V335" s="56">
        <f t="shared" si="563"/>
        <v>0.03778121718</v>
      </c>
      <c r="W335" s="56">
        <f t="shared" si="563"/>
        <v>0.02440036943</v>
      </c>
      <c r="X335" s="56">
        <f t="shared" si="563"/>
        <v>0.01259373906</v>
      </c>
      <c r="Y335" s="56">
        <f t="shared" si="563"/>
        <v>0.001574217382</v>
      </c>
    </row>
    <row r="336" ht="14.25" customHeight="1">
      <c r="A336" s="33"/>
      <c r="B336" s="52">
        <v>332.0</v>
      </c>
      <c r="C336" s="52">
        <v>1.0</v>
      </c>
      <c r="D336" s="53">
        <v>5.4</v>
      </c>
      <c r="E336" s="52">
        <v>3.4</v>
      </c>
      <c r="F336" s="52">
        <v>1.5</v>
      </c>
      <c r="G336" s="54">
        <v>0.4</v>
      </c>
      <c r="H336" s="55">
        <v>0.0</v>
      </c>
      <c r="J336" s="52">
        <f t="shared" ref="J336:N336" si="564">J335-$L$2*U335</f>
        <v>0.2252600941</v>
      </c>
      <c r="K336" s="52">
        <f t="shared" si="564"/>
        <v>-0.5715189055</v>
      </c>
      <c r="L336" s="52">
        <f t="shared" si="564"/>
        <v>-0.4860023558</v>
      </c>
      <c r="M336" s="52">
        <f t="shared" si="564"/>
        <v>0.7435362178</v>
      </c>
      <c r="N336" s="52">
        <f t="shared" si="564"/>
        <v>0.6910216299</v>
      </c>
      <c r="O336" s="52">
        <f t="shared" si="504"/>
        <v>-3.121637027</v>
      </c>
      <c r="P336" s="52">
        <f t="shared" si="335"/>
        <v>0.04222351972</v>
      </c>
      <c r="Q336" s="55">
        <f t="shared" si="336"/>
        <v>0</v>
      </c>
      <c r="R336" s="55">
        <f t="shared" si="6"/>
        <v>0.04222351972</v>
      </c>
      <c r="S336" s="55">
        <f t="shared" si="337"/>
        <v>0.001782825617</v>
      </c>
      <c r="U336" s="56">
        <f t="shared" ref="U336:Y336" si="565">2*($P336-$H336)*(1-$P336)*$P336*C336</f>
        <v>0.003415096889</v>
      </c>
      <c r="V336" s="56">
        <f t="shared" si="565"/>
        <v>0.0184415232</v>
      </c>
      <c r="W336" s="56">
        <f t="shared" si="565"/>
        <v>0.01161132942</v>
      </c>
      <c r="X336" s="56">
        <f t="shared" si="565"/>
        <v>0.005122645334</v>
      </c>
      <c r="Y336" s="56">
        <f t="shared" si="565"/>
        <v>0.001366038756</v>
      </c>
    </row>
    <row r="337" ht="14.25" customHeight="1">
      <c r="A337" s="33"/>
      <c r="B337" s="52">
        <v>333.0</v>
      </c>
      <c r="C337" s="52">
        <v>1.0</v>
      </c>
      <c r="D337" s="53">
        <v>5.2</v>
      </c>
      <c r="E337" s="52">
        <v>4.1</v>
      </c>
      <c r="F337" s="52">
        <v>1.5</v>
      </c>
      <c r="G337" s="54">
        <v>0.1</v>
      </c>
      <c r="H337" s="55">
        <v>0.0</v>
      </c>
      <c r="J337" s="52">
        <f t="shared" ref="J337:N337" si="566">J336-$L$2*U336</f>
        <v>0.2249185844</v>
      </c>
      <c r="K337" s="52">
        <f t="shared" si="566"/>
        <v>-0.5733630578</v>
      </c>
      <c r="L337" s="52">
        <f t="shared" si="566"/>
        <v>-0.4871634887</v>
      </c>
      <c r="M337" s="52">
        <f t="shared" si="566"/>
        <v>0.7430239533</v>
      </c>
      <c r="N337" s="52">
        <f t="shared" si="566"/>
        <v>0.6908850261</v>
      </c>
      <c r="O337" s="52">
        <f t="shared" si="504"/>
        <v>-3.570315188</v>
      </c>
      <c r="P337" s="52">
        <f t="shared" si="335"/>
        <v>0.02737641722</v>
      </c>
      <c r="Q337" s="55">
        <f t="shared" si="336"/>
        <v>0</v>
      </c>
      <c r="R337" s="55">
        <f t="shared" si="6"/>
        <v>0.02737641722</v>
      </c>
      <c r="S337" s="55">
        <f t="shared" si="337"/>
        <v>0.0007494682197</v>
      </c>
      <c r="U337" s="56">
        <f t="shared" ref="U337:Y337" si="567">2*($P337-$H337)*(1-$P337)*$P337*C337</f>
        <v>0.00145790093</v>
      </c>
      <c r="V337" s="56">
        <f t="shared" si="567"/>
        <v>0.007581084836</v>
      </c>
      <c r="W337" s="56">
        <f t="shared" si="567"/>
        <v>0.005977393813</v>
      </c>
      <c r="X337" s="56">
        <f t="shared" si="567"/>
        <v>0.002186851395</v>
      </c>
      <c r="Y337" s="56">
        <f t="shared" si="567"/>
        <v>0.000145790093</v>
      </c>
    </row>
    <row r="338" ht="14.25" customHeight="1">
      <c r="A338" s="33"/>
      <c r="B338" s="52">
        <v>334.0</v>
      </c>
      <c r="C338" s="52">
        <v>1.0</v>
      </c>
      <c r="D338" s="53">
        <v>5.5</v>
      </c>
      <c r="E338" s="52">
        <v>4.2</v>
      </c>
      <c r="F338" s="52">
        <v>1.4</v>
      </c>
      <c r="G338" s="54">
        <v>0.2</v>
      </c>
      <c r="H338" s="55">
        <v>0.0</v>
      </c>
      <c r="J338" s="52">
        <f t="shared" ref="J338:N338" si="568">J337-$L$2*U337</f>
        <v>0.2247727943</v>
      </c>
      <c r="K338" s="52">
        <f t="shared" si="568"/>
        <v>-0.5741211663</v>
      </c>
      <c r="L338" s="52">
        <f t="shared" si="568"/>
        <v>-0.4877612281</v>
      </c>
      <c r="M338" s="52">
        <f t="shared" si="568"/>
        <v>0.7428052682</v>
      </c>
      <c r="N338" s="52">
        <f t="shared" si="568"/>
        <v>0.6908704471</v>
      </c>
      <c r="O338" s="52">
        <f t="shared" si="504"/>
        <v>-3.803389314</v>
      </c>
      <c r="P338" s="52">
        <f t="shared" si="335"/>
        <v>0.02180884865</v>
      </c>
      <c r="Q338" s="55">
        <f t="shared" si="336"/>
        <v>0</v>
      </c>
      <c r="R338" s="55">
        <f t="shared" si="6"/>
        <v>0.02180884865</v>
      </c>
      <c r="S338" s="55">
        <f t="shared" si="337"/>
        <v>0.0004756258792</v>
      </c>
      <c r="U338" s="56">
        <f t="shared" ref="U338:Y338" si="569">2*($P338-$H338)*(1-$P338)*$P338*C338</f>
        <v>0.0009305060529</v>
      </c>
      <c r="V338" s="56">
        <f t="shared" si="569"/>
        <v>0.005117783291</v>
      </c>
      <c r="W338" s="56">
        <f t="shared" si="569"/>
        <v>0.003908125422</v>
      </c>
      <c r="X338" s="56">
        <f t="shared" si="569"/>
        <v>0.001302708474</v>
      </c>
      <c r="Y338" s="56">
        <f t="shared" si="569"/>
        <v>0.0001861012106</v>
      </c>
    </row>
    <row r="339" ht="14.25" customHeight="1">
      <c r="A339" s="33"/>
      <c r="B339" s="52">
        <v>335.0</v>
      </c>
      <c r="C339" s="52">
        <v>1.0</v>
      </c>
      <c r="D339" s="53">
        <v>4.9</v>
      </c>
      <c r="E339" s="52">
        <v>3.1</v>
      </c>
      <c r="F339" s="52">
        <v>1.5</v>
      </c>
      <c r="G339" s="54">
        <v>0.1</v>
      </c>
      <c r="H339" s="55">
        <v>0.0</v>
      </c>
      <c r="J339" s="52">
        <f t="shared" ref="J339:N339" si="570">J338-$L$2*U338</f>
        <v>0.2246797437</v>
      </c>
      <c r="K339" s="52">
        <f t="shared" si="570"/>
        <v>-0.5746329447</v>
      </c>
      <c r="L339" s="52">
        <f t="shared" si="570"/>
        <v>-0.4881520406</v>
      </c>
      <c r="M339" s="52">
        <f t="shared" si="570"/>
        <v>0.7426749973</v>
      </c>
      <c r="N339" s="52">
        <f t="shared" si="570"/>
        <v>0.6908518369</v>
      </c>
      <c r="O339" s="52">
        <f t="shared" si="504"/>
        <v>-2.921195331</v>
      </c>
      <c r="P339" s="52">
        <f t="shared" si="335"/>
        <v>0.05111569279</v>
      </c>
      <c r="Q339" s="55">
        <f t="shared" si="336"/>
        <v>0</v>
      </c>
      <c r="R339" s="55">
        <f t="shared" si="6"/>
        <v>0.05111569279</v>
      </c>
      <c r="S339" s="55">
        <f t="shared" si="337"/>
        <v>0.002612814049</v>
      </c>
      <c r="U339" s="56">
        <f t="shared" ref="U339:Y339" si="571">2*($P339-$H339)*(1-$P339)*$P339*C339</f>
        <v>0.004958516498</v>
      </c>
      <c r="V339" s="56">
        <f t="shared" si="571"/>
        <v>0.02429673084</v>
      </c>
      <c r="W339" s="56">
        <f t="shared" si="571"/>
        <v>0.01537140114</v>
      </c>
      <c r="X339" s="56">
        <f t="shared" si="571"/>
        <v>0.007437774746</v>
      </c>
      <c r="Y339" s="56">
        <f t="shared" si="571"/>
        <v>0.0004958516498</v>
      </c>
    </row>
    <row r="340" ht="14.25" customHeight="1">
      <c r="A340" s="33"/>
      <c r="B340" s="52">
        <v>336.0</v>
      </c>
      <c r="C340" s="52">
        <v>1.0</v>
      </c>
      <c r="D340" s="53">
        <v>5.0</v>
      </c>
      <c r="E340" s="52">
        <v>3.2</v>
      </c>
      <c r="F340" s="52">
        <v>1.2</v>
      </c>
      <c r="G340" s="54">
        <v>0.2</v>
      </c>
      <c r="H340" s="55">
        <v>0.0</v>
      </c>
      <c r="J340" s="52">
        <f t="shared" ref="J340:N340" si="572">J339-$L$2*U339</f>
        <v>0.2241838921</v>
      </c>
      <c r="K340" s="52">
        <f t="shared" si="572"/>
        <v>-0.5770626177</v>
      </c>
      <c r="L340" s="52">
        <f t="shared" si="572"/>
        <v>-0.4896891808</v>
      </c>
      <c r="M340" s="52">
        <f t="shared" si="572"/>
        <v>0.7419312199</v>
      </c>
      <c r="N340" s="52">
        <f t="shared" si="572"/>
        <v>0.6908022518</v>
      </c>
      <c r="O340" s="52">
        <f t="shared" si="504"/>
        <v>-3.199656661</v>
      </c>
      <c r="P340" s="52">
        <f t="shared" si="335"/>
        <v>0.0391786453</v>
      </c>
      <c r="Q340" s="55">
        <f t="shared" si="336"/>
        <v>0</v>
      </c>
      <c r="R340" s="55">
        <f t="shared" si="6"/>
        <v>0.0391786453</v>
      </c>
      <c r="S340" s="55">
        <f t="shared" si="337"/>
        <v>0.001534966248</v>
      </c>
      <c r="U340" s="56">
        <f t="shared" ref="U340:Y340" si="573">2*($P340-$H340)*(1-$P340)*$P340*C340</f>
        <v>0.002949656699</v>
      </c>
      <c r="V340" s="56">
        <f t="shared" si="573"/>
        <v>0.01474828349</v>
      </c>
      <c r="W340" s="56">
        <f t="shared" si="573"/>
        <v>0.009438901436</v>
      </c>
      <c r="X340" s="56">
        <f t="shared" si="573"/>
        <v>0.003539588039</v>
      </c>
      <c r="Y340" s="56">
        <f t="shared" si="573"/>
        <v>0.0005899313398</v>
      </c>
    </row>
    <row r="341" ht="14.25" customHeight="1">
      <c r="A341" s="33"/>
      <c r="B341" s="52">
        <v>337.0</v>
      </c>
      <c r="C341" s="52">
        <v>1.0</v>
      </c>
      <c r="D341" s="53">
        <v>5.5</v>
      </c>
      <c r="E341" s="52">
        <v>3.5</v>
      </c>
      <c r="F341" s="52">
        <v>1.3</v>
      </c>
      <c r="G341" s="54">
        <v>0.2</v>
      </c>
      <c r="H341" s="55">
        <v>0.0</v>
      </c>
      <c r="J341" s="52">
        <f t="shared" ref="J341:N341" si="574">J340-$L$2*U340</f>
        <v>0.2238889264</v>
      </c>
      <c r="K341" s="52">
        <f t="shared" si="574"/>
        <v>-0.5785374461</v>
      </c>
      <c r="L341" s="52">
        <f t="shared" si="574"/>
        <v>-0.4906330709</v>
      </c>
      <c r="M341" s="52">
        <f t="shared" si="574"/>
        <v>0.741577261</v>
      </c>
      <c r="N341" s="52">
        <f t="shared" si="574"/>
        <v>0.6907432586</v>
      </c>
      <c r="O341" s="52">
        <f t="shared" si="504"/>
        <v>-3.573083684</v>
      </c>
      <c r="P341" s="52">
        <f t="shared" si="335"/>
        <v>0.02730279698</v>
      </c>
      <c r="Q341" s="55">
        <f t="shared" si="336"/>
        <v>0</v>
      </c>
      <c r="R341" s="55">
        <f t="shared" si="6"/>
        <v>0.02730279698</v>
      </c>
      <c r="S341" s="55">
        <f t="shared" si="337"/>
        <v>0.0007454427227</v>
      </c>
      <c r="U341" s="56">
        <f t="shared" ref="U341:Y341" si="575">2*($P341-$H341)*(1-$P341)*$P341*C341</f>
        <v>0.001450180103</v>
      </c>
      <c r="V341" s="56">
        <f t="shared" si="575"/>
        <v>0.007975990565</v>
      </c>
      <c r="W341" s="56">
        <f t="shared" si="575"/>
        <v>0.00507563036</v>
      </c>
      <c r="X341" s="56">
        <f t="shared" si="575"/>
        <v>0.001885234134</v>
      </c>
      <c r="Y341" s="56">
        <f t="shared" si="575"/>
        <v>0.0002900360206</v>
      </c>
    </row>
    <row r="342" ht="14.25" customHeight="1">
      <c r="A342" s="33"/>
      <c r="B342" s="52">
        <v>338.0</v>
      </c>
      <c r="C342" s="52">
        <v>1.0</v>
      </c>
      <c r="D342" s="53">
        <v>4.9</v>
      </c>
      <c r="E342" s="52">
        <v>3.1</v>
      </c>
      <c r="F342" s="52">
        <v>1.5</v>
      </c>
      <c r="G342" s="54">
        <v>0.1</v>
      </c>
      <c r="H342" s="55">
        <v>0.0</v>
      </c>
      <c r="J342" s="52">
        <f t="shared" ref="J342:N342" si="576">J341-$L$2*U341</f>
        <v>0.2237439084</v>
      </c>
      <c r="K342" s="52">
        <f t="shared" si="576"/>
        <v>-0.5793350451</v>
      </c>
      <c r="L342" s="52">
        <f t="shared" si="576"/>
        <v>-0.4911406339</v>
      </c>
      <c r="M342" s="52">
        <f t="shared" si="576"/>
        <v>0.7413887376</v>
      </c>
      <c r="N342" s="52">
        <f t="shared" si="576"/>
        <v>0.690714255</v>
      </c>
      <c r="O342" s="52">
        <f t="shared" si="504"/>
        <v>-2.956379246</v>
      </c>
      <c r="P342" s="52">
        <f t="shared" si="335"/>
        <v>0.04943587514</v>
      </c>
      <c r="Q342" s="55">
        <f t="shared" si="336"/>
        <v>0</v>
      </c>
      <c r="R342" s="55">
        <f t="shared" si="6"/>
        <v>0.04943587514</v>
      </c>
      <c r="S342" s="55">
        <f t="shared" si="337"/>
        <v>0.00244390575</v>
      </c>
      <c r="U342" s="56">
        <f t="shared" ref="U342:Y342" si="577">2*($P342-$H342)*(1-$P342)*$P342*C342</f>
        <v>0.004646178262</v>
      </c>
      <c r="V342" s="56">
        <f t="shared" si="577"/>
        <v>0.02276627348</v>
      </c>
      <c r="W342" s="56">
        <f t="shared" si="577"/>
        <v>0.01440315261</v>
      </c>
      <c r="X342" s="56">
        <f t="shared" si="577"/>
        <v>0.006969267393</v>
      </c>
      <c r="Y342" s="56">
        <f t="shared" si="577"/>
        <v>0.0004646178262</v>
      </c>
    </row>
    <row r="343" ht="14.25" customHeight="1">
      <c r="A343" s="33"/>
      <c r="B343" s="52">
        <v>339.0</v>
      </c>
      <c r="C343" s="52">
        <v>1.0</v>
      </c>
      <c r="D343" s="53">
        <v>4.4</v>
      </c>
      <c r="E343" s="52">
        <v>3.0</v>
      </c>
      <c r="F343" s="52">
        <v>1.3</v>
      </c>
      <c r="G343" s="54">
        <v>0.2</v>
      </c>
      <c r="H343" s="55">
        <v>0.0</v>
      </c>
      <c r="J343" s="52">
        <f t="shared" ref="J343:N343" si="578">J342-$L$2*U342</f>
        <v>0.2232792906</v>
      </c>
      <c r="K343" s="52">
        <f t="shared" si="578"/>
        <v>-0.5816116725</v>
      </c>
      <c r="L343" s="52">
        <f t="shared" si="578"/>
        <v>-0.4925809492</v>
      </c>
      <c r="M343" s="52">
        <f t="shared" si="578"/>
        <v>0.7406918109</v>
      </c>
      <c r="N343" s="52">
        <f t="shared" si="578"/>
        <v>0.6906677933</v>
      </c>
      <c r="O343" s="52">
        <f t="shared" si="504"/>
        <v>-2.712522003</v>
      </c>
      <c r="P343" s="52">
        <f t="shared" si="335"/>
        <v>0.0622384924</v>
      </c>
      <c r="Q343" s="55">
        <f t="shared" si="336"/>
        <v>0</v>
      </c>
      <c r="R343" s="55">
        <f t="shared" si="6"/>
        <v>0.0622384924</v>
      </c>
      <c r="S343" s="55">
        <f t="shared" si="337"/>
        <v>0.003873629936</v>
      </c>
      <c r="U343" s="56">
        <f t="shared" ref="U343:Y343" si="579">2*($P343-$H343)*(1-$P343)*$P343*C343</f>
        <v>0.007265082098</v>
      </c>
      <c r="V343" s="56">
        <f t="shared" si="579"/>
        <v>0.03196636123</v>
      </c>
      <c r="W343" s="56">
        <f t="shared" si="579"/>
        <v>0.02179524629</v>
      </c>
      <c r="X343" s="56">
        <f t="shared" si="579"/>
        <v>0.009444606727</v>
      </c>
      <c r="Y343" s="56">
        <f t="shared" si="579"/>
        <v>0.00145301642</v>
      </c>
    </row>
    <row r="344" ht="14.25" customHeight="1">
      <c r="A344" s="33"/>
      <c r="B344" s="52">
        <v>340.0</v>
      </c>
      <c r="C344" s="52">
        <v>1.0</v>
      </c>
      <c r="D344" s="53">
        <v>5.1</v>
      </c>
      <c r="E344" s="52">
        <v>3.4</v>
      </c>
      <c r="F344" s="52">
        <v>1.5</v>
      </c>
      <c r="G344" s="54">
        <v>0.2</v>
      </c>
      <c r="H344" s="55">
        <v>0.0</v>
      </c>
      <c r="J344" s="52">
        <f t="shared" ref="J344:N344" si="580">J343-$L$2*U343</f>
        <v>0.2225527824</v>
      </c>
      <c r="K344" s="52">
        <f t="shared" si="580"/>
        <v>-0.5848083086</v>
      </c>
      <c r="L344" s="52">
        <f t="shared" si="580"/>
        <v>-0.4947604738</v>
      </c>
      <c r="M344" s="52">
        <f t="shared" si="580"/>
        <v>0.7397473502</v>
      </c>
      <c r="N344" s="52">
        <f t="shared" si="580"/>
        <v>0.6905224916</v>
      </c>
      <c r="O344" s="52">
        <f t="shared" si="504"/>
        <v>-3.194429679</v>
      </c>
      <c r="P344" s="52">
        <f t="shared" si="335"/>
        <v>0.03937588277</v>
      </c>
      <c r="Q344" s="55">
        <f t="shared" si="336"/>
        <v>0</v>
      </c>
      <c r="R344" s="55">
        <f t="shared" si="6"/>
        <v>0.03937588277</v>
      </c>
      <c r="S344" s="55">
        <f t="shared" si="337"/>
        <v>0.001550460144</v>
      </c>
      <c r="U344" s="56">
        <f t="shared" ref="U344:Y344" si="581">2*($P344-$H344)*(1-$P344)*$P344*C344</f>
        <v>0.002978818814</v>
      </c>
      <c r="V344" s="56">
        <f t="shared" si="581"/>
        <v>0.01519197595</v>
      </c>
      <c r="W344" s="56">
        <f t="shared" si="581"/>
        <v>0.01012798397</v>
      </c>
      <c r="X344" s="56">
        <f t="shared" si="581"/>
        <v>0.004468228221</v>
      </c>
      <c r="Y344" s="56">
        <f t="shared" si="581"/>
        <v>0.0005957637628</v>
      </c>
    </row>
    <row r="345" ht="14.25" customHeight="1">
      <c r="A345" s="33"/>
      <c r="B345" s="52">
        <v>351.0</v>
      </c>
      <c r="C345" s="52">
        <v>1.0</v>
      </c>
      <c r="D345" s="53">
        <v>7.0</v>
      </c>
      <c r="E345" s="52">
        <v>3.2</v>
      </c>
      <c r="F345" s="52">
        <v>4.7</v>
      </c>
      <c r="G345" s="54">
        <v>1.4</v>
      </c>
      <c r="H345" s="55">
        <v>1.0</v>
      </c>
      <c r="J345" s="52">
        <f t="shared" ref="J345:N345" si="582">J344-$L$2*U344</f>
        <v>0.2222549005</v>
      </c>
      <c r="K345" s="52">
        <f t="shared" si="582"/>
        <v>-0.5863275062</v>
      </c>
      <c r="L345" s="52">
        <f t="shared" si="582"/>
        <v>-0.4957732722</v>
      </c>
      <c r="M345" s="52">
        <f t="shared" si="582"/>
        <v>0.7393005274</v>
      </c>
      <c r="N345" s="52">
        <f t="shared" si="582"/>
        <v>0.6904629152</v>
      </c>
      <c r="O345" s="52">
        <f t="shared" si="504"/>
        <v>-1.027151554</v>
      </c>
      <c r="P345" s="52">
        <f t="shared" si="335"/>
        <v>0.2636367074</v>
      </c>
      <c r="Q345" s="55">
        <f t="shared" si="336"/>
        <v>0</v>
      </c>
      <c r="R345" s="55">
        <f t="shared" si="6"/>
        <v>-0.7363632926</v>
      </c>
      <c r="S345" s="55">
        <f t="shared" si="337"/>
        <v>0.5422308987</v>
      </c>
      <c r="U345" s="56">
        <f t="shared" ref="U345:Y345" si="583">2*($P345-$H345)*(1-$P345)*$P345*C345</f>
        <v>-0.2859039376</v>
      </c>
      <c r="V345" s="56">
        <f t="shared" si="583"/>
        <v>-2.001327563</v>
      </c>
      <c r="W345" s="56">
        <f t="shared" si="583"/>
        <v>-0.9148926002</v>
      </c>
      <c r="X345" s="56">
        <f t="shared" si="583"/>
        <v>-1.343748507</v>
      </c>
      <c r="Y345" s="56">
        <f t="shared" si="583"/>
        <v>-0.4002655126</v>
      </c>
    </row>
    <row r="346" ht="14.25" customHeight="1">
      <c r="A346" s="33"/>
      <c r="B346" s="52">
        <v>352.0</v>
      </c>
      <c r="C346" s="52">
        <v>1.0</v>
      </c>
      <c r="D346" s="53">
        <v>6.4</v>
      </c>
      <c r="E346" s="52">
        <v>3.2</v>
      </c>
      <c r="F346" s="52">
        <v>4.5</v>
      </c>
      <c r="G346" s="54">
        <v>1.5</v>
      </c>
      <c r="H346" s="55">
        <v>1.0</v>
      </c>
      <c r="J346" s="52">
        <f t="shared" ref="J346:N346" si="584">J345-$L$2*U345</f>
        <v>0.2508452942</v>
      </c>
      <c r="K346" s="52">
        <f t="shared" si="584"/>
        <v>-0.3861947499</v>
      </c>
      <c r="L346" s="52">
        <f t="shared" si="584"/>
        <v>-0.4042840122</v>
      </c>
      <c r="M346" s="52">
        <f t="shared" si="584"/>
        <v>0.8736753781</v>
      </c>
      <c r="N346" s="52">
        <f t="shared" si="584"/>
        <v>0.7304894665</v>
      </c>
      <c r="O346" s="52">
        <f t="shared" si="504"/>
        <v>1.512763457</v>
      </c>
      <c r="P346" s="52">
        <f t="shared" si="335"/>
        <v>0.8194703899</v>
      </c>
      <c r="Q346" s="55">
        <f t="shared" si="336"/>
        <v>1</v>
      </c>
      <c r="R346" s="55">
        <f t="shared" si="6"/>
        <v>-0.1805296101</v>
      </c>
      <c r="S346" s="55">
        <f t="shared" si="337"/>
        <v>0.03259094011</v>
      </c>
      <c r="U346" s="56">
        <f t="shared" ref="U346:Y346" si="585">2*($P346-$H346)*(1-$P346)*$P346*C346</f>
        <v>-0.0534146208</v>
      </c>
      <c r="V346" s="56">
        <f t="shared" si="585"/>
        <v>-0.3418535731</v>
      </c>
      <c r="W346" s="56">
        <f t="shared" si="585"/>
        <v>-0.1709267866</v>
      </c>
      <c r="X346" s="56">
        <f t="shared" si="585"/>
        <v>-0.2403657936</v>
      </c>
      <c r="Y346" s="56">
        <f t="shared" si="585"/>
        <v>-0.0801219312</v>
      </c>
    </row>
    <row r="347" ht="14.25" customHeight="1">
      <c r="A347" s="33"/>
      <c r="B347" s="52">
        <v>353.0</v>
      </c>
      <c r="C347" s="52">
        <v>1.0</v>
      </c>
      <c r="D347" s="53">
        <v>6.9</v>
      </c>
      <c r="E347" s="52">
        <v>3.1</v>
      </c>
      <c r="F347" s="52">
        <v>4.9</v>
      </c>
      <c r="G347" s="54">
        <v>1.5</v>
      </c>
      <c r="H347" s="55">
        <v>1.0</v>
      </c>
      <c r="J347" s="52">
        <f t="shared" ref="J347:N347" si="586">J346-$L$2*U346</f>
        <v>0.2561867563</v>
      </c>
      <c r="K347" s="52">
        <f t="shared" si="586"/>
        <v>-0.3520093926</v>
      </c>
      <c r="L347" s="52">
        <f t="shared" si="586"/>
        <v>-0.3871913335</v>
      </c>
      <c r="M347" s="52">
        <f t="shared" si="586"/>
        <v>0.8977119574</v>
      </c>
      <c r="N347" s="52">
        <f t="shared" si="586"/>
        <v>0.7385016596</v>
      </c>
      <c r="O347" s="52">
        <f t="shared" si="504"/>
        <v>2.133569894</v>
      </c>
      <c r="P347" s="52">
        <f t="shared" si="335"/>
        <v>0.8941234343</v>
      </c>
      <c r="Q347" s="55">
        <f t="shared" si="336"/>
        <v>1</v>
      </c>
      <c r="R347" s="55">
        <f t="shared" si="6"/>
        <v>-0.1058765657</v>
      </c>
      <c r="S347" s="55">
        <f t="shared" si="337"/>
        <v>0.01120984717</v>
      </c>
      <c r="U347" s="56">
        <f t="shared" ref="U347:Y347" si="587">2*($P347-$H347)*(1-$P347)*$P347*C347</f>
        <v>-0.0200459741</v>
      </c>
      <c r="V347" s="56">
        <f t="shared" si="587"/>
        <v>-0.1383172213</v>
      </c>
      <c r="W347" s="56">
        <f t="shared" si="587"/>
        <v>-0.0621425197</v>
      </c>
      <c r="X347" s="56">
        <f t="shared" si="587"/>
        <v>-0.09822527307</v>
      </c>
      <c r="Y347" s="56">
        <f t="shared" si="587"/>
        <v>-0.03006896114</v>
      </c>
    </row>
    <row r="348" ht="14.25" customHeight="1">
      <c r="A348" s="33"/>
      <c r="B348" s="52">
        <v>354.0</v>
      </c>
      <c r="C348" s="52">
        <v>1.0</v>
      </c>
      <c r="D348" s="53">
        <v>5.5</v>
      </c>
      <c r="E348" s="52">
        <v>2.3</v>
      </c>
      <c r="F348" s="52">
        <v>4.0</v>
      </c>
      <c r="G348" s="54">
        <v>1.3</v>
      </c>
      <c r="H348" s="55">
        <v>1.0</v>
      </c>
      <c r="J348" s="52">
        <f t="shared" ref="J348:N348" si="588">J347-$L$2*U347</f>
        <v>0.2581913537</v>
      </c>
      <c r="K348" s="52">
        <f t="shared" si="588"/>
        <v>-0.3381776705</v>
      </c>
      <c r="L348" s="52">
        <f t="shared" si="588"/>
        <v>-0.3809770816</v>
      </c>
      <c r="M348" s="52">
        <f t="shared" si="588"/>
        <v>0.9075344847</v>
      </c>
      <c r="N348" s="52">
        <f t="shared" si="588"/>
        <v>0.7415085557</v>
      </c>
      <c r="O348" s="52">
        <f t="shared" si="504"/>
        <v>2.11606594</v>
      </c>
      <c r="P348" s="52">
        <f t="shared" si="335"/>
        <v>0.8924549244</v>
      </c>
      <c r="Q348" s="55">
        <f t="shared" si="336"/>
        <v>1</v>
      </c>
      <c r="R348" s="55">
        <f t="shared" si="6"/>
        <v>-0.1075450756</v>
      </c>
      <c r="S348" s="55">
        <f t="shared" si="337"/>
        <v>0.01156594329</v>
      </c>
      <c r="U348" s="56">
        <f t="shared" ref="U348:Y348" si="589">2*($P348-$H348)*(1-$P348)*$P348*C348</f>
        <v>-0.02064416609</v>
      </c>
      <c r="V348" s="56">
        <f t="shared" si="589"/>
        <v>-0.1135429135</v>
      </c>
      <c r="W348" s="56">
        <f t="shared" si="589"/>
        <v>-0.047481582</v>
      </c>
      <c r="X348" s="56">
        <f t="shared" si="589"/>
        <v>-0.08257666435</v>
      </c>
      <c r="Y348" s="56">
        <f t="shared" si="589"/>
        <v>-0.02683741591</v>
      </c>
    </row>
    <row r="349" ht="14.25" customHeight="1">
      <c r="A349" s="33"/>
      <c r="B349" s="52">
        <v>355.0</v>
      </c>
      <c r="C349" s="52">
        <v>1.0</v>
      </c>
      <c r="D349" s="53">
        <v>6.5</v>
      </c>
      <c r="E349" s="52">
        <v>2.8</v>
      </c>
      <c r="F349" s="52">
        <v>4.6</v>
      </c>
      <c r="G349" s="54">
        <v>1.5</v>
      </c>
      <c r="H349" s="55">
        <v>1.0</v>
      </c>
      <c r="J349" s="52">
        <f t="shared" ref="J349:N349" si="590">J348-$L$2*U348</f>
        <v>0.2602557703</v>
      </c>
      <c r="K349" s="52">
        <f t="shared" si="590"/>
        <v>-0.3268233791</v>
      </c>
      <c r="L349" s="52">
        <f t="shared" si="590"/>
        <v>-0.3762289234</v>
      </c>
      <c r="M349" s="52">
        <f t="shared" si="590"/>
        <v>0.9157921512</v>
      </c>
      <c r="N349" s="52">
        <f t="shared" si="590"/>
        <v>0.7441922973</v>
      </c>
      <c r="O349" s="52">
        <f t="shared" si="504"/>
        <v>2.411395162</v>
      </c>
      <c r="P349" s="52">
        <f t="shared" si="335"/>
        <v>0.9176921245</v>
      </c>
      <c r="Q349" s="55">
        <f t="shared" si="336"/>
        <v>1</v>
      </c>
      <c r="R349" s="55">
        <f t="shared" si="6"/>
        <v>-0.08230787554</v>
      </c>
      <c r="S349" s="55">
        <f t="shared" si="337"/>
        <v>0.006774586376</v>
      </c>
      <c r="U349" s="56">
        <f t="shared" ref="U349:Y349" si="591">2*($P349-$H349)*(1-$P349)*$P349*C349</f>
        <v>-0.01243396913</v>
      </c>
      <c r="V349" s="56">
        <f t="shared" si="591"/>
        <v>-0.08082079933</v>
      </c>
      <c r="W349" s="56">
        <f t="shared" si="591"/>
        <v>-0.03481511356</v>
      </c>
      <c r="X349" s="56">
        <f t="shared" si="591"/>
        <v>-0.05719625798</v>
      </c>
      <c r="Y349" s="56">
        <f t="shared" si="591"/>
        <v>-0.01865095369</v>
      </c>
    </row>
    <row r="350" ht="14.25" customHeight="1">
      <c r="A350" s="33"/>
      <c r="B350" s="52">
        <v>356.0</v>
      </c>
      <c r="C350" s="52">
        <v>1.0</v>
      </c>
      <c r="D350" s="53">
        <v>5.7</v>
      </c>
      <c r="E350" s="52">
        <v>2.8</v>
      </c>
      <c r="F350" s="52">
        <v>4.5</v>
      </c>
      <c r="G350" s="54">
        <v>1.3</v>
      </c>
      <c r="H350" s="55">
        <v>1.0</v>
      </c>
      <c r="J350" s="52">
        <f t="shared" ref="J350:N350" si="592">J349-$L$2*U349</f>
        <v>0.2614991673</v>
      </c>
      <c r="K350" s="52">
        <f t="shared" si="592"/>
        <v>-0.3187412992</v>
      </c>
      <c r="L350" s="52">
        <f t="shared" si="592"/>
        <v>-0.372747412</v>
      </c>
      <c r="M350" s="52">
        <f t="shared" si="592"/>
        <v>0.921511777</v>
      </c>
      <c r="N350" s="52">
        <f t="shared" si="592"/>
        <v>0.7460573927</v>
      </c>
      <c r="O350" s="52">
        <f t="shared" si="504"/>
        <v>2.517658615</v>
      </c>
      <c r="P350" s="52">
        <f t="shared" si="335"/>
        <v>0.9253705199</v>
      </c>
      <c r="Q350" s="55">
        <f t="shared" si="336"/>
        <v>1</v>
      </c>
      <c r="R350" s="55">
        <f t="shared" si="6"/>
        <v>-0.07462948008</v>
      </c>
      <c r="S350" s="55">
        <f t="shared" si="337"/>
        <v>0.005569559297</v>
      </c>
      <c r="U350" s="56">
        <f t="shared" ref="U350:Y350" si="593">2*($P350-$H350)*(1-$P350)*$P350*C350</f>
        <v>-0.01030781196</v>
      </c>
      <c r="V350" s="56">
        <f t="shared" si="593"/>
        <v>-0.0587545282</v>
      </c>
      <c r="W350" s="56">
        <f t="shared" si="593"/>
        <v>-0.0288618735</v>
      </c>
      <c r="X350" s="56">
        <f t="shared" si="593"/>
        <v>-0.04638515384</v>
      </c>
      <c r="Y350" s="56">
        <f t="shared" si="593"/>
        <v>-0.01340015555</v>
      </c>
    </row>
    <row r="351" ht="14.25" customHeight="1">
      <c r="A351" s="33"/>
      <c r="B351" s="52">
        <v>357.0</v>
      </c>
      <c r="C351" s="52">
        <v>1.0</v>
      </c>
      <c r="D351" s="53">
        <v>6.3</v>
      </c>
      <c r="E351" s="52">
        <v>3.3</v>
      </c>
      <c r="F351" s="52">
        <v>4.7</v>
      </c>
      <c r="G351" s="54">
        <v>1.6</v>
      </c>
      <c r="H351" s="55">
        <v>1.0</v>
      </c>
      <c r="J351" s="52">
        <f t="shared" ref="J351:N351" si="594">J350-$L$2*U350</f>
        <v>0.2625299485</v>
      </c>
      <c r="K351" s="52">
        <f t="shared" si="594"/>
        <v>-0.3128658464</v>
      </c>
      <c r="L351" s="52">
        <f t="shared" si="594"/>
        <v>-0.3698612247</v>
      </c>
      <c r="M351" s="52">
        <f t="shared" si="594"/>
        <v>0.9261502923</v>
      </c>
      <c r="N351" s="52">
        <f t="shared" si="594"/>
        <v>0.7473974082</v>
      </c>
      <c r="O351" s="52">
        <f t="shared" si="504"/>
        <v>2.619675302</v>
      </c>
      <c r="P351" s="52">
        <f t="shared" si="335"/>
        <v>0.9321171641</v>
      </c>
      <c r="Q351" s="55">
        <f t="shared" si="336"/>
        <v>1</v>
      </c>
      <c r="R351" s="55">
        <f t="shared" si="6"/>
        <v>-0.06788283588</v>
      </c>
      <c r="S351" s="55">
        <f t="shared" si="337"/>
        <v>0.004608079407</v>
      </c>
      <c r="U351" s="56">
        <f t="shared" ref="U351:Y351" si="595">2*($P351-$H351)*(1-$P351)*$P351*C351</f>
        <v>-0.008590539818</v>
      </c>
      <c r="V351" s="56">
        <f t="shared" si="595"/>
        <v>-0.05412040086</v>
      </c>
      <c r="W351" s="56">
        <f t="shared" si="595"/>
        <v>-0.0283487814</v>
      </c>
      <c r="X351" s="56">
        <f t="shared" si="595"/>
        <v>-0.04037553715</v>
      </c>
      <c r="Y351" s="56">
        <f t="shared" si="595"/>
        <v>-0.01374486371</v>
      </c>
    </row>
    <row r="352" ht="14.25" customHeight="1">
      <c r="A352" s="33"/>
      <c r="B352" s="52">
        <v>358.0</v>
      </c>
      <c r="C352" s="52">
        <v>1.0</v>
      </c>
      <c r="D352" s="53">
        <v>4.9</v>
      </c>
      <c r="E352" s="52">
        <v>2.4</v>
      </c>
      <c r="F352" s="52">
        <v>3.3</v>
      </c>
      <c r="G352" s="54">
        <v>1.0</v>
      </c>
      <c r="H352" s="55">
        <v>1.0</v>
      </c>
      <c r="J352" s="52">
        <f t="shared" ref="J352:N352" si="596">J351-$L$2*U351</f>
        <v>0.2633890024</v>
      </c>
      <c r="K352" s="52">
        <f t="shared" si="596"/>
        <v>-0.3074538063</v>
      </c>
      <c r="L352" s="52">
        <f t="shared" si="596"/>
        <v>-0.3670263465</v>
      </c>
      <c r="M352" s="52">
        <f t="shared" si="596"/>
        <v>0.9301878461</v>
      </c>
      <c r="N352" s="52">
        <f t="shared" si="596"/>
        <v>0.7487718946</v>
      </c>
      <c r="O352" s="52">
        <f t="shared" si="504"/>
        <v>1.694393906</v>
      </c>
      <c r="P352" s="52">
        <f t="shared" si="335"/>
        <v>0.8448011277</v>
      </c>
      <c r="Q352" s="55">
        <f t="shared" si="336"/>
        <v>1</v>
      </c>
      <c r="R352" s="55">
        <f t="shared" si="6"/>
        <v>-0.1551988723</v>
      </c>
      <c r="S352" s="55">
        <f t="shared" si="337"/>
        <v>0.02408668995</v>
      </c>
      <c r="U352" s="56">
        <f t="shared" ref="U352:Y352" si="597">2*($P352-$H352)*(1-$P352)*$P352*C352</f>
        <v>-0.04069692567</v>
      </c>
      <c r="V352" s="56">
        <f t="shared" si="597"/>
        <v>-0.1994149358</v>
      </c>
      <c r="W352" s="56">
        <f t="shared" si="597"/>
        <v>-0.09767262161</v>
      </c>
      <c r="X352" s="56">
        <f t="shared" si="597"/>
        <v>-0.1342998547</v>
      </c>
      <c r="Y352" s="56">
        <f t="shared" si="597"/>
        <v>-0.04069692567</v>
      </c>
    </row>
    <row r="353" ht="14.25" customHeight="1">
      <c r="A353" s="33"/>
      <c r="B353" s="52">
        <v>359.0</v>
      </c>
      <c r="C353" s="52">
        <v>1.0</v>
      </c>
      <c r="D353" s="53">
        <v>6.6</v>
      </c>
      <c r="E353" s="52">
        <v>2.9</v>
      </c>
      <c r="F353" s="52">
        <v>4.6</v>
      </c>
      <c r="G353" s="54">
        <v>1.3</v>
      </c>
      <c r="H353" s="55">
        <v>1.0</v>
      </c>
      <c r="J353" s="52">
        <f t="shared" ref="J353:N353" si="598">J352-$L$2*U352</f>
        <v>0.267458695</v>
      </c>
      <c r="K353" s="52">
        <f t="shared" si="598"/>
        <v>-0.2875123127</v>
      </c>
      <c r="L353" s="52">
        <f t="shared" si="598"/>
        <v>-0.3572590844</v>
      </c>
      <c r="M353" s="52">
        <f t="shared" si="598"/>
        <v>0.9436178315</v>
      </c>
      <c r="N353" s="52">
        <f t="shared" si="598"/>
        <v>0.7528415872</v>
      </c>
      <c r="O353" s="52">
        <f t="shared" si="504"/>
        <v>2.653162175</v>
      </c>
      <c r="P353" s="52">
        <f t="shared" si="335"/>
        <v>0.9342056222</v>
      </c>
      <c r="Q353" s="55">
        <f t="shared" si="336"/>
        <v>1</v>
      </c>
      <c r="R353" s="55">
        <f t="shared" si="6"/>
        <v>-0.06579437784</v>
      </c>
      <c r="S353" s="55">
        <f t="shared" si="337"/>
        <v>0.004328900155</v>
      </c>
      <c r="U353" s="56">
        <f t="shared" ref="U353:Y353" si="599">2*($P353-$H353)*(1-$P353)*$P353*C353</f>
        <v>-0.008088165725</v>
      </c>
      <c r="V353" s="56">
        <f t="shared" si="599"/>
        <v>-0.05338189379</v>
      </c>
      <c r="W353" s="56">
        <f t="shared" si="599"/>
        <v>-0.0234556806</v>
      </c>
      <c r="X353" s="56">
        <f t="shared" si="599"/>
        <v>-0.03720556234</v>
      </c>
      <c r="Y353" s="56">
        <f t="shared" si="599"/>
        <v>-0.01051461544</v>
      </c>
    </row>
    <row r="354" ht="14.25" customHeight="1">
      <c r="A354" s="33"/>
      <c r="B354" s="52">
        <v>360.0</v>
      </c>
      <c r="C354" s="52">
        <v>1.0</v>
      </c>
      <c r="D354" s="53">
        <v>5.2</v>
      </c>
      <c r="E354" s="52">
        <v>2.7</v>
      </c>
      <c r="F354" s="52">
        <v>3.9</v>
      </c>
      <c r="G354" s="54">
        <v>1.4</v>
      </c>
      <c r="H354" s="55">
        <v>1.0</v>
      </c>
      <c r="J354" s="52">
        <f t="shared" ref="J354:N354" si="600">J353-$L$2*U353</f>
        <v>0.2682675116</v>
      </c>
      <c r="K354" s="52">
        <f t="shared" si="600"/>
        <v>-0.2821741233</v>
      </c>
      <c r="L354" s="52">
        <f t="shared" si="600"/>
        <v>-0.3549135163</v>
      </c>
      <c r="M354" s="52">
        <f t="shared" si="600"/>
        <v>0.9473383878</v>
      </c>
      <c r="N354" s="52">
        <f t="shared" si="600"/>
        <v>0.7538930487</v>
      </c>
      <c r="O354" s="52">
        <f t="shared" si="504"/>
        <v>2.592765557</v>
      </c>
      <c r="P354" s="52">
        <f t="shared" si="335"/>
        <v>0.9303945294</v>
      </c>
      <c r="Q354" s="55">
        <f t="shared" si="336"/>
        <v>1</v>
      </c>
      <c r="R354" s="55">
        <f t="shared" si="6"/>
        <v>-0.06960547059</v>
      </c>
      <c r="S354" s="55">
        <f t="shared" si="337"/>
        <v>0.004844921537</v>
      </c>
      <c r="U354" s="56">
        <f t="shared" ref="U354:Y354" si="601">2*($P354-$H354)*(1-$P354)*$P354*C354</f>
        <v>-0.009015376986</v>
      </c>
      <c r="V354" s="56">
        <f t="shared" si="601"/>
        <v>-0.04687996033</v>
      </c>
      <c r="W354" s="56">
        <f t="shared" si="601"/>
        <v>-0.02434151786</v>
      </c>
      <c r="X354" s="56">
        <f t="shared" si="601"/>
        <v>-0.03515997025</v>
      </c>
      <c r="Y354" s="56">
        <f t="shared" si="601"/>
        <v>-0.01262152778</v>
      </c>
    </row>
    <row r="355" ht="14.25" customHeight="1">
      <c r="A355" s="33"/>
      <c r="B355" s="52">
        <v>361.0</v>
      </c>
      <c r="C355" s="52">
        <v>1.0</v>
      </c>
      <c r="D355" s="53">
        <v>5.0</v>
      </c>
      <c r="E355" s="52">
        <v>2.0</v>
      </c>
      <c r="F355" s="52">
        <v>3.5</v>
      </c>
      <c r="G355" s="54">
        <v>1.0</v>
      </c>
      <c r="H355" s="55">
        <v>1.0</v>
      </c>
      <c r="J355" s="52">
        <f t="shared" ref="J355:N355" si="602">J354-$L$2*U354</f>
        <v>0.2691690493</v>
      </c>
      <c r="K355" s="52">
        <f t="shared" si="602"/>
        <v>-0.2774861273</v>
      </c>
      <c r="L355" s="52">
        <f t="shared" si="602"/>
        <v>-0.3524793645</v>
      </c>
      <c r="M355" s="52">
        <f t="shared" si="602"/>
        <v>0.9508543848</v>
      </c>
      <c r="N355" s="52">
        <f t="shared" si="602"/>
        <v>0.7551552015</v>
      </c>
      <c r="O355" s="52">
        <f t="shared" si="504"/>
        <v>2.259925232</v>
      </c>
      <c r="P355" s="52">
        <f t="shared" si="335"/>
        <v>0.9055032336</v>
      </c>
      <c r="Q355" s="55">
        <f t="shared" si="336"/>
        <v>1</v>
      </c>
      <c r="R355" s="55">
        <f t="shared" si="6"/>
        <v>-0.09449676645</v>
      </c>
      <c r="S355" s="55">
        <f t="shared" si="337"/>
        <v>0.008929638869</v>
      </c>
      <c r="U355" s="56">
        <f t="shared" ref="U355:Y355" si="603">2*($P355-$H355)*(1-$P355)*$P355*C355</f>
        <v>-0.01617163374</v>
      </c>
      <c r="V355" s="56">
        <f t="shared" si="603"/>
        <v>-0.0808581687</v>
      </c>
      <c r="W355" s="56">
        <f t="shared" si="603"/>
        <v>-0.03234326748</v>
      </c>
      <c r="X355" s="56">
        <f t="shared" si="603"/>
        <v>-0.05660071809</v>
      </c>
      <c r="Y355" s="56">
        <f t="shared" si="603"/>
        <v>-0.01617163374</v>
      </c>
    </row>
    <row r="356" ht="14.25" customHeight="1">
      <c r="A356" s="33"/>
      <c r="B356" s="52">
        <v>362.0</v>
      </c>
      <c r="C356" s="52">
        <v>1.0</v>
      </c>
      <c r="D356" s="53">
        <v>5.9</v>
      </c>
      <c r="E356" s="52">
        <v>3.0</v>
      </c>
      <c r="F356" s="52">
        <v>4.2</v>
      </c>
      <c r="G356" s="54">
        <v>1.5</v>
      </c>
      <c r="H356" s="55">
        <v>1.0</v>
      </c>
      <c r="J356" s="52">
        <f t="shared" ref="J356:N356" si="604">J355-$L$2*U355</f>
        <v>0.2707862126</v>
      </c>
      <c r="K356" s="52">
        <f t="shared" si="604"/>
        <v>-0.2694003104</v>
      </c>
      <c r="L356" s="52">
        <f t="shared" si="604"/>
        <v>-0.3492450378</v>
      </c>
      <c r="M356" s="52">
        <f t="shared" si="604"/>
        <v>0.9565144566</v>
      </c>
      <c r="N356" s="52">
        <f t="shared" si="604"/>
        <v>0.7567723649</v>
      </c>
      <c r="O356" s="52">
        <f t="shared" si="504"/>
        <v>2.786108533</v>
      </c>
      <c r="P356" s="52">
        <f t="shared" si="335"/>
        <v>0.9419205229</v>
      </c>
      <c r="Q356" s="55">
        <f t="shared" si="336"/>
        <v>1</v>
      </c>
      <c r="R356" s="55">
        <f t="shared" si="6"/>
        <v>-0.05807947712</v>
      </c>
      <c r="S356" s="55">
        <f t="shared" si="337"/>
        <v>0.003373225662</v>
      </c>
      <c r="U356" s="56">
        <f t="shared" ref="U356:Y356" si="605">2*($P356-$H356)*(1-$P356)*$P356*C356</f>
        <v>-0.006354620959</v>
      </c>
      <c r="V356" s="56">
        <f t="shared" si="605"/>
        <v>-0.03749226366</v>
      </c>
      <c r="W356" s="56">
        <f t="shared" si="605"/>
        <v>-0.01906386288</v>
      </c>
      <c r="X356" s="56">
        <f t="shared" si="605"/>
        <v>-0.02668940803</v>
      </c>
      <c r="Y356" s="56">
        <f t="shared" si="605"/>
        <v>-0.009531931439</v>
      </c>
    </row>
    <row r="357" ht="14.25" customHeight="1">
      <c r="A357" s="33"/>
      <c r="B357" s="52">
        <v>363.0</v>
      </c>
      <c r="C357" s="52">
        <v>1.0</v>
      </c>
      <c r="D357" s="53">
        <v>6.0</v>
      </c>
      <c r="E357" s="52">
        <v>2.2</v>
      </c>
      <c r="F357" s="52">
        <v>4.0</v>
      </c>
      <c r="G357" s="54">
        <v>1.0</v>
      </c>
      <c r="H357" s="55">
        <v>1.0</v>
      </c>
      <c r="J357" s="52">
        <f t="shared" ref="J357:N357" si="606">J356-$L$2*U356</f>
        <v>0.2714216747</v>
      </c>
      <c r="K357" s="52">
        <f t="shared" si="606"/>
        <v>-0.2656510841</v>
      </c>
      <c r="L357" s="52">
        <f t="shared" si="606"/>
        <v>-0.3473386515</v>
      </c>
      <c r="M357" s="52">
        <f t="shared" si="606"/>
        <v>0.9591833974</v>
      </c>
      <c r="N357" s="52">
        <f t="shared" si="606"/>
        <v>0.757725558</v>
      </c>
      <c r="O357" s="52">
        <f t="shared" si="504"/>
        <v>2.507829285</v>
      </c>
      <c r="P357" s="52">
        <f t="shared" si="335"/>
        <v>0.9246888626</v>
      </c>
      <c r="Q357" s="55">
        <f t="shared" si="336"/>
        <v>1</v>
      </c>
      <c r="R357" s="55">
        <f t="shared" si="6"/>
        <v>-0.07531113744</v>
      </c>
      <c r="S357" s="55">
        <f t="shared" si="337"/>
        <v>0.005671767423</v>
      </c>
      <c r="U357" s="56">
        <f t="shared" ref="U357:Y357" si="607">2*($P357-$H357)*(1-$P357)*$P357*C357</f>
        <v>-0.01048924033</v>
      </c>
      <c r="V357" s="56">
        <f t="shared" si="607"/>
        <v>-0.06293544201</v>
      </c>
      <c r="W357" s="56">
        <f t="shared" si="607"/>
        <v>-0.02307632874</v>
      </c>
      <c r="X357" s="56">
        <f t="shared" si="607"/>
        <v>-0.04195696134</v>
      </c>
      <c r="Y357" s="56">
        <f t="shared" si="607"/>
        <v>-0.01048924033</v>
      </c>
    </row>
    <row r="358" ht="14.25" customHeight="1">
      <c r="A358" s="33"/>
      <c r="B358" s="52">
        <v>364.0</v>
      </c>
      <c r="C358" s="52">
        <v>1.0</v>
      </c>
      <c r="D358" s="53">
        <v>6.1</v>
      </c>
      <c r="E358" s="52">
        <v>2.9</v>
      </c>
      <c r="F358" s="52">
        <v>4.7</v>
      </c>
      <c r="G358" s="54">
        <v>1.4</v>
      </c>
      <c r="H358" s="55">
        <v>1.0</v>
      </c>
      <c r="J358" s="52">
        <f t="shared" ref="J358:N358" si="608">J357-$L$2*U357</f>
        <v>0.2724705988</v>
      </c>
      <c r="K358" s="52">
        <f t="shared" si="608"/>
        <v>-0.2593575399</v>
      </c>
      <c r="L358" s="52">
        <f t="shared" si="608"/>
        <v>-0.3450310186</v>
      </c>
      <c r="M358" s="52">
        <f t="shared" si="608"/>
        <v>0.9633790935</v>
      </c>
      <c r="N358" s="52">
        <f t="shared" si="608"/>
        <v>0.7587744821</v>
      </c>
      <c r="O358" s="52">
        <f t="shared" si="504"/>
        <v>3.279965666</v>
      </c>
      <c r="P358" s="52">
        <f t="shared" si="335"/>
        <v>0.9637350837</v>
      </c>
      <c r="Q358" s="55">
        <f t="shared" si="336"/>
        <v>1</v>
      </c>
      <c r="R358" s="55">
        <f t="shared" si="6"/>
        <v>-0.03626491632</v>
      </c>
      <c r="S358" s="55">
        <f t="shared" si="337"/>
        <v>0.001315144156</v>
      </c>
      <c r="U358" s="56">
        <f t="shared" ref="U358:Y358" si="609">2*($P358-$H358)*(1-$P358)*$P358*C358</f>
        <v>-0.002534901126</v>
      </c>
      <c r="V358" s="56">
        <f t="shared" si="609"/>
        <v>-0.01546289687</v>
      </c>
      <c r="W358" s="56">
        <f t="shared" si="609"/>
        <v>-0.007351213265</v>
      </c>
      <c r="X358" s="56">
        <f t="shared" si="609"/>
        <v>-0.01191403529</v>
      </c>
      <c r="Y358" s="56">
        <f t="shared" si="609"/>
        <v>-0.003548861576</v>
      </c>
    </row>
    <row r="359" ht="14.25" customHeight="1">
      <c r="A359" s="33"/>
      <c r="B359" s="52">
        <v>365.0</v>
      </c>
      <c r="C359" s="52">
        <v>1.0</v>
      </c>
      <c r="D359" s="53">
        <v>5.6</v>
      </c>
      <c r="E359" s="52">
        <v>2.9</v>
      </c>
      <c r="F359" s="52">
        <v>3.6</v>
      </c>
      <c r="G359" s="54">
        <v>1.3</v>
      </c>
      <c r="H359" s="55">
        <v>1.0</v>
      </c>
      <c r="J359" s="52">
        <f t="shared" ref="J359:N359" si="610">J358-$L$2*U358</f>
        <v>0.2727240889</v>
      </c>
      <c r="K359" s="52">
        <f t="shared" si="610"/>
        <v>-0.2578112502</v>
      </c>
      <c r="L359" s="52">
        <f t="shared" si="610"/>
        <v>-0.3442958973</v>
      </c>
      <c r="M359" s="52">
        <f t="shared" si="610"/>
        <v>0.9645704971</v>
      </c>
      <c r="N359" s="52">
        <f t="shared" si="610"/>
        <v>0.7591293682</v>
      </c>
      <c r="O359" s="52">
        <f t="shared" si="504"/>
        <v>2.289844954</v>
      </c>
      <c r="P359" s="52">
        <f t="shared" si="335"/>
        <v>0.9080325031</v>
      </c>
      <c r="Q359" s="55">
        <f t="shared" si="336"/>
        <v>1</v>
      </c>
      <c r="R359" s="55">
        <f t="shared" si="6"/>
        <v>-0.09196749694</v>
      </c>
      <c r="S359" s="55">
        <f t="shared" si="337"/>
        <v>0.008458020493</v>
      </c>
      <c r="U359" s="56">
        <f t="shared" ref="U359:Y359" si="611">2*($P359-$H359)*(1-$P359)*$P359*C359</f>
        <v>-0.01536031504</v>
      </c>
      <c r="V359" s="56">
        <f t="shared" si="611"/>
        <v>-0.08601776422</v>
      </c>
      <c r="W359" s="56">
        <f t="shared" si="611"/>
        <v>-0.04454491361</v>
      </c>
      <c r="X359" s="56">
        <f t="shared" si="611"/>
        <v>-0.05529713414</v>
      </c>
      <c r="Y359" s="56">
        <f t="shared" si="611"/>
        <v>-0.01996840955</v>
      </c>
    </row>
    <row r="360" ht="14.25" customHeight="1">
      <c r="A360" s="33"/>
      <c r="B360" s="52">
        <v>366.0</v>
      </c>
      <c r="C360" s="52">
        <v>1.0</v>
      </c>
      <c r="D360" s="53">
        <v>6.7</v>
      </c>
      <c r="E360" s="52">
        <v>3.1</v>
      </c>
      <c r="F360" s="52">
        <v>4.4</v>
      </c>
      <c r="G360" s="54">
        <v>1.4</v>
      </c>
      <c r="H360" s="55">
        <v>1.0</v>
      </c>
      <c r="J360" s="52">
        <f t="shared" ref="J360:N360" si="612">J359-$L$2*U359</f>
        <v>0.2742601204</v>
      </c>
      <c r="K360" s="52">
        <f t="shared" si="612"/>
        <v>-0.2492094738</v>
      </c>
      <c r="L360" s="52">
        <f t="shared" si="612"/>
        <v>-0.3398414059</v>
      </c>
      <c r="M360" s="52">
        <f t="shared" si="612"/>
        <v>0.9701002105</v>
      </c>
      <c r="N360" s="52">
        <f t="shared" si="612"/>
        <v>0.7611262092</v>
      </c>
      <c r="O360" s="52">
        <f t="shared" si="504"/>
        <v>2.885065907</v>
      </c>
      <c r="P360" s="52">
        <f t="shared" si="335"/>
        <v>0.9471032345</v>
      </c>
      <c r="Q360" s="55">
        <f t="shared" si="336"/>
        <v>1</v>
      </c>
      <c r="R360" s="55">
        <f t="shared" si="6"/>
        <v>-0.05289676547</v>
      </c>
      <c r="S360" s="55">
        <f t="shared" si="337"/>
        <v>0.002798067797</v>
      </c>
      <c r="U360" s="56">
        <f t="shared" ref="U360:Y360" si="613">2*($P360-$H360)*(1-$P360)*$P360*C360</f>
        <v>-0.005300118122</v>
      </c>
      <c r="V360" s="56">
        <f t="shared" si="613"/>
        <v>-0.03551079142</v>
      </c>
      <c r="W360" s="56">
        <f t="shared" si="613"/>
        <v>-0.01643036618</v>
      </c>
      <c r="X360" s="56">
        <f t="shared" si="613"/>
        <v>-0.02332051974</v>
      </c>
      <c r="Y360" s="56">
        <f t="shared" si="613"/>
        <v>-0.007420165371</v>
      </c>
    </row>
    <row r="361" ht="14.25" customHeight="1">
      <c r="A361" s="33"/>
      <c r="B361" s="52">
        <v>367.0</v>
      </c>
      <c r="C361" s="52">
        <v>1.0</v>
      </c>
      <c r="D361" s="53">
        <v>5.6</v>
      </c>
      <c r="E361" s="52">
        <v>3.0</v>
      </c>
      <c r="F361" s="52">
        <v>4.5</v>
      </c>
      <c r="G361" s="54">
        <v>1.5</v>
      </c>
      <c r="H361" s="55">
        <v>1.0</v>
      </c>
      <c r="J361" s="52">
        <f t="shared" ref="J361:N361" si="614">J360-$L$2*U360</f>
        <v>0.2747901322</v>
      </c>
      <c r="K361" s="52">
        <f t="shared" si="614"/>
        <v>-0.2456583946</v>
      </c>
      <c r="L361" s="52">
        <f t="shared" si="614"/>
        <v>-0.3381983693</v>
      </c>
      <c r="M361" s="52">
        <f t="shared" si="614"/>
        <v>0.9724322624</v>
      </c>
      <c r="N361" s="52">
        <f t="shared" si="614"/>
        <v>0.7618682257</v>
      </c>
      <c r="O361" s="52">
        <f t="shared" si="504"/>
        <v>3.403255534</v>
      </c>
      <c r="P361" s="52">
        <f t="shared" si="335"/>
        <v>0.967806124</v>
      </c>
      <c r="Q361" s="55">
        <f t="shared" si="336"/>
        <v>1</v>
      </c>
      <c r="R361" s="55">
        <f t="shared" si="6"/>
        <v>-0.032193876</v>
      </c>
      <c r="S361" s="55">
        <f t="shared" si="337"/>
        <v>0.001036445652</v>
      </c>
      <c r="U361" s="56">
        <f t="shared" ref="U361:Y361" si="615">2*($P361-$H361)*(1-$P361)*$P361*C361</f>
        <v>-0.002006156898</v>
      </c>
      <c r="V361" s="56">
        <f t="shared" si="615"/>
        <v>-0.01123447863</v>
      </c>
      <c r="W361" s="56">
        <f t="shared" si="615"/>
        <v>-0.006018470695</v>
      </c>
      <c r="X361" s="56">
        <f t="shared" si="615"/>
        <v>-0.009027706042</v>
      </c>
      <c r="Y361" s="56">
        <f t="shared" si="615"/>
        <v>-0.003009235347</v>
      </c>
    </row>
    <row r="362" ht="14.25" customHeight="1">
      <c r="A362" s="33"/>
      <c r="B362" s="52">
        <v>368.0</v>
      </c>
      <c r="C362" s="52">
        <v>1.0</v>
      </c>
      <c r="D362" s="53">
        <v>5.8</v>
      </c>
      <c r="E362" s="52">
        <v>2.7</v>
      </c>
      <c r="F362" s="52">
        <v>4.1</v>
      </c>
      <c r="G362" s="54">
        <v>1.0</v>
      </c>
      <c r="H362" s="55">
        <v>1.0</v>
      </c>
      <c r="J362" s="52">
        <f t="shared" ref="J362:N362" si="616">J361-$L$2*U361</f>
        <v>0.2749907479</v>
      </c>
      <c r="K362" s="52">
        <f t="shared" si="616"/>
        <v>-0.2445349468</v>
      </c>
      <c r="L362" s="52">
        <f t="shared" si="616"/>
        <v>-0.3375965222</v>
      </c>
      <c r="M362" s="52">
        <f t="shared" si="616"/>
        <v>0.973335033</v>
      </c>
      <c r="N362" s="52">
        <f t="shared" si="616"/>
        <v>0.7621691492</v>
      </c>
      <c r="O362" s="52">
        <f t="shared" si="504"/>
        <v>2.698020231</v>
      </c>
      <c r="P362" s="52">
        <f t="shared" si="335"/>
        <v>0.9369097212</v>
      </c>
      <c r="Q362" s="55">
        <f t="shared" si="336"/>
        <v>1</v>
      </c>
      <c r="R362" s="55">
        <f t="shared" si="6"/>
        <v>-0.0630902788</v>
      </c>
      <c r="S362" s="55">
        <f t="shared" si="337"/>
        <v>0.003980383279</v>
      </c>
      <c r="U362" s="56">
        <f t="shared" ref="U362:Y362" si="617">2*($P362-$H362)*(1-$P362)*$P362*C362</f>
        <v>-0.007458519576</v>
      </c>
      <c r="V362" s="56">
        <f t="shared" si="617"/>
        <v>-0.04325941354</v>
      </c>
      <c r="W362" s="56">
        <f t="shared" si="617"/>
        <v>-0.02013800286</v>
      </c>
      <c r="X362" s="56">
        <f t="shared" si="617"/>
        <v>-0.03057993026</v>
      </c>
      <c r="Y362" s="56">
        <f t="shared" si="617"/>
        <v>-0.007458519576</v>
      </c>
    </row>
    <row r="363" ht="14.25" customHeight="1">
      <c r="A363" s="33"/>
      <c r="B363" s="52">
        <v>369.0</v>
      </c>
      <c r="C363" s="52">
        <v>1.0</v>
      </c>
      <c r="D363" s="53">
        <v>6.2</v>
      </c>
      <c r="E363" s="52">
        <v>2.2</v>
      </c>
      <c r="F363" s="52">
        <v>4.5</v>
      </c>
      <c r="G363" s="54">
        <v>1.5</v>
      </c>
      <c r="H363" s="55">
        <v>1.0</v>
      </c>
      <c r="J363" s="52">
        <f t="shared" ref="J363:N363" si="618">J362-$L$2*U362</f>
        <v>0.2757365999</v>
      </c>
      <c r="K363" s="52">
        <f t="shared" si="618"/>
        <v>-0.2402090054</v>
      </c>
      <c r="L363" s="52">
        <f t="shared" si="618"/>
        <v>-0.335582722</v>
      </c>
      <c r="M363" s="52">
        <f t="shared" si="618"/>
        <v>0.9763930261</v>
      </c>
      <c r="N363" s="52">
        <f t="shared" si="618"/>
        <v>0.7629150012</v>
      </c>
      <c r="O363" s="52">
        <f t="shared" si="504"/>
        <v>3.586299897</v>
      </c>
      <c r="P363" s="52">
        <f t="shared" si="335"/>
        <v>0.9730460065</v>
      </c>
      <c r="Q363" s="55">
        <f t="shared" si="336"/>
        <v>1</v>
      </c>
      <c r="R363" s="55">
        <f t="shared" si="6"/>
        <v>-0.02695399347</v>
      </c>
      <c r="S363" s="55">
        <f t="shared" si="337"/>
        <v>0.000726517764</v>
      </c>
      <c r="U363" s="56">
        <f t="shared" ref="U363:Y363" si="619">2*($P363-$H363)*(1-$P363)*$P363*C363</f>
        <v>-0.001413870418</v>
      </c>
      <c r="V363" s="56">
        <f t="shared" si="619"/>
        <v>-0.00876599659</v>
      </c>
      <c r="W363" s="56">
        <f t="shared" si="619"/>
        <v>-0.003110514919</v>
      </c>
      <c r="X363" s="56">
        <f t="shared" si="619"/>
        <v>-0.00636241688</v>
      </c>
      <c r="Y363" s="56">
        <f t="shared" si="619"/>
        <v>-0.002120805627</v>
      </c>
    </row>
    <row r="364" ht="14.25" customHeight="1">
      <c r="A364" s="33"/>
      <c r="B364" s="52">
        <v>370.0</v>
      </c>
      <c r="C364" s="52">
        <v>1.0</v>
      </c>
      <c r="D364" s="53">
        <v>5.6</v>
      </c>
      <c r="E364" s="52">
        <v>2.5</v>
      </c>
      <c r="F364" s="52">
        <v>3.9</v>
      </c>
      <c r="G364" s="54">
        <v>1.1</v>
      </c>
      <c r="H364" s="55">
        <v>1.0</v>
      </c>
      <c r="J364" s="52">
        <f t="shared" ref="J364:N364" si="620">J363-$L$2*U363</f>
        <v>0.2758779869</v>
      </c>
      <c r="K364" s="52">
        <f t="shared" si="620"/>
        <v>-0.2393324057</v>
      </c>
      <c r="L364" s="52">
        <f t="shared" si="620"/>
        <v>-0.3352716705</v>
      </c>
      <c r="M364" s="52">
        <f t="shared" si="620"/>
        <v>0.9770292678</v>
      </c>
      <c r="N364" s="52">
        <f t="shared" si="620"/>
        <v>0.7631270818</v>
      </c>
      <c r="O364" s="52">
        <f t="shared" si="504"/>
        <v>2.747291273</v>
      </c>
      <c r="P364" s="52">
        <f t="shared" si="335"/>
        <v>0.9397601887</v>
      </c>
      <c r="Q364" s="55">
        <f t="shared" si="336"/>
        <v>1</v>
      </c>
      <c r="R364" s="55">
        <f t="shared" si="6"/>
        <v>-0.06023981133</v>
      </c>
      <c r="S364" s="55">
        <f t="shared" si="337"/>
        <v>0.003628834869</v>
      </c>
      <c r="U364" s="56">
        <f t="shared" ref="U364:Y364" si="621">2*($P364-$H364)*(1-$P364)*$P364*C364</f>
        <v>-0.006820469082</v>
      </c>
      <c r="V364" s="56">
        <f t="shared" si="621"/>
        <v>-0.03819462686</v>
      </c>
      <c r="W364" s="56">
        <f t="shared" si="621"/>
        <v>-0.01705117271</v>
      </c>
      <c r="X364" s="56">
        <f t="shared" si="621"/>
        <v>-0.02659982942</v>
      </c>
      <c r="Y364" s="56">
        <f t="shared" si="621"/>
        <v>-0.007502515991</v>
      </c>
    </row>
    <row r="365" ht="14.25" customHeight="1">
      <c r="A365" s="33"/>
      <c r="B365" s="52">
        <v>371.0</v>
      </c>
      <c r="C365" s="52">
        <v>1.0</v>
      </c>
      <c r="D365" s="53">
        <v>5.9</v>
      </c>
      <c r="E365" s="52">
        <v>3.2</v>
      </c>
      <c r="F365" s="52">
        <v>4.8</v>
      </c>
      <c r="G365" s="54">
        <v>1.8</v>
      </c>
      <c r="H365" s="55">
        <v>1.0</v>
      </c>
      <c r="J365" s="52">
        <f t="shared" ref="J365:N365" si="622">J364-$L$2*U364</f>
        <v>0.2765600338</v>
      </c>
      <c r="K365" s="52">
        <f t="shared" si="622"/>
        <v>-0.2355129431</v>
      </c>
      <c r="L365" s="52">
        <f t="shared" si="622"/>
        <v>-0.3335665532</v>
      </c>
      <c r="M365" s="52">
        <f t="shared" si="622"/>
        <v>0.9796892507</v>
      </c>
      <c r="N365" s="52">
        <f t="shared" si="622"/>
        <v>0.7638773334</v>
      </c>
      <c r="O365" s="52">
        <f t="shared" si="504"/>
        <v>3.897108303</v>
      </c>
      <c r="P365" s="52">
        <f t="shared" si="335"/>
        <v>0.9801033822</v>
      </c>
      <c r="Q365" s="55">
        <f t="shared" si="336"/>
        <v>1</v>
      </c>
      <c r="R365" s="55">
        <f t="shared" si="6"/>
        <v>-0.01989661775</v>
      </c>
      <c r="S365" s="55">
        <f t="shared" si="337"/>
        <v>0.0003958753981</v>
      </c>
      <c r="U365" s="56">
        <f t="shared" ref="U365:Y365" si="623">2*($P365-$H365)*(1-$P365)*$P365*C365</f>
        <v>-0.0007759976332</v>
      </c>
      <c r="V365" s="56">
        <f t="shared" si="623"/>
        <v>-0.004578386036</v>
      </c>
      <c r="W365" s="56">
        <f t="shared" si="623"/>
        <v>-0.002483192426</v>
      </c>
      <c r="X365" s="56">
        <f t="shared" si="623"/>
        <v>-0.003724788639</v>
      </c>
      <c r="Y365" s="56">
        <f t="shared" si="623"/>
        <v>-0.00139679574</v>
      </c>
    </row>
    <row r="366" ht="14.25" customHeight="1">
      <c r="A366" s="33"/>
      <c r="B366" s="52">
        <v>372.0</v>
      </c>
      <c r="C366" s="52">
        <v>1.0</v>
      </c>
      <c r="D366" s="53">
        <v>6.1</v>
      </c>
      <c r="E366" s="52">
        <v>2.8</v>
      </c>
      <c r="F366" s="52">
        <v>4.0</v>
      </c>
      <c r="G366" s="54">
        <v>1.3</v>
      </c>
      <c r="H366" s="55">
        <v>1.0</v>
      </c>
      <c r="J366" s="52">
        <f t="shared" ref="J366:N366" si="624">J365-$L$2*U365</f>
        <v>0.2766376336</v>
      </c>
      <c r="K366" s="52">
        <f t="shared" si="624"/>
        <v>-0.2350551045</v>
      </c>
      <c r="L366" s="52">
        <f t="shared" si="624"/>
        <v>-0.333318234</v>
      </c>
      <c r="M366" s="52">
        <f t="shared" si="624"/>
        <v>0.9800617296</v>
      </c>
      <c r="N366" s="52">
        <f t="shared" si="624"/>
        <v>0.7640170129</v>
      </c>
      <c r="O366" s="52">
        <f t="shared" si="504"/>
        <v>2.822979476</v>
      </c>
      <c r="P366" s="52">
        <f t="shared" si="335"/>
        <v>0.9439050335</v>
      </c>
      <c r="Q366" s="55">
        <f t="shared" si="336"/>
        <v>1</v>
      </c>
      <c r="R366" s="55">
        <f t="shared" si="6"/>
        <v>-0.05609496649</v>
      </c>
      <c r="S366" s="55">
        <f t="shared" si="337"/>
        <v>0.003146645265</v>
      </c>
      <c r="U366" s="56">
        <f t="shared" ref="U366:Y366" si="625">2*($P366-$H366)*(1-$P366)*$P366*C366</f>
        <v>-0.005940268609</v>
      </c>
      <c r="V366" s="56">
        <f t="shared" si="625"/>
        <v>-0.03623563852</v>
      </c>
      <c r="W366" s="56">
        <f t="shared" si="625"/>
        <v>-0.01663275211</v>
      </c>
      <c r="X366" s="56">
        <f t="shared" si="625"/>
        <v>-0.02376107444</v>
      </c>
      <c r="Y366" s="56">
        <f t="shared" si="625"/>
        <v>-0.007722349192</v>
      </c>
    </row>
    <row r="367" ht="14.25" customHeight="1">
      <c r="A367" s="33"/>
      <c r="B367" s="52">
        <v>373.0</v>
      </c>
      <c r="C367" s="52">
        <v>1.0</v>
      </c>
      <c r="D367" s="53">
        <v>6.3</v>
      </c>
      <c r="E367" s="52">
        <v>2.5</v>
      </c>
      <c r="F367" s="52">
        <v>4.9</v>
      </c>
      <c r="G367" s="54">
        <v>1.5</v>
      </c>
      <c r="H367" s="55">
        <v>1.0</v>
      </c>
      <c r="J367" s="52">
        <f t="shared" ref="J367:N367" si="626">J366-$L$2*U366</f>
        <v>0.2772316604</v>
      </c>
      <c r="K367" s="52">
        <f t="shared" si="626"/>
        <v>-0.2314315406</v>
      </c>
      <c r="L367" s="52">
        <f t="shared" si="626"/>
        <v>-0.3316549587</v>
      </c>
      <c r="M367" s="52">
        <f t="shared" si="626"/>
        <v>0.982437837</v>
      </c>
      <c r="N367" s="52">
        <f t="shared" si="626"/>
        <v>0.7647892479</v>
      </c>
      <c r="O367" s="52">
        <f t="shared" si="504"/>
        <v>3.951204831</v>
      </c>
      <c r="P367" s="52">
        <f t="shared" si="335"/>
        <v>0.9811313556</v>
      </c>
      <c r="Q367" s="55">
        <f t="shared" si="336"/>
        <v>1</v>
      </c>
      <c r="R367" s="55">
        <f t="shared" si="6"/>
        <v>-0.01886864443</v>
      </c>
      <c r="S367" s="55">
        <f t="shared" si="337"/>
        <v>0.0003560257425</v>
      </c>
      <c r="U367" s="56">
        <f t="shared" ref="U367:Y367" si="627">2*($P367-$H367)*(1-$P367)*$P367*C367</f>
        <v>-0.0006986160388</v>
      </c>
      <c r="V367" s="56">
        <f t="shared" si="627"/>
        <v>-0.004401281044</v>
      </c>
      <c r="W367" s="56">
        <f t="shared" si="627"/>
        <v>-0.001746540097</v>
      </c>
      <c r="X367" s="56">
        <f t="shared" si="627"/>
        <v>-0.00342321859</v>
      </c>
      <c r="Y367" s="56">
        <f t="shared" si="627"/>
        <v>-0.001047924058</v>
      </c>
    </row>
    <row r="368" ht="14.25" customHeight="1">
      <c r="A368" s="33"/>
      <c r="B368" s="52">
        <v>374.0</v>
      </c>
      <c r="C368" s="52">
        <v>1.0</v>
      </c>
      <c r="D368" s="53">
        <v>6.1</v>
      </c>
      <c r="E368" s="52">
        <v>2.8</v>
      </c>
      <c r="F368" s="52">
        <v>4.7</v>
      </c>
      <c r="G368" s="54">
        <v>1.2</v>
      </c>
      <c r="H368" s="55">
        <v>1.0</v>
      </c>
      <c r="J368" s="52">
        <f t="shared" ref="J368:N368" si="628">J367-$L$2*U367</f>
        <v>0.277301522</v>
      </c>
      <c r="K368" s="52">
        <f t="shared" si="628"/>
        <v>-0.2309914125</v>
      </c>
      <c r="L368" s="52">
        <f t="shared" si="628"/>
        <v>-0.3314803047</v>
      </c>
      <c r="M368" s="52">
        <f t="shared" si="628"/>
        <v>0.9827801589</v>
      </c>
      <c r="N368" s="52">
        <f t="shared" si="628"/>
        <v>0.7648940403</v>
      </c>
      <c r="O368" s="52">
        <f t="shared" si="504"/>
        <v>3.477048648</v>
      </c>
      <c r="P368" s="52">
        <f t="shared" si="335"/>
        <v>0.9700276314</v>
      </c>
      <c r="Q368" s="55">
        <f t="shared" si="336"/>
        <v>1</v>
      </c>
      <c r="R368" s="55">
        <f t="shared" si="6"/>
        <v>-0.02997236857</v>
      </c>
      <c r="S368" s="55">
        <f t="shared" si="337"/>
        <v>0.0008983428777</v>
      </c>
      <c r="U368" s="56">
        <f t="shared" ref="U368:Y368" si="629">2*($P368-$H368)*(1-$P368)*$P368*C368</f>
        <v>-0.001742834828</v>
      </c>
      <c r="V368" s="56">
        <f t="shared" si="629"/>
        <v>-0.01063129245</v>
      </c>
      <c r="W368" s="56">
        <f t="shared" si="629"/>
        <v>-0.004879937518</v>
      </c>
      <c r="X368" s="56">
        <f t="shared" si="629"/>
        <v>-0.00819132369</v>
      </c>
      <c r="Y368" s="56">
        <f t="shared" si="629"/>
        <v>-0.002091401793</v>
      </c>
    </row>
    <row r="369" ht="14.25" customHeight="1">
      <c r="A369" s="33"/>
      <c r="B369" s="52">
        <v>375.0</v>
      </c>
      <c r="C369" s="52">
        <v>1.0</v>
      </c>
      <c r="D369" s="53">
        <v>6.4</v>
      </c>
      <c r="E369" s="52">
        <v>2.9</v>
      </c>
      <c r="F369" s="52">
        <v>4.3</v>
      </c>
      <c r="G369" s="54">
        <v>1.3</v>
      </c>
      <c r="H369" s="55">
        <v>1.0</v>
      </c>
      <c r="J369" s="52">
        <f t="shared" ref="J369:N369" si="630">J368-$L$2*U368</f>
        <v>0.2774758055</v>
      </c>
      <c r="K369" s="52">
        <f t="shared" si="630"/>
        <v>-0.2299282833</v>
      </c>
      <c r="L369" s="52">
        <f t="shared" si="630"/>
        <v>-0.330992311</v>
      </c>
      <c r="M369" s="52">
        <f t="shared" si="630"/>
        <v>0.9835992912</v>
      </c>
      <c r="N369" s="52">
        <f t="shared" si="630"/>
        <v>0.7651031804</v>
      </c>
      <c r="O369" s="52">
        <f t="shared" si="504"/>
        <v>3.070168178</v>
      </c>
      <c r="P369" s="52">
        <f t="shared" si="335"/>
        <v>0.9556453016</v>
      </c>
      <c r="Q369" s="55">
        <f t="shared" si="336"/>
        <v>1</v>
      </c>
      <c r="R369" s="55">
        <f t="shared" si="6"/>
        <v>-0.04435469843</v>
      </c>
      <c r="S369" s="55">
        <f t="shared" si="337"/>
        <v>0.001967339273</v>
      </c>
      <c r="U369" s="56">
        <f t="shared" ref="U369:Y369" si="631">2*($P369-$H369)*(1-$P369)*$P369*C369</f>
        <v>-0.003760157066</v>
      </c>
      <c r="V369" s="56">
        <f t="shared" si="631"/>
        <v>-0.02406500522</v>
      </c>
      <c r="W369" s="56">
        <f t="shared" si="631"/>
        <v>-0.01090445549</v>
      </c>
      <c r="X369" s="56">
        <f t="shared" si="631"/>
        <v>-0.01616867538</v>
      </c>
      <c r="Y369" s="56">
        <f t="shared" si="631"/>
        <v>-0.004888204185</v>
      </c>
    </row>
    <row r="370" ht="14.25" customHeight="1">
      <c r="A370" s="33"/>
      <c r="B370" s="52">
        <v>376.0</v>
      </c>
      <c r="C370" s="52">
        <v>1.0</v>
      </c>
      <c r="D370" s="53">
        <v>6.6</v>
      </c>
      <c r="E370" s="52">
        <v>3.0</v>
      </c>
      <c r="F370" s="52">
        <v>4.4</v>
      </c>
      <c r="G370" s="54">
        <v>1.4</v>
      </c>
      <c r="H370" s="55">
        <v>1.0</v>
      </c>
      <c r="J370" s="52">
        <f t="shared" ref="J370:N370" si="632">J369-$L$2*U369</f>
        <v>0.2778518212</v>
      </c>
      <c r="K370" s="52">
        <f t="shared" si="632"/>
        <v>-0.2275217827</v>
      </c>
      <c r="L370" s="52">
        <f t="shared" si="632"/>
        <v>-0.3299018654</v>
      </c>
      <c r="M370" s="52">
        <f t="shared" si="632"/>
        <v>0.9852161588</v>
      </c>
      <c r="N370" s="52">
        <f t="shared" si="632"/>
        <v>0.7655920009</v>
      </c>
      <c r="O370" s="52">
        <f t="shared" si="504"/>
        <v>3.193282359</v>
      </c>
      <c r="P370" s="52">
        <f t="shared" si="335"/>
        <v>0.9605806964</v>
      </c>
      <c r="Q370" s="55">
        <f t="shared" si="336"/>
        <v>1</v>
      </c>
      <c r="R370" s="55">
        <f t="shared" si="6"/>
        <v>-0.03941930358</v>
      </c>
      <c r="S370" s="55">
        <f t="shared" si="337"/>
        <v>0.001553881495</v>
      </c>
      <c r="U370" s="56">
        <f t="shared" ref="U370:Y370" si="633">2*($P370-$H370)*(1-$P370)*$P370*C370</f>
        <v>-0.002985257137</v>
      </c>
      <c r="V370" s="56">
        <f t="shared" si="633"/>
        <v>-0.0197026971</v>
      </c>
      <c r="W370" s="56">
        <f t="shared" si="633"/>
        <v>-0.008955771411</v>
      </c>
      <c r="X370" s="56">
        <f t="shared" si="633"/>
        <v>-0.0131351314</v>
      </c>
      <c r="Y370" s="56">
        <f t="shared" si="633"/>
        <v>-0.004179359992</v>
      </c>
    </row>
    <row r="371" ht="14.25" customHeight="1">
      <c r="A371" s="33"/>
      <c r="B371" s="52">
        <v>377.0</v>
      </c>
      <c r="C371" s="52">
        <v>1.0</v>
      </c>
      <c r="D371" s="53">
        <v>6.8</v>
      </c>
      <c r="E371" s="52">
        <v>2.8</v>
      </c>
      <c r="F371" s="52">
        <v>4.8</v>
      </c>
      <c r="G371" s="54">
        <v>1.4</v>
      </c>
      <c r="H371" s="55">
        <v>1.0</v>
      </c>
      <c r="J371" s="52">
        <f t="shared" ref="J371:N371" si="634">J370-$L$2*U370</f>
        <v>0.2781503469</v>
      </c>
      <c r="K371" s="52">
        <f t="shared" si="634"/>
        <v>-0.225551513</v>
      </c>
      <c r="L371" s="52">
        <f t="shared" si="634"/>
        <v>-0.3290062883</v>
      </c>
      <c r="M371" s="52">
        <f t="shared" si="634"/>
        <v>0.9865296719</v>
      </c>
      <c r="N371" s="52">
        <f t="shared" si="634"/>
        <v>0.7660099369</v>
      </c>
      <c r="O371" s="52">
        <f t="shared" si="504"/>
        <v>3.630938788</v>
      </c>
      <c r="P371" s="52">
        <f t="shared" si="335"/>
        <v>0.9741923746</v>
      </c>
      <c r="Q371" s="55">
        <f t="shared" si="336"/>
        <v>1</v>
      </c>
      <c r="R371" s="55">
        <f t="shared" si="6"/>
        <v>-0.02580762539</v>
      </c>
      <c r="S371" s="55">
        <f t="shared" si="337"/>
        <v>0.0006660335283</v>
      </c>
      <c r="U371" s="56">
        <f t="shared" ref="U371:Y371" si="635">2*($P371-$H371)*(1-$P371)*$P371*C371</f>
        <v>-0.001297689569</v>
      </c>
      <c r="V371" s="56">
        <f t="shared" si="635"/>
        <v>-0.008824289069</v>
      </c>
      <c r="W371" s="56">
        <f t="shared" si="635"/>
        <v>-0.003633530793</v>
      </c>
      <c r="X371" s="56">
        <f t="shared" si="635"/>
        <v>-0.006228909931</v>
      </c>
      <c r="Y371" s="56">
        <f t="shared" si="635"/>
        <v>-0.001816765397</v>
      </c>
    </row>
    <row r="372" ht="14.25" customHeight="1">
      <c r="A372" s="33"/>
      <c r="B372" s="52">
        <v>378.0</v>
      </c>
      <c r="C372" s="52">
        <v>1.0</v>
      </c>
      <c r="D372" s="53">
        <v>6.7</v>
      </c>
      <c r="E372" s="52">
        <v>3.0</v>
      </c>
      <c r="F372" s="52">
        <v>5.0</v>
      </c>
      <c r="G372" s="54">
        <v>1.7</v>
      </c>
      <c r="H372" s="55">
        <v>1.0</v>
      </c>
      <c r="J372" s="52">
        <f t="shared" ref="J372:N372" si="636">J371-$L$2*U371</f>
        <v>0.2782801159</v>
      </c>
      <c r="K372" s="52">
        <f t="shared" si="636"/>
        <v>-0.2246690841</v>
      </c>
      <c r="L372" s="52">
        <f t="shared" si="636"/>
        <v>-0.3286429352</v>
      </c>
      <c r="M372" s="52">
        <f t="shared" si="636"/>
        <v>0.9871525629</v>
      </c>
      <c r="N372" s="52">
        <f t="shared" si="636"/>
        <v>0.7661916134</v>
      </c>
      <c r="O372" s="52">
        <f t="shared" si="504"/>
        <v>4.025357004</v>
      </c>
      <c r="P372" s="52">
        <f t="shared" si="335"/>
        <v>0.9824562319</v>
      </c>
      <c r="Q372" s="55">
        <f t="shared" si="336"/>
        <v>1</v>
      </c>
      <c r="R372" s="55">
        <f t="shared" si="6"/>
        <v>-0.01754376807</v>
      </c>
      <c r="S372" s="55">
        <f t="shared" si="337"/>
        <v>0.0003077837981</v>
      </c>
      <c r="U372" s="56">
        <f t="shared" ref="U372:Y372" si="637">2*($P372-$H372)*(1-$P372)*$P372*C372</f>
        <v>-0.000604768221</v>
      </c>
      <c r="V372" s="56">
        <f t="shared" si="637"/>
        <v>-0.004051947081</v>
      </c>
      <c r="W372" s="56">
        <f t="shared" si="637"/>
        <v>-0.001814304663</v>
      </c>
      <c r="X372" s="56">
        <f t="shared" si="637"/>
        <v>-0.003023841105</v>
      </c>
      <c r="Y372" s="56">
        <f t="shared" si="637"/>
        <v>-0.001028105976</v>
      </c>
    </row>
    <row r="373" ht="14.25" customHeight="1">
      <c r="A373" s="33"/>
      <c r="B373" s="52">
        <v>379.0</v>
      </c>
      <c r="C373" s="52">
        <v>1.0</v>
      </c>
      <c r="D373" s="53">
        <v>6.0</v>
      </c>
      <c r="E373" s="52">
        <v>2.9</v>
      </c>
      <c r="F373" s="52">
        <v>4.5</v>
      </c>
      <c r="G373" s="54">
        <v>1.5</v>
      </c>
      <c r="H373" s="55">
        <v>1.0</v>
      </c>
      <c r="J373" s="52">
        <f t="shared" ref="J373:N373" si="638">J372-$L$2*U372</f>
        <v>0.2783405927</v>
      </c>
      <c r="K373" s="52">
        <f t="shared" si="638"/>
        <v>-0.2242638894</v>
      </c>
      <c r="L373" s="52">
        <f t="shared" si="638"/>
        <v>-0.3284615047</v>
      </c>
      <c r="M373" s="52">
        <f t="shared" si="638"/>
        <v>0.987454947</v>
      </c>
      <c r="N373" s="52">
        <f t="shared" si="638"/>
        <v>0.766294424</v>
      </c>
      <c r="O373" s="52">
        <f t="shared" si="504"/>
        <v>3.57320779</v>
      </c>
      <c r="P373" s="52">
        <f t="shared" si="335"/>
        <v>0.9727004988</v>
      </c>
      <c r="Q373" s="55">
        <f t="shared" si="336"/>
        <v>1</v>
      </c>
      <c r="R373" s="55">
        <f t="shared" si="6"/>
        <v>-0.02729950124</v>
      </c>
      <c r="S373" s="55">
        <f t="shared" si="337"/>
        <v>0.0007452627681</v>
      </c>
      <c r="U373" s="56">
        <f t="shared" ref="U373:Y373" si="639">2*($P373-$H373)*(1-$P373)*$P373*C373</f>
        <v>-0.001449834932</v>
      </c>
      <c r="V373" s="56">
        <f t="shared" si="639"/>
        <v>-0.008699009595</v>
      </c>
      <c r="W373" s="56">
        <f t="shared" si="639"/>
        <v>-0.004204521304</v>
      </c>
      <c r="X373" s="56">
        <f t="shared" si="639"/>
        <v>-0.006524257196</v>
      </c>
      <c r="Y373" s="56">
        <f t="shared" si="639"/>
        <v>-0.002174752399</v>
      </c>
    </row>
    <row r="374" ht="14.25" customHeight="1">
      <c r="A374" s="33"/>
      <c r="B374" s="52">
        <v>380.0</v>
      </c>
      <c r="C374" s="52">
        <v>1.0</v>
      </c>
      <c r="D374" s="53">
        <v>5.7</v>
      </c>
      <c r="E374" s="52">
        <v>2.6</v>
      </c>
      <c r="F374" s="52">
        <v>3.5</v>
      </c>
      <c r="G374" s="54">
        <v>1.0</v>
      </c>
      <c r="H374" s="55">
        <v>1.0</v>
      </c>
      <c r="J374" s="52">
        <f t="shared" ref="J374:N374" si="640">J373-$L$2*U373</f>
        <v>0.2784855762</v>
      </c>
      <c r="K374" s="52">
        <f t="shared" si="640"/>
        <v>-0.2233939884</v>
      </c>
      <c r="L374" s="52">
        <f t="shared" si="640"/>
        <v>-0.3280410526</v>
      </c>
      <c r="M374" s="52">
        <f t="shared" si="640"/>
        <v>0.9881073727</v>
      </c>
      <c r="N374" s="52">
        <f t="shared" si="640"/>
        <v>0.7665118992</v>
      </c>
      <c r="O374" s="52">
        <f t="shared" si="504"/>
        <v>2.377120809</v>
      </c>
      <c r="P374" s="52">
        <f t="shared" si="335"/>
        <v>0.91506593</v>
      </c>
      <c r="Q374" s="55">
        <f t="shared" si="336"/>
        <v>1</v>
      </c>
      <c r="R374" s="55">
        <f t="shared" si="6"/>
        <v>-0.08493406998</v>
      </c>
      <c r="S374" s="55">
        <f t="shared" si="337"/>
        <v>0.007213796244</v>
      </c>
      <c r="U374" s="56">
        <f t="shared" ref="U374:Y374" si="641">2*($P374-$H374)*(1-$P374)*$P374*C374</f>
        <v>-0.01320219834</v>
      </c>
      <c r="V374" s="56">
        <f t="shared" si="641"/>
        <v>-0.07525253052</v>
      </c>
      <c r="W374" s="56">
        <f t="shared" si="641"/>
        <v>-0.03432571568</v>
      </c>
      <c r="X374" s="56">
        <f t="shared" si="641"/>
        <v>-0.04620769418</v>
      </c>
      <c r="Y374" s="56">
        <f t="shared" si="641"/>
        <v>-0.01320219834</v>
      </c>
    </row>
    <row r="375" ht="14.25" customHeight="1">
      <c r="A375" s="33"/>
      <c r="B375" s="52">
        <v>381.0</v>
      </c>
      <c r="C375" s="52">
        <v>1.0</v>
      </c>
      <c r="D375" s="53">
        <v>5.5</v>
      </c>
      <c r="E375" s="52">
        <v>2.4</v>
      </c>
      <c r="F375" s="52">
        <v>3.8</v>
      </c>
      <c r="G375" s="54">
        <v>1.1</v>
      </c>
      <c r="H375" s="55">
        <v>1.0</v>
      </c>
      <c r="J375" s="52">
        <f t="shared" ref="J375:N375" si="642">J374-$L$2*U374</f>
        <v>0.279805796</v>
      </c>
      <c r="K375" s="52">
        <f t="shared" si="642"/>
        <v>-0.2158687354</v>
      </c>
      <c r="L375" s="52">
        <f t="shared" si="642"/>
        <v>-0.324608481</v>
      </c>
      <c r="M375" s="52">
        <f t="shared" si="642"/>
        <v>0.9927281422</v>
      </c>
      <c r="N375" s="52">
        <f t="shared" si="642"/>
        <v>0.7678321191</v>
      </c>
      <c r="O375" s="52">
        <f t="shared" si="504"/>
        <v>2.930449668</v>
      </c>
      <c r="P375" s="52">
        <f t="shared" si="335"/>
        <v>0.9493313091</v>
      </c>
      <c r="Q375" s="55">
        <f t="shared" si="336"/>
        <v>1</v>
      </c>
      <c r="R375" s="55">
        <f t="shared" si="6"/>
        <v>-0.05066869091</v>
      </c>
      <c r="S375" s="55">
        <f t="shared" si="337"/>
        <v>0.002567316238</v>
      </c>
      <c r="U375" s="56">
        <f t="shared" ref="U375:Y375" si="643">2*($P375-$H375)*(1-$P375)*$P375*C375</f>
        <v>-0.004874467371</v>
      </c>
      <c r="V375" s="56">
        <f t="shared" si="643"/>
        <v>-0.02680957054</v>
      </c>
      <c r="W375" s="56">
        <f t="shared" si="643"/>
        <v>-0.01169872169</v>
      </c>
      <c r="X375" s="56">
        <f t="shared" si="643"/>
        <v>-0.01852297601</v>
      </c>
      <c r="Y375" s="56">
        <f t="shared" si="643"/>
        <v>-0.005361914108</v>
      </c>
    </row>
    <row r="376" ht="14.25" customHeight="1">
      <c r="A376" s="33"/>
      <c r="B376" s="52">
        <v>382.0</v>
      </c>
      <c r="C376" s="52">
        <v>1.0</v>
      </c>
      <c r="D376" s="53">
        <v>5.5</v>
      </c>
      <c r="E376" s="52">
        <v>2.4</v>
      </c>
      <c r="F376" s="52">
        <v>3.7</v>
      </c>
      <c r="G376" s="54">
        <v>1.0</v>
      </c>
      <c r="H376" s="55">
        <v>1.0</v>
      </c>
      <c r="J376" s="52">
        <f t="shared" ref="J376:N376" si="644">J375-$L$2*U375</f>
        <v>0.2802932428</v>
      </c>
      <c r="K376" s="52">
        <f t="shared" si="644"/>
        <v>-0.2131877783</v>
      </c>
      <c r="L376" s="52">
        <f t="shared" si="644"/>
        <v>-0.3234386089</v>
      </c>
      <c r="M376" s="52">
        <f t="shared" si="644"/>
        <v>0.9945804398</v>
      </c>
      <c r="N376" s="52">
        <f t="shared" si="644"/>
        <v>0.7683683105</v>
      </c>
      <c r="O376" s="52">
        <f t="shared" si="504"/>
        <v>2.779823738</v>
      </c>
      <c r="P376" s="52">
        <f t="shared" si="335"/>
        <v>0.9415757489</v>
      </c>
      <c r="Q376" s="55">
        <f t="shared" si="336"/>
        <v>1</v>
      </c>
      <c r="R376" s="55">
        <f t="shared" si="6"/>
        <v>-0.0584242511</v>
      </c>
      <c r="S376" s="55">
        <f t="shared" si="337"/>
        <v>0.003413393117</v>
      </c>
      <c r="U376" s="56">
        <f t="shared" ref="U376:Y376" si="645">2*($P376-$H376)*(1-$P376)*$P376*C376</f>
        <v>-0.00642793636</v>
      </c>
      <c r="V376" s="56">
        <f t="shared" si="645"/>
        <v>-0.03535364998</v>
      </c>
      <c r="W376" s="56">
        <f t="shared" si="645"/>
        <v>-0.01542704726</v>
      </c>
      <c r="X376" s="56">
        <f t="shared" si="645"/>
        <v>-0.02378336453</v>
      </c>
      <c r="Y376" s="56">
        <f t="shared" si="645"/>
        <v>-0.00642793636</v>
      </c>
    </row>
    <row r="377" ht="14.25" customHeight="1">
      <c r="A377" s="33"/>
      <c r="B377" s="52">
        <v>383.0</v>
      </c>
      <c r="C377" s="52">
        <v>1.0</v>
      </c>
      <c r="D377" s="53">
        <v>5.8</v>
      </c>
      <c r="E377" s="52">
        <v>2.7</v>
      </c>
      <c r="F377" s="52">
        <v>3.9</v>
      </c>
      <c r="G377" s="54">
        <v>1.2</v>
      </c>
      <c r="H377" s="55">
        <v>1.0</v>
      </c>
      <c r="J377" s="52">
        <f t="shared" ref="J377:N377" si="646">J376-$L$2*U376</f>
        <v>0.2809360364</v>
      </c>
      <c r="K377" s="52">
        <f t="shared" si="646"/>
        <v>-0.2096524133</v>
      </c>
      <c r="L377" s="52">
        <f t="shared" si="646"/>
        <v>-0.3218959041</v>
      </c>
      <c r="M377" s="52">
        <f t="shared" si="646"/>
        <v>0.9969587762</v>
      </c>
      <c r="N377" s="52">
        <f t="shared" si="646"/>
        <v>0.7690111041</v>
      </c>
      <c r="O377" s="52">
        <f t="shared" si="504"/>
        <v>3.00678565</v>
      </c>
      <c r="P377" s="52">
        <f t="shared" si="335"/>
        <v>0.9528797401</v>
      </c>
      <c r="Q377" s="55">
        <f t="shared" si="336"/>
        <v>1</v>
      </c>
      <c r="R377" s="55">
        <f t="shared" si="6"/>
        <v>-0.04712025989</v>
      </c>
      <c r="S377" s="55">
        <f t="shared" si="337"/>
        <v>0.002220318892</v>
      </c>
      <c r="U377" s="56">
        <f t="shared" ref="U377:Y377" si="647">2*($P377-$H377)*(1-$P377)*$P377*C377</f>
        <v>-0.004231393778</v>
      </c>
      <c r="V377" s="56">
        <f t="shared" si="647"/>
        <v>-0.02454208391</v>
      </c>
      <c r="W377" s="56">
        <f t="shared" si="647"/>
        <v>-0.0114247632</v>
      </c>
      <c r="X377" s="56">
        <f t="shared" si="647"/>
        <v>-0.01650243573</v>
      </c>
      <c r="Y377" s="56">
        <f t="shared" si="647"/>
        <v>-0.005077672533</v>
      </c>
    </row>
    <row r="378" ht="14.25" customHeight="1">
      <c r="A378" s="33"/>
      <c r="B378" s="52">
        <v>384.0</v>
      </c>
      <c r="C378" s="52">
        <v>1.0</v>
      </c>
      <c r="D378" s="53">
        <v>6.0</v>
      </c>
      <c r="E378" s="52">
        <v>2.7</v>
      </c>
      <c r="F378" s="52">
        <v>5.1</v>
      </c>
      <c r="G378" s="54">
        <v>1.6</v>
      </c>
      <c r="H378" s="55">
        <v>1.0</v>
      </c>
      <c r="J378" s="52">
        <f t="shared" ref="J378:N378" si="648">J377-$L$2*U377</f>
        <v>0.2813591758</v>
      </c>
      <c r="K378" s="52">
        <f t="shared" si="648"/>
        <v>-0.2071982049</v>
      </c>
      <c r="L378" s="52">
        <f t="shared" si="648"/>
        <v>-0.3207534278</v>
      </c>
      <c r="M378" s="52">
        <f t="shared" si="648"/>
        <v>0.9986090198</v>
      </c>
      <c r="N378" s="52">
        <f t="shared" si="648"/>
        <v>0.7695188714</v>
      </c>
      <c r="O378" s="52">
        <f t="shared" si="504"/>
        <v>4.496271886</v>
      </c>
      <c r="P378" s="52">
        <f t="shared" si="335"/>
        <v>0.9889724729</v>
      </c>
      <c r="Q378" s="55">
        <f t="shared" si="336"/>
        <v>1</v>
      </c>
      <c r="R378" s="55">
        <f t="shared" si="6"/>
        <v>-0.01102752712</v>
      </c>
      <c r="S378" s="55">
        <f t="shared" si="337"/>
        <v>0.0001216063543</v>
      </c>
      <c r="U378" s="56">
        <f t="shared" ref="U378:Y378" si="649">2*($P378-$H378)*(1-$P378)*$P378*C378</f>
        <v>-0.0002405306738</v>
      </c>
      <c r="V378" s="56">
        <f t="shared" si="649"/>
        <v>-0.001443184043</v>
      </c>
      <c r="W378" s="56">
        <f t="shared" si="649"/>
        <v>-0.0006494328194</v>
      </c>
      <c r="X378" s="56">
        <f t="shared" si="649"/>
        <v>-0.001226706437</v>
      </c>
      <c r="Y378" s="56">
        <f t="shared" si="649"/>
        <v>-0.0003848490781</v>
      </c>
    </row>
    <row r="379" ht="14.25" customHeight="1">
      <c r="A379" s="33"/>
      <c r="B379" s="52">
        <v>385.0</v>
      </c>
      <c r="C379" s="52">
        <v>1.0</v>
      </c>
      <c r="D379" s="53">
        <v>5.4</v>
      </c>
      <c r="E379" s="52">
        <v>3.0</v>
      </c>
      <c r="F379" s="52">
        <v>4.5</v>
      </c>
      <c r="G379" s="54">
        <v>1.5</v>
      </c>
      <c r="H379" s="55">
        <v>1.0</v>
      </c>
      <c r="J379" s="52">
        <f t="shared" ref="J379:N379" si="650">J378-$L$2*U378</f>
        <v>0.2813832289</v>
      </c>
      <c r="K379" s="52">
        <f t="shared" si="650"/>
        <v>-0.2070538865</v>
      </c>
      <c r="L379" s="52">
        <f t="shared" si="650"/>
        <v>-0.3206884845</v>
      </c>
      <c r="M379" s="52">
        <f t="shared" si="650"/>
        <v>0.9987316904</v>
      </c>
      <c r="N379" s="52">
        <f t="shared" si="650"/>
        <v>0.7695573563</v>
      </c>
      <c r="O379" s="52">
        <f t="shared" si="504"/>
        <v>3.849855429</v>
      </c>
      <c r="P379" s="52">
        <f t="shared" si="335"/>
        <v>0.9791607057</v>
      </c>
      <c r="Q379" s="55">
        <f t="shared" si="336"/>
        <v>1</v>
      </c>
      <c r="R379" s="55">
        <f t="shared" si="6"/>
        <v>-0.02083929428</v>
      </c>
      <c r="S379" s="55">
        <f t="shared" si="337"/>
        <v>0.0004342761863</v>
      </c>
      <c r="U379" s="56">
        <f t="shared" ref="U379:Y379" si="651">2*($P379-$H379)*(1-$P379)*$P379*C379</f>
        <v>-0.000850452354</v>
      </c>
      <c r="V379" s="56">
        <f t="shared" si="651"/>
        <v>-0.004592442712</v>
      </c>
      <c r="W379" s="56">
        <f t="shared" si="651"/>
        <v>-0.002551357062</v>
      </c>
      <c r="X379" s="56">
        <f t="shared" si="651"/>
        <v>-0.003827035593</v>
      </c>
      <c r="Y379" s="56">
        <f t="shared" si="651"/>
        <v>-0.001275678531</v>
      </c>
    </row>
    <row r="380" ht="14.25" customHeight="1">
      <c r="A380" s="33"/>
      <c r="B380" s="52">
        <v>386.0</v>
      </c>
      <c r="C380" s="52">
        <v>1.0</v>
      </c>
      <c r="D380" s="53">
        <v>6.0</v>
      </c>
      <c r="E380" s="52">
        <v>3.4</v>
      </c>
      <c r="F380" s="52">
        <v>4.5</v>
      </c>
      <c r="G380" s="54">
        <v>1.6</v>
      </c>
      <c r="H380" s="55">
        <v>1.0</v>
      </c>
      <c r="J380" s="52">
        <f t="shared" ref="J380:N380" si="652">J379-$L$2*U379</f>
        <v>0.2814682741</v>
      </c>
      <c r="K380" s="52">
        <f t="shared" si="652"/>
        <v>-0.2065946423</v>
      </c>
      <c r="L380" s="52">
        <f t="shared" si="652"/>
        <v>-0.3204333488</v>
      </c>
      <c r="M380" s="52">
        <f t="shared" si="652"/>
        <v>0.999114394</v>
      </c>
      <c r="N380" s="52">
        <f t="shared" si="652"/>
        <v>0.7696849241</v>
      </c>
      <c r="O380" s="52">
        <f t="shared" si="504"/>
        <v>3.679937686</v>
      </c>
      <c r="P380" s="52">
        <f t="shared" si="335"/>
        <v>0.9753960762</v>
      </c>
      <c r="Q380" s="55">
        <f t="shared" si="336"/>
        <v>1</v>
      </c>
      <c r="R380" s="55">
        <f t="shared" si="6"/>
        <v>-0.02460392381</v>
      </c>
      <c r="S380" s="55">
        <f t="shared" si="337"/>
        <v>0.0006053530667</v>
      </c>
      <c r="U380" s="56">
        <f t="shared" ref="U380:Y380" si="653">2*($P380-$H380)*(1-$P380)*$P380*C380</f>
        <v>-0.001180918012</v>
      </c>
      <c r="V380" s="56">
        <f t="shared" si="653"/>
        <v>-0.007085508072</v>
      </c>
      <c r="W380" s="56">
        <f t="shared" si="653"/>
        <v>-0.004015121241</v>
      </c>
      <c r="X380" s="56">
        <f t="shared" si="653"/>
        <v>-0.005314131054</v>
      </c>
      <c r="Y380" s="56">
        <f t="shared" si="653"/>
        <v>-0.001889468819</v>
      </c>
    </row>
    <row r="381" ht="14.25" customHeight="1">
      <c r="A381" s="33"/>
      <c r="B381" s="52">
        <v>387.0</v>
      </c>
      <c r="C381" s="52">
        <v>1.0</v>
      </c>
      <c r="D381" s="53">
        <v>6.7</v>
      </c>
      <c r="E381" s="52">
        <v>3.1</v>
      </c>
      <c r="F381" s="52">
        <v>4.7</v>
      </c>
      <c r="G381" s="54">
        <v>1.5</v>
      </c>
      <c r="H381" s="55">
        <v>1.0</v>
      </c>
      <c r="J381" s="52">
        <f t="shared" ref="J381:N381" si="654">J380-$L$2*U380</f>
        <v>0.2815863659</v>
      </c>
      <c r="K381" s="52">
        <f t="shared" si="654"/>
        <v>-0.2058860915</v>
      </c>
      <c r="L381" s="52">
        <f t="shared" si="654"/>
        <v>-0.3200318367</v>
      </c>
      <c r="M381" s="52">
        <f t="shared" si="654"/>
        <v>0.9996458071</v>
      </c>
      <c r="N381" s="52">
        <f t="shared" si="654"/>
        <v>0.769873871</v>
      </c>
      <c r="O381" s="52">
        <f t="shared" si="504"/>
        <v>3.763196959</v>
      </c>
      <c r="P381" s="52">
        <f t="shared" si="335"/>
        <v>0.9773170364</v>
      </c>
      <c r="Q381" s="55">
        <f t="shared" si="336"/>
        <v>1</v>
      </c>
      <c r="R381" s="55">
        <f t="shared" si="6"/>
        <v>-0.02268296359</v>
      </c>
      <c r="S381" s="55">
        <f t="shared" si="337"/>
        <v>0.0005145168374</v>
      </c>
      <c r="U381" s="56">
        <f t="shared" ref="U381:Y381" si="655">2*($P381-$H381)*(1-$P381)*$P381*C381</f>
        <v>-0.001005692141</v>
      </c>
      <c r="V381" s="56">
        <f t="shared" si="655"/>
        <v>-0.006738137347</v>
      </c>
      <c r="W381" s="56">
        <f t="shared" si="655"/>
        <v>-0.003117645638</v>
      </c>
      <c r="X381" s="56">
        <f t="shared" si="655"/>
        <v>-0.004726753064</v>
      </c>
      <c r="Y381" s="56">
        <f t="shared" si="655"/>
        <v>-0.001508538212</v>
      </c>
    </row>
    <row r="382" ht="14.25" customHeight="1">
      <c r="A382" s="33"/>
      <c r="B382" s="52">
        <v>388.0</v>
      </c>
      <c r="C382" s="52">
        <v>1.0</v>
      </c>
      <c r="D382" s="53">
        <v>6.3</v>
      </c>
      <c r="E382" s="52">
        <v>2.3</v>
      </c>
      <c r="F382" s="52">
        <v>4.4</v>
      </c>
      <c r="G382" s="54">
        <v>1.3</v>
      </c>
      <c r="H382" s="55">
        <v>1.0</v>
      </c>
      <c r="J382" s="52">
        <f t="shared" ref="J382:N382" si="656">J381-$L$2*U381</f>
        <v>0.2816869351</v>
      </c>
      <c r="K382" s="52">
        <f t="shared" si="656"/>
        <v>-0.2052122777</v>
      </c>
      <c r="L382" s="52">
        <f t="shared" si="656"/>
        <v>-0.3197200722</v>
      </c>
      <c r="M382" s="52">
        <f t="shared" si="656"/>
        <v>1.000118482</v>
      </c>
      <c r="N382" s="52">
        <f t="shared" si="656"/>
        <v>0.7700247248</v>
      </c>
      <c r="O382" s="52">
        <f t="shared" si="504"/>
        <v>3.655046884</v>
      </c>
      <c r="P382" s="52">
        <f t="shared" si="335"/>
        <v>0.9747916111</v>
      </c>
      <c r="Q382" s="55">
        <f t="shared" si="336"/>
        <v>1</v>
      </c>
      <c r="R382" s="55">
        <f t="shared" si="6"/>
        <v>-0.02520838889</v>
      </c>
      <c r="S382" s="55">
        <f t="shared" si="337"/>
        <v>0.0006354628705</v>
      </c>
      <c r="U382" s="56">
        <f t="shared" ref="U382:Y382" si="657">2*($P382-$H382)*(1-$P382)*$P382*C382</f>
        <v>-0.001238887751</v>
      </c>
      <c r="V382" s="56">
        <f t="shared" si="657"/>
        <v>-0.00780499283</v>
      </c>
      <c r="W382" s="56">
        <f t="shared" si="657"/>
        <v>-0.002849441827</v>
      </c>
      <c r="X382" s="56">
        <f t="shared" si="657"/>
        <v>-0.005451106103</v>
      </c>
      <c r="Y382" s="56">
        <f t="shared" si="657"/>
        <v>-0.001610554076</v>
      </c>
    </row>
    <row r="383" ht="14.25" customHeight="1">
      <c r="A383" s="33"/>
      <c r="B383" s="52">
        <v>389.0</v>
      </c>
      <c r="C383" s="52">
        <v>1.0</v>
      </c>
      <c r="D383" s="53">
        <v>5.6</v>
      </c>
      <c r="E383" s="52">
        <v>3.0</v>
      </c>
      <c r="F383" s="52">
        <v>4.1</v>
      </c>
      <c r="G383" s="54">
        <v>1.3</v>
      </c>
      <c r="H383" s="55">
        <v>1.0</v>
      </c>
      <c r="J383" s="52">
        <f t="shared" ref="J383:N383" si="658">J382-$L$2*U382</f>
        <v>0.2818108239</v>
      </c>
      <c r="K383" s="52">
        <f t="shared" si="658"/>
        <v>-0.2044317784</v>
      </c>
      <c r="L383" s="52">
        <f t="shared" si="658"/>
        <v>-0.319435128</v>
      </c>
      <c r="M383" s="52">
        <f t="shared" si="658"/>
        <v>1.000663593</v>
      </c>
      <c r="N383" s="52">
        <f t="shared" si="658"/>
        <v>0.7701857802</v>
      </c>
      <c r="O383" s="52">
        <f t="shared" si="504"/>
        <v>3.282649726</v>
      </c>
      <c r="P383" s="52">
        <f t="shared" si="335"/>
        <v>0.9638287743</v>
      </c>
      <c r="Q383" s="55">
        <f t="shared" si="336"/>
        <v>1</v>
      </c>
      <c r="R383" s="55">
        <f t="shared" si="6"/>
        <v>-0.0361712257</v>
      </c>
      <c r="S383" s="55">
        <f t="shared" si="337"/>
        <v>0.001308357568</v>
      </c>
      <c r="U383" s="56">
        <f t="shared" ref="U383:Y383" si="659">2*($P383-$H383)*(1-$P383)*$P383*C383</f>
        <v>-0.002522065343</v>
      </c>
      <c r="V383" s="56">
        <f t="shared" si="659"/>
        <v>-0.01412356592</v>
      </c>
      <c r="W383" s="56">
        <f t="shared" si="659"/>
        <v>-0.007566196029</v>
      </c>
      <c r="X383" s="56">
        <f t="shared" si="659"/>
        <v>-0.01034046791</v>
      </c>
      <c r="Y383" s="56">
        <f t="shared" si="659"/>
        <v>-0.003278684946</v>
      </c>
    </row>
    <row r="384" ht="14.25" customHeight="1">
      <c r="A384" s="33"/>
      <c r="B384" s="52">
        <v>390.0</v>
      </c>
      <c r="C384" s="52">
        <v>1.0</v>
      </c>
      <c r="D384" s="53">
        <v>5.5</v>
      </c>
      <c r="E384" s="52">
        <v>2.5</v>
      </c>
      <c r="F384" s="52">
        <v>4.0</v>
      </c>
      <c r="G384" s="54">
        <v>1.3</v>
      </c>
      <c r="H384" s="55">
        <v>1.0</v>
      </c>
      <c r="I384" s="57"/>
      <c r="J384" s="35">
        <f t="shared" ref="J384:N384" si="660">J383-$L$2*U383</f>
        <v>0.2820630304</v>
      </c>
      <c r="K384" s="35">
        <f t="shared" si="660"/>
        <v>-0.2030194219</v>
      </c>
      <c r="L384" s="35">
        <f t="shared" si="660"/>
        <v>-0.3186785084</v>
      </c>
      <c r="M384" s="35">
        <f t="shared" si="660"/>
        <v>1.00169764</v>
      </c>
      <c r="N384" s="35">
        <f t="shared" si="660"/>
        <v>0.7705136487</v>
      </c>
      <c r="O384" s="35">
        <f t="shared" si="504"/>
        <v>3.377218242</v>
      </c>
      <c r="P384" s="35">
        <f t="shared" si="335"/>
        <v>0.9669849126</v>
      </c>
      <c r="Q384" s="36">
        <f t="shared" si="336"/>
        <v>1</v>
      </c>
      <c r="R384" s="36">
        <f t="shared" si="6"/>
        <v>-0.03301508741</v>
      </c>
      <c r="S384" s="36">
        <f t="shared" si="337"/>
        <v>0.001089995997</v>
      </c>
      <c r="U384" s="37">
        <f t="shared" ref="U384:Y384" si="661">2*($P384-$H384)*(1-$P384)*$P384*C384</f>
        <v>-0.002108019367</v>
      </c>
      <c r="V384" s="37">
        <f t="shared" si="661"/>
        <v>-0.01159410652</v>
      </c>
      <c r="W384" s="37">
        <f t="shared" si="661"/>
        <v>-0.005270048418</v>
      </c>
      <c r="X384" s="37">
        <f t="shared" si="661"/>
        <v>-0.008432077468</v>
      </c>
      <c r="Y384" s="37">
        <f t="shared" si="661"/>
        <v>-0.002740425177</v>
      </c>
    </row>
    <row r="385" ht="14.25" customHeight="1">
      <c r="A385" s="33"/>
      <c r="B385" s="52">
        <v>341.0</v>
      </c>
      <c r="C385" s="52">
        <v>1.0</v>
      </c>
      <c r="D385" s="53">
        <v>5.0</v>
      </c>
      <c r="E385" s="52">
        <v>3.5</v>
      </c>
      <c r="F385" s="52">
        <v>1.3</v>
      </c>
      <c r="G385" s="54">
        <v>0.3</v>
      </c>
      <c r="H385" s="55">
        <v>0.0</v>
      </c>
      <c r="J385" s="38" t="s">
        <v>32</v>
      </c>
      <c r="K385" s="39"/>
      <c r="L385" s="39"/>
      <c r="M385" s="39"/>
      <c r="N385" s="40"/>
      <c r="O385" s="42">
        <f>(C385*J384)+(D385*K384)+(E385*L384)+(F385*M384)+(G385*N384)</f>
        <v>-0.3150478318</v>
      </c>
      <c r="P385" s="42">
        <f t="shared" ref="P385:P394" si="662">1/(1+EXP(-O385))</f>
        <v>0.421883101</v>
      </c>
      <c r="Q385" s="43">
        <f t="shared" ref="Q385:Q394" si="663">IF(P385&gt;=0.5, 1, 0)</f>
        <v>0</v>
      </c>
      <c r="R385" s="43">
        <f t="shared" si="6"/>
        <v>0.421883101</v>
      </c>
      <c r="S385" s="43">
        <f t="shared" ref="S385:S394" si="664">R385^ 2</f>
        <v>0.1779853509</v>
      </c>
      <c r="U385" s="47"/>
      <c r="V385" s="47"/>
      <c r="W385" s="47"/>
      <c r="X385" s="47"/>
      <c r="Y385" s="47"/>
    </row>
    <row r="386" ht="14.25" customHeight="1">
      <c r="A386" s="33"/>
      <c r="B386" s="52">
        <v>342.0</v>
      </c>
      <c r="C386" s="52">
        <v>1.0</v>
      </c>
      <c r="D386" s="53">
        <v>4.5</v>
      </c>
      <c r="E386" s="52">
        <v>2.3</v>
      </c>
      <c r="F386" s="52">
        <v>1.3</v>
      </c>
      <c r="G386" s="54">
        <v>0.3</v>
      </c>
      <c r="H386" s="55">
        <v>0.0</v>
      </c>
      <c r="J386" s="44"/>
      <c r="N386" s="45"/>
      <c r="O386" s="42">
        <f>(C386*J384)+(D386*K384)+(E386*L384)+(F386*M384)+(G386*N384)</f>
        <v>0.1688760892</v>
      </c>
      <c r="P386" s="42">
        <f t="shared" si="662"/>
        <v>0.5421189701</v>
      </c>
      <c r="Q386" s="43">
        <f t="shared" si="663"/>
        <v>1</v>
      </c>
      <c r="R386" s="43">
        <f t="shared" si="6"/>
        <v>0.5421189701</v>
      </c>
      <c r="S386" s="43">
        <f t="shared" si="664"/>
        <v>0.2938929778</v>
      </c>
      <c r="U386" s="47"/>
      <c r="V386" s="47"/>
      <c r="W386" s="47"/>
      <c r="X386" s="47"/>
      <c r="Y386" s="47"/>
    </row>
    <row r="387" ht="14.25" customHeight="1">
      <c r="A387" s="33"/>
      <c r="B387" s="52">
        <v>343.0</v>
      </c>
      <c r="C387" s="52">
        <v>1.0</v>
      </c>
      <c r="D387" s="53">
        <v>4.4</v>
      </c>
      <c r="E387" s="52">
        <v>3.2</v>
      </c>
      <c r="F387" s="52">
        <v>1.3</v>
      </c>
      <c r="G387" s="54">
        <v>0.2</v>
      </c>
      <c r="H387" s="55">
        <v>0.0</v>
      </c>
      <c r="J387" s="44"/>
      <c r="N387" s="45"/>
      <c r="O387" s="42">
        <f>(C387*J384)+(D387*K384)+(E387*L384)+(F387*M384)+(G387*N384)</f>
        <v>-0.174683991</v>
      </c>
      <c r="P387" s="42">
        <f t="shared" si="662"/>
        <v>0.4564397143</v>
      </c>
      <c r="Q387" s="43">
        <f t="shared" si="663"/>
        <v>0</v>
      </c>
      <c r="R387" s="43">
        <f t="shared" si="6"/>
        <v>0.4564397143</v>
      </c>
      <c r="S387" s="43">
        <f t="shared" si="664"/>
        <v>0.2083372128</v>
      </c>
      <c r="U387" s="47">
        <f>sum(S305:S384)/80</f>
        <v>0.01735720168</v>
      </c>
      <c r="V387" s="47"/>
      <c r="W387" s="47"/>
      <c r="X387" s="47"/>
      <c r="Y387" s="47"/>
    </row>
    <row r="388" ht="14.25" customHeight="1">
      <c r="A388" s="33"/>
      <c r="B388" s="52">
        <v>344.0</v>
      </c>
      <c r="C388" s="52">
        <v>1.0</v>
      </c>
      <c r="D388" s="53">
        <v>5.0</v>
      </c>
      <c r="E388" s="52">
        <v>3.5</v>
      </c>
      <c r="F388" s="52">
        <v>1.6</v>
      </c>
      <c r="G388" s="54">
        <v>0.6</v>
      </c>
      <c r="H388" s="55">
        <v>0.0</v>
      </c>
      <c r="J388" s="44"/>
      <c r="N388" s="45"/>
      <c r="O388" s="42">
        <f>(C388*J384)+(D388*K384)+(E388*L384)+(F388*M384)+(G388*N384)</f>
        <v>0.2166155548</v>
      </c>
      <c r="P388" s="42">
        <f t="shared" si="662"/>
        <v>0.5539431255</v>
      </c>
      <c r="Q388" s="43">
        <f t="shared" si="663"/>
        <v>1</v>
      </c>
      <c r="R388" s="43">
        <f t="shared" si="6"/>
        <v>0.5539431255</v>
      </c>
      <c r="S388" s="43">
        <f t="shared" si="664"/>
        <v>0.3068529863</v>
      </c>
      <c r="U388" s="47"/>
      <c r="V388" s="47"/>
      <c r="W388" s="47"/>
      <c r="X388" s="47"/>
      <c r="Y388" s="47"/>
    </row>
    <row r="389" ht="14.25" customHeight="1">
      <c r="A389" s="33"/>
      <c r="B389" s="52">
        <v>345.0</v>
      </c>
      <c r="C389" s="52">
        <v>1.0</v>
      </c>
      <c r="D389" s="53">
        <v>5.1</v>
      </c>
      <c r="E389" s="52">
        <v>3.8</v>
      </c>
      <c r="F389" s="52">
        <v>1.9</v>
      </c>
      <c r="G389" s="54">
        <v>0.4</v>
      </c>
      <c r="H389" s="55">
        <v>0.0</v>
      </c>
      <c r="J389" s="44"/>
      <c r="N389" s="45"/>
      <c r="O389" s="42">
        <f>(C389*J384)+(D389*K384)+(E389*L384)+(F389*M384)+(G389*N384)</f>
        <v>0.2471166223</v>
      </c>
      <c r="P389" s="42">
        <f t="shared" si="662"/>
        <v>0.5614666766</v>
      </c>
      <c r="Q389" s="43">
        <f t="shared" si="663"/>
        <v>1</v>
      </c>
      <c r="R389" s="43">
        <f t="shared" si="6"/>
        <v>0.5614666766</v>
      </c>
      <c r="S389" s="43">
        <f t="shared" si="664"/>
        <v>0.3152448289</v>
      </c>
      <c r="U389" s="47">
        <f>sum(S385:S404)/20</f>
        <v>0.1183364602</v>
      </c>
      <c r="V389" s="47"/>
      <c r="W389" s="47"/>
      <c r="X389" s="47"/>
      <c r="Y389" s="47"/>
    </row>
    <row r="390" ht="14.25" customHeight="1">
      <c r="A390" s="33"/>
      <c r="B390" s="52">
        <v>346.0</v>
      </c>
      <c r="C390" s="52">
        <v>1.0</v>
      </c>
      <c r="D390" s="53">
        <v>4.8</v>
      </c>
      <c r="E390" s="52">
        <v>3.0</v>
      </c>
      <c r="F390" s="52">
        <v>1.4</v>
      </c>
      <c r="G390" s="54">
        <v>0.3</v>
      </c>
      <c r="H390" s="55">
        <v>0.0</v>
      </c>
      <c r="J390" s="44"/>
      <c r="N390" s="45"/>
      <c r="O390" s="42">
        <f>(C390*J384)+(D390*K384)+(E390*L384)+(F390*M384)+(G390*N384)</f>
        <v>-0.01493492926</v>
      </c>
      <c r="P390" s="42">
        <f t="shared" si="662"/>
        <v>0.4962663371</v>
      </c>
      <c r="Q390" s="43">
        <f t="shared" si="663"/>
        <v>0</v>
      </c>
      <c r="R390" s="43">
        <f t="shared" si="6"/>
        <v>0.4962663371</v>
      </c>
      <c r="S390" s="43">
        <f t="shared" si="664"/>
        <v>0.2462802773</v>
      </c>
      <c r="U390" s="47"/>
      <c r="V390" s="47"/>
      <c r="W390" s="47"/>
      <c r="X390" s="47"/>
      <c r="Y390" s="47"/>
    </row>
    <row r="391" ht="14.25" customHeight="1">
      <c r="A391" s="33"/>
      <c r="B391" s="52">
        <v>347.0</v>
      </c>
      <c r="C391" s="52">
        <v>1.0</v>
      </c>
      <c r="D391" s="53">
        <v>5.1</v>
      </c>
      <c r="E391" s="52">
        <v>3.8</v>
      </c>
      <c r="F391" s="52">
        <v>1.6</v>
      </c>
      <c r="G391" s="54">
        <v>0.2</v>
      </c>
      <c r="H391" s="55">
        <v>0.0</v>
      </c>
      <c r="J391" s="44"/>
      <c r="N391" s="45"/>
      <c r="O391" s="42">
        <f>(C391*J384)+(D391*K384)+(E391*L384)+(F391*M384)+(G391*N384)</f>
        <v>-0.2074953994</v>
      </c>
      <c r="P391" s="42">
        <f t="shared" si="662"/>
        <v>0.4483114685</v>
      </c>
      <c r="Q391" s="43">
        <f t="shared" si="663"/>
        <v>0</v>
      </c>
      <c r="R391" s="43">
        <f t="shared" si="6"/>
        <v>0.4483114685</v>
      </c>
      <c r="S391" s="43">
        <f t="shared" si="664"/>
        <v>0.2009831728</v>
      </c>
      <c r="U391" s="47"/>
      <c r="V391" s="47"/>
      <c r="W391" s="47"/>
      <c r="X391" s="47"/>
      <c r="Y391" s="47"/>
    </row>
    <row r="392" ht="14.25" customHeight="1">
      <c r="A392" s="33"/>
      <c r="B392" s="52">
        <v>348.0</v>
      </c>
      <c r="C392" s="52">
        <v>1.0</v>
      </c>
      <c r="D392" s="53">
        <v>4.6</v>
      </c>
      <c r="E392" s="52">
        <v>3.2</v>
      </c>
      <c r="F392" s="52">
        <v>1.4</v>
      </c>
      <c r="G392" s="54">
        <v>0.2</v>
      </c>
      <c r="H392" s="55">
        <v>0.0</v>
      </c>
      <c r="J392" s="44"/>
      <c r="N392" s="45"/>
      <c r="O392" s="42">
        <f>(C392*J384)+(D392*K384)+(E392*L384)+(F392*M384)+(G392*N384)</f>
        <v>-0.1151181114</v>
      </c>
      <c r="P392" s="42">
        <f t="shared" si="662"/>
        <v>0.4712522127</v>
      </c>
      <c r="Q392" s="43">
        <f t="shared" si="663"/>
        <v>0</v>
      </c>
      <c r="R392" s="43">
        <f t="shared" si="6"/>
        <v>0.4712522127</v>
      </c>
      <c r="S392" s="43">
        <f t="shared" si="664"/>
        <v>0.222078648</v>
      </c>
      <c r="U392" s="47"/>
      <c r="V392" s="47"/>
      <c r="W392" s="47"/>
      <c r="X392" s="47"/>
      <c r="Y392" s="47"/>
    </row>
    <row r="393" ht="14.25" customHeight="1">
      <c r="A393" s="33"/>
      <c r="B393" s="52">
        <v>349.0</v>
      </c>
      <c r="C393" s="52">
        <v>1.0</v>
      </c>
      <c r="D393" s="53">
        <v>5.3</v>
      </c>
      <c r="E393" s="52">
        <v>3.7</v>
      </c>
      <c r="F393" s="52">
        <v>1.5</v>
      </c>
      <c r="G393" s="54">
        <v>0.2</v>
      </c>
      <c r="H393" s="55">
        <v>0.0</v>
      </c>
      <c r="J393" s="44"/>
      <c r="N393" s="45"/>
      <c r="O393" s="42">
        <f>(C393*J384)+(D393*K384)+(E393*L384)+(F393*M384)+(G393*N384)</f>
        <v>-0.3164011969</v>
      </c>
      <c r="P393" s="42">
        <f t="shared" si="662"/>
        <v>0.4215530532</v>
      </c>
      <c r="Q393" s="43">
        <f t="shared" si="663"/>
        <v>0</v>
      </c>
      <c r="R393" s="43">
        <f t="shared" si="6"/>
        <v>0.4215530532</v>
      </c>
      <c r="S393" s="43">
        <f t="shared" si="664"/>
        <v>0.1777069767</v>
      </c>
      <c r="U393" s="47"/>
      <c r="V393" s="47"/>
      <c r="W393" s="47"/>
      <c r="X393" s="47"/>
      <c r="Y393" s="47"/>
    </row>
    <row r="394" ht="14.25" customHeight="1">
      <c r="A394" s="33"/>
      <c r="B394" s="52">
        <v>350.0</v>
      </c>
      <c r="C394" s="52">
        <v>1.0</v>
      </c>
      <c r="D394" s="53">
        <v>5.0</v>
      </c>
      <c r="E394" s="52">
        <v>3.3</v>
      </c>
      <c r="F394" s="52">
        <v>1.4</v>
      </c>
      <c r="G394" s="54">
        <v>0.2</v>
      </c>
      <c r="H394" s="55">
        <v>0.0</v>
      </c>
      <c r="J394" s="44"/>
      <c r="N394" s="45"/>
      <c r="O394" s="42">
        <f>(C394*J384)+(D394*K384)+(E394*L384)+(F394*M384)+(G394*N384)</f>
        <v>-0.228193731</v>
      </c>
      <c r="P394" s="42">
        <f t="shared" si="662"/>
        <v>0.4431978389</v>
      </c>
      <c r="Q394" s="43">
        <f t="shared" si="663"/>
        <v>0</v>
      </c>
      <c r="R394" s="43">
        <f t="shared" si="6"/>
        <v>0.4431978389</v>
      </c>
      <c r="S394" s="43">
        <f t="shared" si="664"/>
        <v>0.1964243244</v>
      </c>
      <c r="U394" s="47"/>
      <c r="V394" s="47"/>
      <c r="W394" s="47"/>
      <c r="X394" s="47"/>
      <c r="Y394" s="47"/>
    </row>
    <row r="395" ht="14.25" customHeight="1">
      <c r="A395" s="33"/>
      <c r="B395" s="52">
        <v>391.0</v>
      </c>
      <c r="C395" s="52">
        <v>1.0</v>
      </c>
      <c r="D395" s="53">
        <v>5.5</v>
      </c>
      <c r="E395" s="52">
        <v>2.6</v>
      </c>
      <c r="F395" s="52">
        <v>4.4</v>
      </c>
      <c r="G395" s="54">
        <v>1.2</v>
      </c>
      <c r="H395" s="55">
        <v>1.0</v>
      </c>
      <c r="J395" s="44"/>
      <c r="N395" s="45"/>
      <c r="O395" s="42">
        <f t="shared" ref="O395:O404" si="665">(C395*$J$384)+($K$384*D395)+($L$384*E395)+($M$384*F395)+(G395*$N$384)</f>
        <v>3.668978082</v>
      </c>
      <c r="P395" s="42">
        <f t="shared" ref="P395:P504" si="666">1/(1+EXP(-O395))</f>
        <v>0.9751316865</v>
      </c>
      <c r="Q395" s="43">
        <f t="shared" ref="Q395:Q504" si="667">IF(P395&gt;=0.5, 1, 0)</f>
        <v>1</v>
      </c>
      <c r="R395" s="43">
        <f t="shared" si="6"/>
        <v>-0.0248683135</v>
      </c>
      <c r="S395" s="43">
        <f t="shared" ref="S395:S504" si="668">R395^2</f>
        <v>0.0006184330164</v>
      </c>
      <c r="U395" s="47"/>
      <c r="V395" s="47"/>
      <c r="W395" s="47"/>
      <c r="X395" s="47"/>
      <c r="Y395" s="47"/>
    </row>
    <row r="396" ht="14.25" customHeight="1">
      <c r="A396" s="33"/>
      <c r="B396" s="52">
        <v>392.0</v>
      </c>
      <c r="C396" s="52">
        <v>1.0</v>
      </c>
      <c r="D396" s="53">
        <v>6.1</v>
      </c>
      <c r="E396" s="52">
        <v>3.0</v>
      </c>
      <c r="F396" s="52">
        <v>4.6</v>
      </c>
      <c r="G396" s="54">
        <v>1.4</v>
      </c>
      <c r="H396" s="55">
        <v>1.0</v>
      </c>
      <c r="J396" s="44"/>
      <c r="N396" s="45"/>
      <c r="O396" s="42">
        <f t="shared" si="665"/>
        <v>3.774137283</v>
      </c>
      <c r="P396" s="42">
        <f t="shared" si="666"/>
        <v>0.9775583041</v>
      </c>
      <c r="Q396" s="43">
        <f t="shared" si="667"/>
        <v>1</v>
      </c>
      <c r="R396" s="43">
        <f t="shared" si="6"/>
        <v>-0.02244169591</v>
      </c>
      <c r="S396" s="43">
        <f t="shared" si="668"/>
        <v>0.0005036297151</v>
      </c>
      <c r="U396" s="47"/>
      <c r="V396" s="47"/>
      <c r="W396" s="47"/>
      <c r="X396" s="47"/>
      <c r="Y396" s="47"/>
    </row>
    <row r="397" ht="14.25" customHeight="1">
      <c r="A397" s="33"/>
      <c r="B397" s="52">
        <v>393.0</v>
      </c>
      <c r="C397" s="52">
        <v>1.0</v>
      </c>
      <c r="D397" s="53">
        <v>5.8</v>
      </c>
      <c r="E397" s="52">
        <v>2.6</v>
      </c>
      <c r="F397" s="52">
        <v>4.0</v>
      </c>
      <c r="G397" s="54">
        <v>1.2</v>
      </c>
      <c r="H397" s="55">
        <v>1.0</v>
      </c>
      <c r="J397" s="44"/>
      <c r="N397" s="45"/>
      <c r="O397" s="42">
        <f t="shared" si="665"/>
        <v>3.2073932</v>
      </c>
      <c r="P397" s="42">
        <f t="shared" si="666"/>
        <v>0.9611115504</v>
      </c>
      <c r="Q397" s="43">
        <f t="shared" si="667"/>
        <v>1</v>
      </c>
      <c r="R397" s="43">
        <f t="shared" si="6"/>
        <v>-0.03888844956</v>
      </c>
      <c r="S397" s="43">
        <f t="shared" si="668"/>
        <v>0.001512311509</v>
      </c>
      <c r="U397" s="47"/>
      <c r="V397" s="47"/>
      <c r="W397" s="47"/>
      <c r="X397" s="47"/>
      <c r="Y397" s="47"/>
    </row>
    <row r="398" ht="14.25" customHeight="1">
      <c r="A398" s="33"/>
      <c r="B398" s="52">
        <v>394.0</v>
      </c>
      <c r="C398" s="52">
        <v>1.0</v>
      </c>
      <c r="D398" s="53">
        <v>5.0</v>
      </c>
      <c r="E398" s="52">
        <v>2.3</v>
      </c>
      <c r="F398" s="52">
        <v>3.3</v>
      </c>
      <c r="G398" s="54">
        <v>1.0</v>
      </c>
      <c r="H398" s="55">
        <v>1.0</v>
      </c>
      <c r="J398" s="44"/>
      <c r="N398" s="45"/>
      <c r="O398" s="42">
        <f t="shared" si="665"/>
        <v>2.610121212</v>
      </c>
      <c r="P398" s="42">
        <f t="shared" si="666"/>
        <v>0.9315101299</v>
      </c>
      <c r="Q398" s="43">
        <f t="shared" si="667"/>
        <v>1</v>
      </c>
      <c r="R398" s="43">
        <f t="shared" si="6"/>
        <v>-0.06848987012</v>
      </c>
      <c r="S398" s="43">
        <f t="shared" si="668"/>
        <v>0.004690862309</v>
      </c>
      <c r="U398" s="47"/>
      <c r="V398" s="47"/>
      <c r="W398" s="47"/>
      <c r="X398" s="47"/>
      <c r="Y398" s="47"/>
    </row>
    <row r="399" ht="14.25" customHeight="1">
      <c r="A399" s="33"/>
      <c r="B399" s="52">
        <v>395.0</v>
      </c>
      <c r="C399" s="52">
        <v>1.0</v>
      </c>
      <c r="D399" s="53">
        <v>5.6</v>
      </c>
      <c r="E399" s="52">
        <v>2.7</v>
      </c>
      <c r="F399" s="52">
        <v>4.2</v>
      </c>
      <c r="G399" s="54">
        <v>1.3</v>
      </c>
      <c r="H399" s="55">
        <v>1.0</v>
      </c>
      <c r="J399" s="44"/>
      <c r="N399" s="45"/>
      <c r="O399" s="42">
        <f t="shared" si="665"/>
        <v>3.493520126</v>
      </c>
      <c r="P399" s="42">
        <f t="shared" si="666"/>
        <v>0.9705028338</v>
      </c>
      <c r="Q399" s="43">
        <f t="shared" si="667"/>
        <v>1</v>
      </c>
      <c r="R399" s="43">
        <f t="shared" si="6"/>
        <v>-0.02949716617</v>
      </c>
      <c r="S399" s="43">
        <f t="shared" si="668"/>
        <v>0.000870082812</v>
      </c>
      <c r="U399" s="47"/>
      <c r="V399" s="47"/>
      <c r="W399" s="47"/>
      <c r="X399" s="47"/>
      <c r="Y399" s="47"/>
    </row>
    <row r="400" ht="14.25" customHeight="1">
      <c r="A400" s="33"/>
      <c r="B400" s="52">
        <v>396.0</v>
      </c>
      <c r="C400" s="52">
        <v>1.0</v>
      </c>
      <c r="D400" s="53">
        <v>5.7</v>
      </c>
      <c r="E400" s="52">
        <v>3.0</v>
      </c>
      <c r="F400" s="52">
        <v>4.2</v>
      </c>
      <c r="G400" s="54">
        <v>1.2</v>
      </c>
      <c r="H400" s="55">
        <v>1.0</v>
      </c>
      <c r="J400" s="44"/>
      <c r="N400" s="45"/>
      <c r="O400" s="42">
        <f t="shared" si="665"/>
        <v>3.300563266</v>
      </c>
      <c r="P400" s="42">
        <f t="shared" si="666"/>
        <v>0.964448129</v>
      </c>
      <c r="Q400" s="43">
        <f t="shared" si="667"/>
        <v>1</v>
      </c>
      <c r="R400" s="43">
        <f t="shared" si="6"/>
        <v>-0.03555187098</v>
      </c>
      <c r="S400" s="43">
        <f t="shared" si="668"/>
        <v>0.00126393553</v>
      </c>
      <c r="U400" s="47"/>
      <c r="V400" s="47"/>
      <c r="W400" s="47"/>
      <c r="X400" s="47"/>
      <c r="Y400" s="47"/>
    </row>
    <row r="401" ht="14.25" customHeight="1">
      <c r="A401" s="33"/>
      <c r="B401" s="52">
        <v>397.0</v>
      </c>
      <c r="C401" s="52">
        <v>1.0</v>
      </c>
      <c r="D401" s="53">
        <v>5.7</v>
      </c>
      <c r="E401" s="52">
        <v>2.9</v>
      </c>
      <c r="F401" s="52">
        <v>4.2</v>
      </c>
      <c r="G401" s="54">
        <v>1.3</v>
      </c>
      <c r="H401" s="55">
        <v>1.0</v>
      </c>
      <c r="J401" s="44"/>
      <c r="N401" s="45"/>
      <c r="O401" s="42">
        <f t="shared" si="665"/>
        <v>3.409482482</v>
      </c>
      <c r="P401" s="42">
        <f t="shared" si="666"/>
        <v>0.9679995756</v>
      </c>
      <c r="Q401" s="43">
        <f t="shared" si="667"/>
        <v>1</v>
      </c>
      <c r="R401" s="43">
        <f t="shared" si="6"/>
        <v>-0.03200042445</v>
      </c>
      <c r="S401" s="43">
        <f t="shared" si="668"/>
        <v>0.001024027165</v>
      </c>
      <c r="U401" s="47"/>
      <c r="V401" s="47"/>
      <c r="W401" s="47"/>
      <c r="X401" s="47"/>
      <c r="Y401" s="47"/>
    </row>
    <row r="402" ht="14.25" customHeight="1">
      <c r="A402" s="33"/>
      <c r="B402" s="52">
        <v>398.0</v>
      </c>
      <c r="C402" s="52">
        <v>1.0</v>
      </c>
      <c r="D402" s="53">
        <v>6.2</v>
      </c>
      <c r="E402" s="52">
        <v>2.9</v>
      </c>
      <c r="F402" s="52">
        <v>4.3</v>
      </c>
      <c r="G402" s="54">
        <v>1.3</v>
      </c>
      <c r="H402" s="55">
        <v>1.0</v>
      </c>
      <c r="J402" s="44"/>
      <c r="N402" s="45"/>
      <c r="O402" s="42">
        <f t="shared" si="665"/>
        <v>3.408142535</v>
      </c>
      <c r="P402" s="42">
        <f t="shared" si="666"/>
        <v>0.9679580428</v>
      </c>
      <c r="Q402" s="43">
        <f t="shared" si="667"/>
        <v>1</v>
      </c>
      <c r="R402" s="43">
        <f t="shared" si="6"/>
        <v>-0.03204195722</v>
      </c>
      <c r="S402" s="43">
        <f t="shared" si="668"/>
        <v>0.001026687022</v>
      </c>
      <c r="U402" s="47"/>
      <c r="V402" s="47"/>
      <c r="W402" s="47"/>
      <c r="X402" s="47"/>
      <c r="Y402" s="47"/>
    </row>
    <row r="403" ht="14.25" customHeight="1">
      <c r="A403" s="33"/>
      <c r="B403" s="52">
        <v>399.0</v>
      </c>
      <c r="C403" s="52">
        <v>1.0</v>
      </c>
      <c r="D403" s="53">
        <v>5.1</v>
      </c>
      <c r="E403" s="52">
        <v>2.5</v>
      </c>
      <c r="F403" s="52">
        <v>3.0</v>
      </c>
      <c r="G403" s="54">
        <v>1.1</v>
      </c>
      <c r="H403" s="55">
        <v>1.0</v>
      </c>
      <c r="J403" s="44"/>
      <c r="N403" s="45"/>
      <c r="O403" s="42">
        <f t="shared" si="665"/>
        <v>2.302625641</v>
      </c>
      <c r="P403" s="42">
        <f t="shared" si="666"/>
        <v>0.9090942601</v>
      </c>
      <c r="Q403" s="43">
        <f t="shared" si="667"/>
        <v>1</v>
      </c>
      <c r="R403" s="43">
        <f t="shared" si="6"/>
        <v>-0.09090573989</v>
      </c>
      <c r="S403" s="43">
        <f t="shared" si="668"/>
        <v>0.008263853544</v>
      </c>
      <c r="U403" s="47"/>
      <c r="V403" s="47"/>
      <c r="W403" s="47"/>
      <c r="X403" s="47"/>
      <c r="Y403" s="47"/>
    </row>
    <row r="404" ht="14.25" customHeight="1">
      <c r="A404" s="25"/>
      <c r="B404" s="52">
        <v>400.0</v>
      </c>
      <c r="C404" s="52">
        <v>1.0</v>
      </c>
      <c r="D404" s="53">
        <v>5.7</v>
      </c>
      <c r="E404" s="52">
        <v>2.8</v>
      </c>
      <c r="F404" s="52">
        <v>4.1</v>
      </c>
      <c r="G404" s="54">
        <v>1.3</v>
      </c>
      <c r="H404" s="55">
        <v>1.0</v>
      </c>
      <c r="J404" s="48"/>
      <c r="K404" s="49"/>
      <c r="L404" s="49"/>
      <c r="M404" s="49"/>
      <c r="N404" s="50"/>
      <c r="O404" s="42">
        <f t="shared" si="665"/>
        <v>3.341180569</v>
      </c>
      <c r="P404" s="42">
        <f t="shared" si="666"/>
        <v>0.965814842</v>
      </c>
      <c r="Q404" s="43">
        <f t="shared" si="667"/>
        <v>1</v>
      </c>
      <c r="R404" s="43">
        <f t="shared" si="6"/>
        <v>-0.03418515796</v>
      </c>
      <c r="S404" s="43">
        <f t="shared" si="668"/>
        <v>0.001168625025</v>
      </c>
      <c r="U404" s="47"/>
      <c r="V404" s="47"/>
      <c r="W404" s="47"/>
      <c r="X404" s="47"/>
      <c r="Y404" s="47"/>
    </row>
    <row r="405" ht="14.25" customHeight="1">
      <c r="A405" s="26">
        <v>5.0</v>
      </c>
      <c r="B405" s="27">
        <v>401.0</v>
      </c>
      <c r="C405" s="27">
        <v>1.0</v>
      </c>
      <c r="D405" s="34">
        <v>5.1</v>
      </c>
      <c r="E405" s="27">
        <v>3.5</v>
      </c>
      <c r="F405" s="27">
        <v>1.4</v>
      </c>
      <c r="G405" s="29">
        <v>0.2</v>
      </c>
      <c r="H405" s="30">
        <v>0.0</v>
      </c>
      <c r="J405" s="27">
        <f t="shared" ref="J405:N405" si="669">J384-$L$2*U384</f>
        <v>0.2822738324</v>
      </c>
      <c r="K405" s="27">
        <f t="shared" si="669"/>
        <v>-0.2018600112</v>
      </c>
      <c r="L405" s="27">
        <f t="shared" si="669"/>
        <v>-0.3181515035</v>
      </c>
      <c r="M405" s="27">
        <f t="shared" si="669"/>
        <v>1.002540848</v>
      </c>
      <c r="N405" s="27">
        <f t="shared" si="669"/>
        <v>0.7707876912</v>
      </c>
      <c r="O405" s="27">
        <f t="shared" ref="O405:O484" si="672">(C405*J405)+(K405*D405)+(L405*E405)+(M405*F405)+(G405*N405)</f>
        <v>-0.3030277623</v>
      </c>
      <c r="P405" s="27">
        <f t="shared" si="666"/>
        <v>0.4248174889</v>
      </c>
      <c r="Q405" s="30">
        <f t="shared" si="667"/>
        <v>0</v>
      </c>
      <c r="R405" s="30">
        <f t="shared" si="6"/>
        <v>0.4248174889</v>
      </c>
      <c r="S405" s="30">
        <f t="shared" si="668"/>
        <v>0.1804698989</v>
      </c>
      <c r="U405" s="32">
        <f t="shared" ref="U405:Y405" si="670">2*($P405-$H405)*(1-$P405)*$P405*C405</f>
        <v>0.2076062592</v>
      </c>
      <c r="V405" s="32">
        <f t="shared" si="670"/>
        <v>1.058791922</v>
      </c>
      <c r="W405" s="32">
        <f t="shared" si="670"/>
        <v>0.7266219072</v>
      </c>
      <c r="X405" s="32">
        <f t="shared" si="670"/>
        <v>0.2906487629</v>
      </c>
      <c r="Y405" s="32">
        <f t="shared" si="670"/>
        <v>0.04152125184</v>
      </c>
    </row>
    <row r="406" ht="14.25" customHeight="1">
      <c r="A406" s="33"/>
      <c r="B406" s="27">
        <v>402.0</v>
      </c>
      <c r="C406" s="27">
        <v>1.0</v>
      </c>
      <c r="D406" s="34">
        <v>4.9</v>
      </c>
      <c r="E406" s="27">
        <v>3.0</v>
      </c>
      <c r="F406" s="27">
        <v>1.4</v>
      </c>
      <c r="G406" s="29">
        <v>0.2</v>
      </c>
      <c r="H406" s="30">
        <v>0.0</v>
      </c>
      <c r="J406" s="27">
        <f t="shared" ref="J406:N406" si="671">J405-$L$2*U405</f>
        <v>0.2615132064</v>
      </c>
      <c r="K406" s="27">
        <f t="shared" si="671"/>
        <v>-0.3077392034</v>
      </c>
      <c r="L406" s="27">
        <f t="shared" si="671"/>
        <v>-0.3908136943</v>
      </c>
      <c r="M406" s="27">
        <f t="shared" si="671"/>
        <v>0.9734759713</v>
      </c>
      <c r="N406" s="27">
        <f t="shared" si="671"/>
        <v>0.7666355661</v>
      </c>
      <c r="O406" s="27">
        <f t="shared" si="672"/>
        <v>-0.9026565</v>
      </c>
      <c r="P406" s="27">
        <f t="shared" si="666"/>
        <v>0.2885048919</v>
      </c>
      <c r="Q406" s="30">
        <f t="shared" si="667"/>
        <v>0</v>
      </c>
      <c r="R406" s="30">
        <f t="shared" si="6"/>
        <v>0.2885048919</v>
      </c>
      <c r="S406" s="30">
        <f t="shared" si="668"/>
        <v>0.08323507264</v>
      </c>
      <c r="U406" s="32">
        <f t="shared" ref="U406:Y406" si="673">2*($P406-$H406)*(1-$P406)*$P406*C406</f>
        <v>0.118442694</v>
      </c>
      <c r="V406" s="32">
        <f t="shared" si="673"/>
        <v>0.5803692006</v>
      </c>
      <c r="W406" s="32">
        <f t="shared" si="673"/>
        <v>0.355328082</v>
      </c>
      <c r="X406" s="32">
        <f t="shared" si="673"/>
        <v>0.1658197716</v>
      </c>
      <c r="Y406" s="32">
        <f t="shared" si="673"/>
        <v>0.0236885388</v>
      </c>
    </row>
    <row r="407" ht="14.25" customHeight="1">
      <c r="A407" s="33"/>
      <c r="B407" s="27">
        <v>403.0</v>
      </c>
      <c r="C407" s="27">
        <v>1.0</v>
      </c>
      <c r="D407" s="34">
        <v>4.7</v>
      </c>
      <c r="E407" s="27">
        <v>3.2</v>
      </c>
      <c r="F407" s="27">
        <v>1.3</v>
      </c>
      <c r="G407" s="29">
        <v>0.2</v>
      </c>
      <c r="H407" s="30">
        <v>0.0</v>
      </c>
      <c r="J407" s="27">
        <f t="shared" ref="J407:N407" si="674">J406-$L$2*U406</f>
        <v>0.249668937</v>
      </c>
      <c r="K407" s="27">
        <f t="shared" si="674"/>
        <v>-0.3657761235</v>
      </c>
      <c r="L407" s="27">
        <f t="shared" si="674"/>
        <v>-0.4263465025</v>
      </c>
      <c r="M407" s="27">
        <f t="shared" si="674"/>
        <v>0.9568939941</v>
      </c>
      <c r="N407" s="27">
        <f t="shared" si="674"/>
        <v>0.7642667122</v>
      </c>
      <c r="O407" s="27">
        <f t="shared" si="672"/>
        <v>-1.436972116</v>
      </c>
      <c r="P407" s="27">
        <f t="shared" si="666"/>
        <v>0.1920146717</v>
      </c>
      <c r="Q407" s="30">
        <f t="shared" si="667"/>
        <v>0</v>
      </c>
      <c r="R407" s="30">
        <f t="shared" si="6"/>
        <v>0.1920146717</v>
      </c>
      <c r="S407" s="30">
        <f t="shared" si="668"/>
        <v>0.03686963413</v>
      </c>
      <c r="U407" s="32">
        <f t="shared" ref="U407:Y407" si="675">2*($P407-$H407)*(1-$P407)*$P407*C407</f>
        <v>0.05958024688</v>
      </c>
      <c r="V407" s="32">
        <f t="shared" si="675"/>
        <v>0.2800271603</v>
      </c>
      <c r="W407" s="32">
        <f t="shared" si="675"/>
        <v>0.19065679</v>
      </c>
      <c r="X407" s="32">
        <f t="shared" si="675"/>
        <v>0.07745432094</v>
      </c>
      <c r="Y407" s="32">
        <f t="shared" si="675"/>
        <v>0.01191604938</v>
      </c>
    </row>
    <row r="408" ht="14.25" customHeight="1">
      <c r="A408" s="33"/>
      <c r="B408" s="27">
        <v>404.0</v>
      </c>
      <c r="C408" s="27">
        <v>1.0</v>
      </c>
      <c r="D408" s="34">
        <v>4.6</v>
      </c>
      <c r="E408" s="27">
        <v>3.1</v>
      </c>
      <c r="F408" s="27">
        <v>1.5</v>
      </c>
      <c r="G408" s="29">
        <v>0.2</v>
      </c>
      <c r="H408" s="30">
        <v>0.0</v>
      </c>
      <c r="J408" s="27">
        <f t="shared" ref="J408:N408" si="676">J407-$L$2*U407</f>
        <v>0.2437109123</v>
      </c>
      <c r="K408" s="27">
        <f t="shared" si="676"/>
        <v>-0.3937788395</v>
      </c>
      <c r="L408" s="27">
        <f t="shared" si="676"/>
        <v>-0.4454121815</v>
      </c>
      <c r="M408" s="27">
        <f t="shared" si="676"/>
        <v>0.949148562</v>
      </c>
      <c r="N408" s="27">
        <f t="shared" si="676"/>
        <v>0.7630751072</v>
      </c>
      <c r="O408" s="27">
        <f t="shared" si="672"/>
        <v>-1.372111647</v>
      </c>
      <c r="P408" s="27">
        <f t="shared" si="666"/>
        <v>0.2022788923</v>
      </c>
      <c r="Q408" s="30">
        <f t="shared" si="667"/>
        <v>0</v>
      </c>
      <c r="R408" s="30">
        <f t="shared" si="6"/>
        <v>0.2022788923</v>
      </c>
      <c r="S408" s="30">
        <f t="shared" si="668"/>
        <v>0.04091675025</v>
      </c>
      <c r="U408" s="32">
        <f t="shared" ref="U408:Y408" si="677">2*($P408-$H408)*(1-$P408)*$P408*C408</f>
        <v>0.06528031067</v>
      </c>
      <c r="V408" s="32">
        <f t="shared" si="677"/>
        <v>0.3002894291</v>
      </c>
      <c r="W408" s="32">
        <f t="shared" si="677"/>
        <v>0.2023689631</v>
      </c>
      <c r="X408" s="32">
        <f t="shared" si="677"/>
        <v>0.09792046601</v>
      </c>
      <c r="Y408" s="32">
        <f t="shared" si="677"/>
        <v>0.01305606213</v>
      </c>
    </row>
    <row r="409" ht="14.25" customHeight="1">
      <c r="A409" s="33"/>
      <c r="B409" s="27">
        <v>405.0</v>
      </c>
      <c r="C409" s="27">
        <v>1.0</v>
      </c>
      <c r="D409" s="34">
        <v>5.0</v>
      </c>
      <c r="E409" s="27">
        <v>3.6</v>
      </c>
      <c r="F409" s="27">
        <v>1.4</v>
      </c>
      <c r="G409" s="29">
        <v>0.2</v>
      </c>
      <c r="H409" s="30">
        <v>0.0</v>
      </c>
      <c r="J409" s="27">
        <f t="shared" ref="J409:N409" si="678">J408-$L$2*U408</f>
        <v>0.2371828813</v>
      </c>
      <c r="K409" s="27">
        <f t="shared" si="678"/>
        <v>-0.4238077824</v>
      </c>
      <c r="L409" s="27">
        <f t="shared" si="678"/>
        <v>-0.4656490778</v>
      </c>
      <c r="M409" s="27">
        <f t="shared" si="678"/>
        <v>0.9393565154</v>
      </c>
      <c r="N409" s="27">
        <f t="shared" si="678"/>
        <v>0.761769501</v>
      </c>
      <c r="O409" s="27">
        <f t="shared" si="672"/>
        <v>-2.090739689</v>
      </c>
      <c r="P409" s="27">
        <f t="shared" si="666"/>
        <v>0.1100001378</v>
      </c>
      <c r="Q409" s="30">
        <f t="shared" si="667"/>
        <v>0</v>
      </c>
      <c r="R409" s="30">
        <f t="shared" si="6"/>
        <v>0.1100001378</v>
      </c>
      <c r="S409" s="30">
        <f t="shared" si="668"/>
        <v>0.01210003032</v>
      </c>
      <c r="U409" s="32">
        <f t="shared" ref="U409:Y409" si="679">2*($P409-$H409)*(1-$P409)*$P409*C409</f>
        <v>0.02153805064</v>
      </c>
      <c r="V409" s="32">
        <f t="shared" si="679"/>
        <v>0.1076902532</v>
      </c>
      <c r="W409" s="32">
        <f t="shared" si="679"/>
        <v>0.07753698231</v>
      </c>
      <c r="X409" s="32">
        <f t="shared" si="679"/>
        <v>0.0301532709</v>
      </c>
      <c r="Y409" s="32">
        <f t="shared" si="679"/>
        <v>0.004307610129</v>
      </c>
    </row>
    <row r="410" ht="14.25" customHeight="1">
      <c r="A410" s="33"/>
      <c r="B410" s="27">
        <v>406.0</v>
      </c>
      <c r="C410" s="27">
        <v>1.0</v>
      </c>
      <c r="D410" s="34">
        <v>5.4</v>
      </c>
      <c r="E410" s="27">
        <v>3.9</v>
      </c>
      <c r="F410" s="27">
        <v>1.7</v>
      </c>
      <c r="G410" s="29">
        <v>0.4</v>
      </c>
      <c r="H410" s="30">
        <v>0.0</v>
      </c>
      <c r="J410" s="27">
        <f t="shared" ref="J410:N410" si="680">J409-$L$2*U409</f>
        <v>0.2350290762</v>
      </c>
      <c r="K410" s="27">
        <f t="shared" si="680"/>
        <v>-0.4345768077</v>
      </c>
      <c r="L410" s="27">
        <f t="shared" si="680"/>
        <v>-0.473402776</v>
      </c>
      <c r="M410" s="27">
        <f t="shared" si="680"/>
        <v>0.9363411883</v>
      </c>
      <c r="N410" s="27">
        <f t="shared" si="680"/>
        <v>0.76133874</v>
      </c>
      <c r="O410" s="27">
        <f t="shared" si="672"/>
        <v>-2.061640996</v>
      </c>
      <c r="P410" s="27">
        <f t="shared" si="666"/>
        <v>0.1128813977</v>
      </c>
      <c r="Q410" s="30">
        <f t="shared" si="667"/>
        <v>0</v>
      </c>
      <c r="R410" s="30">
        <f t="shared" si="6"/>
        <v>0.1128813977</v>
      </c>
      <c r="S410" s="30">
        <f t="shared" si="668"/>
        <v>0.01274220994</v>
      </c>
      <c r="U410" s="32">
        <f t="shared" ref="U410:Y410" si="681">2*($P410-$H410)*(1-$P410)*$P410*C410</f>
        <v>0.02260770294</v>
      </c>
      <c r="V410" s="32">
        <f t="shared" si="681"/>
        <v>0.1220815959</v>
      </c>
      <c r="W410" s="32">
        <f t="shared" si="681"/>
        <v>0.08817004148</v>
      </c>
      <c r="X410" s="32">
        <f t="shared" si="681"/>
        <v>0.038433095</v>
      </c>
      <c r="Y410" s="32">
        <f t="shared" si="681"/>
        <v>0.009043081177</v>
      </c>
    </row>
    <row r="411" ht="14.25" customHeight="1">
      <c r="A411" s="33"/>
      <c r="B411" s="27">
        <v>407.0</v>
      </c>
      <c r="C411" s="27">
        <v>1.0</v>
      </c>
      <c r="D411" s="34">
        <v>4.6</v>
      </c>
      <c r="E411" s="27">
        <v>3.4</v>
      </c>
      <c r="F411" s="27">
        <v>1.4</v>
      </c>
      <c r="G411" s="29">
        <v>0.3</v>
      </c>
      <c r="H411" s="30">
        <v>0.0</v>
      </c>
      <c r="J411" s="27">
        <f t="shared" ref="J411:N411" si="682">J410-$L$2*U410</f>
        <v>0.2327683059</v>
      </c>
      <c r="K411" s="27">
        <f t="shared" si="682"/>
        <v>-0.4467849673</v>
      </c>
      <c r="L411" s="27">
        <f t="shared" si="682"/>
        <v>-0.4822197801</v>
      </c>
      <c r="M411" s="27">
        <f t="shared" si="682"/>
        <v>0.9324978788</v>
      </c>
      <c r="N411" s="27">
        <f t="shared" si="682"/>
        <v>0.7604344319</v>
      </c>
      <c r="O411" s="27">
        <f t="shared" si="672"/>
        <v>-1.928362436</v>
      </c>
      <c r="P411" s="27">
        <f t="shared" si="666"/>
        <v>0.1269319445</v>
      </c>
      <c r="Q411" s="30">
        <f t="shared" si="667"/>
        <v>0</v>
      </c>
      <c r="R411" s="30">
        <f t="shared" si="6"/>
        <v>0.1269319445</v>
      </c>
      <c r="S411" s="30">
        <f t="shared" si="668"/>
        <v>0.01611171852</v>
      </c>
      <c r="U411" s="32">
        <f t="shared" ref="U411:Y411" si="683">2*($P411-$H411)*(1-$P411)*$P411*C411</f>
        <v>0.02813325353</v>
      </c>
      <c r="V411" s="32">
        <f t="shared" si="683"/>
        <v>0.1294129662</v>
      </c>
      <c r="W411" s="32">
        <f t="shared" si="683"/>
        <v>0.09565306199</v>
      </c>
      <c r="X411" s="32">
        <f t="shared" si="683"/>
        <v>0.03938655494</v>
      </c>
      <c r="Y411" s="32">
        <f t="shared" si="683"/>
        <v>0.008439976058</v>
      </c>
    </row>
    <row r="412" ht="14.25" customHeight="1">
      <c r="A412" s="33"/>
      <c r="B412" s="27">
        <v>408.0</v>
      </c>
      <c r="C412" s="27">
        <v>1.0</v>
      </c>
      <c r="D412" s="34">
        <v>5.0</v>
      </c>
      <c r="E412" s="27">
        <v>3.4</v>
      </c>
      <c r="F412" s="27">
        <v>1.5</v>
      </c>
      <c r="G412" s="29">
        <v>0.2</v>
      </c>
      <c r="H412" s="30">
        <v>0.0</v>
      </c>
      <c r="J412" s="27">
        <f t="shared" ref="J412:N412" si="684">J411-$L$2*U411</f>
        <v>0.2299549806</v>
      </c>
      <c r="K412" s="27">
        <f t="shared" si="684"/>
        <v>-0.4597262639</v>
      </c>
      <c r="L412" s="27">
        <f t="shared" si="684"/>
        <v>-0.4917850863</v>
      </c>
      <c r="M412" s="27">
        <f t="shared" si="684"/>
        <v>0.9285592233</v>
      </c>
      <c r="N412" s="27">
        <f t="shared" si="684"/>
        <v>0.7595904343</v>
      </c>
      <c r="O412" s="27">
        <f t="shared" si="672"/>
        <v>-2.195988711</v>
      </c>
      <c r="P412" s="27">
        <f t="shared" si="666"/>
        <v>0.100111283</v>
      </c>
      <c r="Q412" s="30">
        <f t="shared" si="667"/>
        <v>0</v>
      </c>
      <c r="R412" s="30">
        <f t="shared" si="6"/>
        <v>0.100111283</v>
      </c>
      <c r="S412" s="30">
        <f t="shared" si="668"/>
        <v>0.01002226898</v>
      </c>
      <c r="U412" s="32">
        <f t="shared" ref="U412:Y412" si="685">2*($P412-$H412)*(1-$P412)*$P412*C412</f>
        <v>0.01803785355</v>
      </c>
      <c r="V412" s="32">
        <f t="shared" si="685"/>
        <v>0.09018926774</v>
      </c>
      <c r="W412" s="32">
        <f t="shared" si="685"/>
        <v>0.06132870206</v>
      </c>
      <c r="X412" s="32">
        <f t="shared" si="685"/>
        <v>0.02705678032</v>
      </c>
      <c r="Y412" s="32">
        <f t="shared" si="685"/>
        <v>0.00360757071</v>
      </c>
    </row>
    <row r="413" ht="14.25" customHeight="1">
      <c r="A413" s="33"/>
      <c r="B413" s="27">
        <v>409.0</v>
      </c>
      <c r="C413" s="27">
        <v>1.0</v>
      </c>
      <c r="D413" s="34">
        <v>4.4</v>
      </c>
      <c r="E413" s="27">
        <v>2.9</v>
      </c>
      <c r="F413" s="27">
        <v>1.4</v>
      </c>
      <c r="G413" s="29">
        <v>0.2</v>
      </c>
      <c r="H413" s="30">
        <v>0.0</v>
      </c>
      <c r="J413" s="27">
        <f t="shared" ref="J413:N413" si="686">J412-$L$2*U412</f>
        <v>0.2281511952</v>
      </c>
      <c r="K413" s="27">
        <f t="shared" si="686"/>
        <v>-0.4687451907</v>
      </c>
      <c r="L413" s="27">
        <f t="shared" si="686"/>
        <v>-0.4979179565</v>
      </c>
      <c r="M413" s="27">
        <f t="shared" si="686"/>
        <v>0.9258535453</v>
      </c>
      <c r="N413" s="27">
        <f t="shared" si="686"/>
        <v>0.7592296772</v>
      </c>
      <c r="O413" s="27">
        <f t="shared" si="672"/>
        <v>-1.830248819</v>
      </c>
      <c r="P413" s="27">
        <f t="shared" si="666"/>
        <v>0.1382086344</v>
      </c>
      <c r="Q413" s="30">
        <f t="shared" si="667"/>
        <v>0</v>
      </c>
      <c r="R413" s="30">
        <f t="shared" si="6"/>
        <v>0.1382086344</v>
      </c>
      <c r="S413" s="30">
        <f t="shared" si="668"/>
        <v>0.01910162662</v>
      </c>
      <c r="U413" s="32">
        <f t="shared" ref="U413:Y413" si="687">2*($P413-$H413)*(1-$P413)*$P413*C413</f>
        <v>0.03292323379</v>
      </c>
      <c r="V413" s="32">
        <f t="shared" si="687"/>
        <v>0.1448622287</v>
      </c>
      <c r="W413" s="32">
        <f t="shared" si="687"/>
        <v>0.09547737798</v>
      </c>
      <c r="X413" s="32">
        <f t="shared" si="687"/>
        <v>0.0460925273</v>
      </c>
      <c r="Y413" s="32">
        <f t="shared" si="687"/>
        <v>0.006584646758</v>
      </c>
    </row>
    <row r="414" ht="14.25" customHeight="1">
      <c r="A414" s="33"/>
      <c r="B414" s="27">
        <v>410.0</v>
      </c>
      <c r="C414" s="27">
        <v>1.0</v>
      </c>
      <c r="D414" s="34">
        <v>4.9</v>
      </c>
      <c r="E414" s="27">
        <v>3.1</v>
      </c>
      <c r="F414" s="27">
        <v>1.5</v>
      </c>
      <c r="G414" s="29">
        <v>0.1</v>
      </c>
      <c r="H414" s="30">
        <v>0.0</v>
      </c>
      <c r="J414" s="27">
        <f t="shared" ref="J414:N414" si="688">J413-$L$2*U413</f>
        <v>0.2248588718</v>
      </c>
      <c r="K414" s="27">
        <f t="shared" si="688"/>
        <v>-0.4832314136</v>
      </c>
      <c r="L414" s="27">
        <f t="shared" si="688"/>
        <v>-0.5074656943</v>
      </c>
      <c r="M414" s="27">
        <f t="shared" si="688"/>
        <v>0.9212442926</v>
      </c>
      <c r="N414" s="27">
        <f t="shared" si="688"/>
        <v>0.7585712125</v>
      </c>
      <c r="O414" s="27">
        <f t="shared" si="672"/>
        <v>-2.258395147</v>
      </c>
      <c r="P414" s="27">
        <f t="shared" si="666"/>
        <v>0.09462777267</v>
      </c>
      <c r="Q414" s="30">
        <f t="shared" si="667"/>
        <v>0</v>
      </c>
      <c r="R414" s="30">
        <f t="shared" si="6"/>
        <v>0.09462777267</v>
      </c>
      <c r="S414" s="30">
        <f t="shared" si="668"/>
        <v>0.00895441536</v>
      </c>
      <c r="U414" s="32">
        <f t="shared" ref="U414:Y414" si="689">2*($P414-$H414)*(1-$P414)*$P414*C414</f>
        <v>0.01621415796</v>
      </c>
      <c r="V414" s="32">
        <f t="shared" si="689"/>
        <v>0.07944937399</v>
      </c>
      <c r="W414" s="32">
        <f t="shared" si="689"/>
        <v>0.05026388967</v>
      </c>
      <c r="X414" s="32">
        <f t="shared" si="689"/>
        <v>0.02432123694</v>
      </c>
      <c r="Y414" s="32">
        <f t="shared" si="689"/>
        <v>0.001621415796</v>
      </c>
    </row>
    <row r="415" ht="14.25" customHeight="1">
      <c r="A415" s="33"/>
      <c r="B415" s="27">
        <v>411.0</v>
      </c>
      <c r="C415" s="27">
        <v>1.0</v>
      </c>
      <c r="D415" s="34">
        <v>5.4</v>
      </c>
      <c r="E415" s="27">
        <v>3.7</v>
      </c>
      <c r="F415" s="27">
        <v>1.5</v>
      </c>
      <c r="G415" s="29">
        <v>0.2</v>
      </c>
      <c r="H415" s="30">
        <v>0.0</v>
      </c>
      <c r="J415" s="27">
        <f t="shared" ref="J415:N415" si="690">J414-$L$2*U414</f>
        <v>0.223237456</v>
      </c>
      <c r="K415" s="27">
        <f t="shared" si="690"/>
        <v>-0.491176351</v>
      </c>
      <c r="L415" s="27">
        <f t="shared" si="690"/>
        <v>-0.5124920833</v>
      </c>
      <c r="M415" s="27">
        <f t="shared" si="690"/>
        <v>0.9188121689</v>
      </c>
      <c r="N415" s="27">
        <f t="shared" si="690"/>
        <v>0.758409071</v>
      </c>
      <c r="O415" s="27">
        <f t="shared" si="672"/>
        <v>-2.79543548</v>
      </c>
      <c r="P415" s="27">
        <f t="shared" si="666"/>
        <v>0.05757133293</v>
      </c>
      <c r="Q415" s="30">
        <f t="shared" si="667"/>
        <v>0</v>
      </c>
      <c r="R415" s="30">
        <f t="shared" si="6"/>
        <v>0.05757133293</v>
      </c>
      <c r="S415" s="30">
        <f t="shared" si="668"/>
        <v>0.003314458375</v>
      </c>
      <c r="U415" s="32">
        <f t="shared" ref="U415:Y415" si="691">2*($P415-$H415)*(1-$P415)*$P415*C415</f>
        <v>0.006247281177</v>
      </c>
      <c r="V415" s="32">
        <f t="shared" si="691"/>
        <v>0.03373531836</v>
      </c>
      <c r="W415" s="32">
        <f t="shared" si="691"/>
        <v>0.02311494036</v>
      </c>
      <c r="X415" s="32">
        <f t="shared" si="691"/>
        <v>0.009370921766</v>
      </c>
      <c r="Y415" s="32">
        <f t="shared" si="691"/>
        <v>0.001249456235</v>
      </c>
    </row>
    <row r="416" ht="14.25" customHeight="1">
      <c r="A416" s="33"/>
      <c r="B416" s="27">
        <v>412.0</v>
      </c>
      <c r="C416" s="27">
        <v>1.0</v>
      </c>
      <c r="D416" s="34">
        <v>4.8</v>
      </c>
      <c r="E416" s="27">
        <v>3.4</v>
      </c>
      <c r="F416" s="27">
        <v>1.6</v>
      </c>
      <c r="G416" s="29">
        <v>0.2</v>
      </c>
      <c r="H416" s="30">
        <v>0.0</v>
      </c>
      <c r="J416" s="27">
        <f t="shared" ref="J416:N416" si="692">J415-$L$2*U415</f>
        <v>0.2226127279</v>
      </c>
      <c r="K416" s="27">
        <f t="shared" si="692"/>
        <v>-0.4945498828</v>
      </c>
      <c r="L416" s="27">
        <f t="shared" si="692"/>
        <v>-0.5148035773</v>
      </c>
      <c r="M416" s="27">
        <f t="shared" si="692"/>
        <v>0.9178750767</v>
      </c>
      <c r="N416" s="27">
        <f t="shared" si="692"/>
        <v>0.7582841253</v>
      </c>
      <c r="O416" s="27">
        <f t="shared" si="672"/>
        <v>-2.281301925</v>
      </c>
      <c r="P416" s="27">
        <f t="shared" si="666"/>
        <v>0.09268341202</v>
      </c>
      <c r="Q416" s="30">
        <f t="shared" si="667"/>
        <v>0</v>
      </c>
      <c r="R416" s="30">
        <f t="shared" si="6"/>
        <v>0.09268341202</v>
      </c>
      <c r="S416" s="30">
        <f t="shared" si="668"/>
        <v>0.008590214864</v>
      </c>
      <c r="U416" s="32">
        <f t="shared" ref="U416:Y416" si="693">2*($P416-$H416)*(1-$P416)*$P416*C416</f>
        <v>0.01558808888</v>
      </c>
      <c r="V416" s="32">
        <f t="shared" si="693"/>
        <v>0.07482282663</v>
      </c>
      <c r="W416" s="32">
        <f t="shared" si="693"/>
        <v>0.05299950219</v>
      </c>
      <c r="X416" s="32">
        <f t="shared" si="693"/>
        <v>0.02494094221</v>
      </c>
      <c r="Y416" s="32">
        <f t="shared" si="693"/>
        <v>0.003117617776</v>
      </c>
    </row>
    <row r="417" ht="14.25" customHeight="1">
      <c r="A417" s="33"/>
      <c r="B417" s="27">
        <v>413.0</v>
      </c>
      <c r="C417" s="27">
        <v>1.0</v>
      </c>
      <c r="D417" s="34">
        <v>4.8</v>
      </c>
      <c r="E417" s="27">
        <v>3.0</v>
      </c>
      <c r="F417" s="27">
        <v>1.4</v>
      </c>
      <c r="G417" s="29">
        <v>0.1</v>
      </c>
      <c r="H417" s="30">
        <v>0.0</v>
      </c>
      <c r="J417" s="27">
        <f t="shared" ref="J417:N417" si="694">J416-$L$2*U416</f>
        <v>0.221053919</v>
      </c>
      <c r="K417" s="27">
        <f t="shared" si="694"/>
        <v>-0.5020321655</v>
      </c>
      <c r="L417" s="27">
        <f t="shared" si="694"/>
        <v>-0.5201035276</v>
      </c>
      <c r="M417" s="27">
        <f t="shared" si="694"/>
        <v>0.9153809825</v>
      </c>
      <c r="N417" s="27">
        <f t="shared" si="694"/>
        <v>0.7579723636</v>
      </c>
      <c r="O417" s="27">
        <f t="shared" si="672"/>
        <v>-2.391680446</v>
      </c>
      <c r="P417" s="27">
        <f t="shared" si="666"/>
        <v>0.08380930804</v>
      </c>
      <c r="Q417" s="30">
        <f t="shared" si="667"/>
        <v>0</v>
      </c>
      <c r="R417" s="30">
        <f t="shared" si="6"/>
        <v>0.08380930804</v>
      </c>
      <c r="S417" s="30">
        <f t="shared" si="668"/>
        <v>0.007024000115</v>
      </c>
      <c r="U417" s="32">
        <f t="shared" ref="U417:Y417" si="695">2*($P417-$H417)*(1-$P417)*$P417*C417</f>
        <v>0.01287064705</v>
      </c>
      <c r="V417" s="32">
        <f t="shared" si="695"/>
        <v>0.06177910584</v>
      </c>
      <c r="W417" s="32">
        <f t="shared" si="695"/>
        <v>0.03861194115</v>
      </c>
      <c r="X417" s="32">
        <f t="shared" si="695"/>
        <v>0.01801890587</v>
      </c>
      <c r="Y417" s="32">
        <f t="shared" si="695"/>
        <v>0.001287064705</v>
      </c>
    </row>
    <row r="418" ht="14.25" customHeight="1">
      <c r="A418" s="33"/>
      <c r="B418" s="27">
        <v>414.0</v>
      </c>
      <c r="C418" s="27">
        <v>1.0</v>
      </c>
      <c r="D418" s="34">
        <v>4.3</v>
      </c>
      <c r="E418" s="27">
        <v>3.0</v>
      </c>
      <c r="F418" s="27">
        <v>1.1</v>
      </c>
      <c r="G418" s="29">
        <v>0.1</v>
      </c>
      <c r="H418" s="30">
        <v>0.0</v>
      </c>
      <c r="J418" s="27">
        <f t="shared" ref="J418:N418" si="696">J417-$L$2*U417</f>
        <v>0.2197668543</v>
      </c>
      <c r="K418" s="27">
        <f t="shared" si="696"/>
        <v>-0.5082100761</v>
      </c>
      <c r="L418" s="27">
        <f t="shared" si="696"/>
        <v>-0.5239647217</v>
      </c>
      <c r="M418" s="27">
        <f t="shared" si="696"/>
        <v>0.9135790919</v>
      </c>
      <c r="N418" s="27">
        <f t="shared" si="696"/>
        <v>0.7578436571</v>
      </c>
      <c r="O418" s="27">
        <f t="shared" si="672"/>
        <v>-2.456709271</v>
      </c>
      <c r="P418" s="27">
        <f t="shared" si="666"/>
        <v>0.07894929551</v>
      </c>
      <c r="Q418" s="30">
        <f t="shared" si="667"/>
        <v>0</v>
      </c>
      <c r="R418" s="30">
        <f t="shared" si="6"/>
        <v>0.07894929551</v>
      </c>
      <c r="S418" s="30">
        <f t="shared" si="668"/>
        <v>0.006232991262</v>
      </c>
      <c r="U418" s="32">
        <f t="shared" ref="U418:Y418" si="697">2*($P418-$H418)*(1-$P418)*$P418*C418</f>
        <v>0.01148180199</v>
      </c>
      <c r="V418" s="32">
        <f t="shared" si="697"/>
        <v>0.04937174854</v>
      </c>
      <c r="W418" s="32">
        <f t="shared" si="697"/>
        <v>0.03444540596</v>
      </c>
      <c r="X418" s="32">
        <f t="shared" si="697"/>
        <v>0.01262998218</v>
      </c>
      <c r="Y418" s="32">
        <f t="shared" si="697"/>
        <v>0.001148180199</v>
      </c>
    </row>
    <row r="419" ht="14.25" customHeight="1">
      <c r="A419" s="33"/>
      <c r="B419" s="27">
        <v>415.0</v>
      </c>
      <c r="C419" s="27">
        <v>1.0</v>
      </c>
      <c r="D419" s="34">
        <v>5.8</v>
      </c>
      <c r="E419" s="27">
        <v>4.0</v>
      </c>
      <c r="F419" s="27">
        <v>1.2</v>
      </c>
      <c r="G419" s="29">
        <v>0.2</v>
      </c>
      <c r="H419" s="30">
        <v>0.0</v>
      </c>
      <c r="J419" s="27">
        <f t="shared" ref="J419:N419" si="698">J418-$L$2*U418</f>
        <v>0.2186186741</v>
      </c>
      <c r="K419" s="27">
        <f t="shared" si="698"/>
        <v>-0.5131472509</v>
      </c>
      <c r="L419" s="27">
        <f t="shared" si="698"/>
        <v>-0.5274092623</v>
      </c>
      <c r="M419" s="27">
        <f t="shared" si="698"/>
        <v>0.9123160937</v>
      </c>
      <c r="N419" s="27">
        <f t="shared" si="698"/>
        <v>0.7577288391</v>
      </c>
      <c r="O419" s="27">
        <f t="shared" si="672"/>
        <v>-3.62094735</v>
      </c>
      <c r="P419" s="27">
        <f t="shared" si="666"/>
        <v>0.02606001975</v>
      </c>
      <c r="Q419" s="30">
        <f t="shared" si="667"/>
        <v>0</v>
      </c>
      <c r="R419" s="30">
        <f t="shared" si="6"/>
        <v>0.02606001975</v>
      </c>
      <c r="S419" s="30">
        <f t="shared" si="668"/>
        <v>0.0006791246296</v>
      </c>
      <c r="U419" s="32">
        <f t="shared" ref="U419:Y419" si="699">2*($P419-$H419)*(1-$P419)*$P419*C419</f>
        <v>0.001322853257</v>
      </c>
      <c r="V419" s="32">
        <f t="shared" si="699"/>
        <v>0.007672548888</v>
      </c>
      <c r="W419" s="32">
        <f t="shared" si="699"/>
        <v>0.005291413026</v>
      </c>
      <c r="X419" s="32">
        <f t="shared" si="699"/>
        <v>0.001587423908</v>
      </c>
      <c r="Y419" s="32">
        <f t="shared" si="699"/>
        <v>0.0002645706513</v>
      </c>
    </row>
    <row r="420" ht="14.25" customHeight="1">
      <c r="A420" s="33"/>
      <c r="B420" s="27">
        <v>416.0</v>
      </c>
      <c r="C420" s="27">
        <v>1.0</v>
      </c>
      <c r="D420" s="34">
        <v>5.7</v>
      </c>
      <c r="E420" s="27">
        <v>4.4</v>
      </c>
      <c r="F420" s="27">
        <v>1.5</v>
      </c>
      <c r="G420" s="29">
        <v>0.4</v>
      </c>
      <c r="H420" s="30">
        <v>0.0</v>
      </c>
      <c r="J420" s="27">
        <f t="shared" ref="J420:N420" si="700">J419-$L$2*U419</f>
        <v>0.2184863888</v>
      </c>
      <c r="K420" s="27">
        <f t="shared" si="700"/>
        <v>-0.5139145058</v>
      </c>
      <c r="L420" s="27">
        <f t="shared" si="700"/>
        <v>-0.5279384036</v>
      </c>
      <c r="M420" s="27">
        <f t="shared" si="700"/>
        <v>0.9121573513</v>
      </c>
      <c r="N420" s="27">
        <f t="shared" si="700"/>
        <v>0.757702382</v>
      </c>
      <c r="O420" s="27">
        <f t="shared" si="672"/>
        <v>-3.36243829</v>
      </c>
      <c r="P420" s="27">
        <f t="shared" si="666"/>
        <v>0.03349020936</v>
      </c>
      <c r="Q420" s="30">
        <f t="shared" si="667"/>
        <v>0</v>
      </c>
      <c r="R420" s="30">
        <f t="shared" si="6"/>
        <v>0.03349020936</v>
      </c>
      <c r="S420" s="30">
        <f t="shared" si="668"/>
        <v>0.001121594123</v>
      </c>
      <c r="U420" s="32">
        <f t="shared" ref="U420:Y420" si="701">2*($P420-$H420)*(1-$P420)*$P420*C420</f>
        <v>0.002168063402</v>
      </c>
      <c r="V420" s="32">
        <f t="shared" si="701"/>
        <v>0.01235796139</v>
      </c>
      <c r="W420" s="32">
        <f t="shared" si="701"/>
        <v>0.009539478969</v>
      </c>
      <c r="X420" s="32">
        <f t="shared" si="701"/>
        <v>0.003252095103</v>
      </c>
      <c r="Y420" s="32">
        <f t="shared" si="701"/>
        <v>0.0008672253608</v>
      </c>
    </row>
    <row r="421" ht="14.25" customHeight="1">
      <c r="A421" s="33"/>
      <c r="B421" s="27">
        <v>417.0</v>
      </c>
      <c r="C421" s="27">
        <v>1.0</v>
      </c>
      <c r="D421" s="34">
        <v>5.4</v>
      </c>
      <c r="E421" s="27">
        <v>3.9</v>
      </c>
      <c r="F421" s="27">
        <v>1.3</v>
      </c>
      <c r="G421" s="29">
        <v>0.4</v>
      </c>
      <c r="H421" s="30">
        <v>0.0</v>
      </c>
      <c r="J421" s="27">
        <f t="shared" ref="J421:N421" si="702">J420-$L$2*U420</f>
        <v>0.2182695825</v>
      </c>
      <c r="K421" s="27">
        <f t="shared" si="702"/>
        <v>-0.5151503019</v>
      </c>
      <c r="L421" s="27">
        <f t="shared" si="702"/>
        <v>-0.5288923515</v>
      </c>
      <c r="M421" s="27">
        <f t="shared" si="702"/>
        <v>0.9118321418</v>
      </c>
      <c r="N421" s="27">
        <f t="shared" si="702"/>
        <v>0.7576156595</v>
      </c>
      <c r="O421" s="27">
        <f t="shared" si="672"/>
        <v>-3.137794171</v>
      </c>
      <c r="P421" s="27">
        <f t="shared" si="666"/>
        <v>0.04157492494</v>
      </c>
      <c r="Q421" s="30">
        <f t="shared" si="667"/>
        <v>0</v>
      </c>
      <c r="R421" s="30">
        <f t="shared" si="6"/>
        <v>0.04157492494</v>
      </c>
      <c r="S421" s="30">
        <f t="shared" si="668"/>
        <v>0.001728474384</v>
      </c>
      <c r="U421" s="32">
        <f t="shared" ref="U421:Y421" si="703">2*($P421-$H421)*(1-$P421)*$P421*C421</f>
        <v>0.003313226382</v>
      </c>
      <c r="V421" s="32">
        <f t="shared" si="703"/>
        <v>0.01789142246</v>
      </c>
      <c r="W421" s="32">
        <f t="shared" si="703"/>
        <v>0.01292158289</v>
      </c>
      <c r="X421" s="32">
        <f t="shared" si="703"/>
        <v>0.004307194297</v>
      </c>
      <c r="Y421" s="32">
        <f t="shared" si="703"/>
        <v>0.001325290553</v>
      </c>
    </row>
    <row r="422" ht="14.25" customHeight="1">
      <c r="A422" s="33"/>
      <c r="B422" s="27">
        <v>418.0</v>
      </c>
      <c r="C422" s="27">
        <v>1.0</v>
      </c>
      <c r="D422" s="34">
        <v>5.1</v>
      </c>
      <c r="E422" s="27">
        <v>3.5</v>
      </c>
      <c r="F422" s="27">
        <v>1.4</v>
      </c>
      <c r="G422" s="29">
        <v>0.3</v>
      </c>
      <c r="H422" s="30">
        <v>0.0</v>
      </c>
      <c r="J422" s="27">
        <f t="shared" ref="J422:N422" si="704">J421-$L$2*U421</f>
        <v>0.2179382598</v>
      </c>
      <c r="K422" s="27">
        <f t="shared" si="704"/>
        <v>-0.5169394442</v>
      </c>
      <c r="L422" s="27">
        <f t="shared" si="704"/>
        <v>-0.5301845098</v>
      </c>
      <c r="M422" s="27">
        <f t="shared" si="704"/>
        <v>0.9114014223</v>
      </c>
      <c r="N422" s="27">
        <f t="shared" si="704"/>
        <v>0.7574831304</v>
      </c>
      <c r="O422" s="27">
        <f t="shared" si="672"/>
        <v>-2.770891759</v>
      </c>
      <c r="P422" s="27">
        <f t="shared" si="666"/>
        <v>0.05891754928</v>
      </c>
      <c r="Q422" s="30">
        <f t="shared" si="667"/>
        <v>0</v>
      </c>
      <c r="R422" s="30">
        <f t="shared" si="6"/>
        <v>0.05891754928</v>
      </c>
      <c r="S422" s="30">
        <f t="shared" si="668"/>
        <v>0.003471277613</v>
      </c>
      <c r="U422" s="32">
        <f t="shared" ref="U422:Y422" si="705">2*($P422-$H422)*(1-$P422)*$P422*C422</f>
        <v>0.006533516887</v>
      </c>
      <c r="V422" s="32">
        <f t="shared" si="705"/>
        <v>0.03332093612</v>
      </c>
      <c r="W422" s="32">
        <f t="shared" si="705"/>
        <v>0.0228673091</v>
      </c>
      <c r="X422" s="32">
        <f t="shared" si="705"/>
        <v>0.009146923641</v>
      </c>
      <c r="Y422" s="32">
        <f t="shared" si="705"/>
        <v>0.001960055066</v>
      </c>
    </row>
    <row r="423" ht="14.25" customHeight="1">
      <c r="A423" s="33"/>
      <c r="B423" s="27">
        <v>419.0</v>
      </c>
      <c r="C423" s="27">
        <v>1.0</v>
      </c>
      <c r="D423" s="34">
        <v>5.7</v>
      </c>
      <c r="E423" s="27">
        <v>3.8</v>
      </c>
      <c r="F423" s="27">
        <v>1.7</v>
      </c>
      <c r="G423" s="29">
        <v>0.3</v>
      </c>
      <c r="H423" s="30">
        <v>0.0</v>
      </c>
      <c r="J423" s="27">
        <f t="shared" ref="J423:N423" si="706">J422-$L$2*U422</f>
        <v>0.2172849081</v>
      </c>
      <c r="K423" s="27">
        <f t="shared" si="706"/>
        <v>-0.5202715378</v>
      </c>
      <c r="L423" s="27">
        <f t="shared" si="706"/>
        <v>-0.5324712407</v>
      </c>
      <c r="M423" s="27">
        <f t="shared" si="706"/>
        <v>0.91048673</v>
      </c>
      <c r="N423" s="27">
        <f t="shared" si="706"/>
        <v>0.7572871249</v>
      </c>
      <c r="O423" s="27">
        <f t="shared" si="672"/>
        <v>-2.996639994</v>
      </c>
      <c r="P423" s="27">
        <f t="shared" si="666"/>
        <v>0.04757789808</v>
      </c>
      <c r="Q423" s="30">
        <f t="shared" si="667"/>
        <v>0</v>
      </c>
      <c r="R423" s="30">
        <f t="shared" si="6"/>
        <v>0.04757789808</v>
      </c>
      <c r="S423" s="30">
        <f t="shared" si="668"/>
        <v>0.002263656386</v>
      </c>
      <c r="U423" s="32">
        <f t="shared" ref="U423:Y423" si="707">2*($P423-$H423)*(1-$P423)*$P423*C423</f>
        <v>0.004311912746</v>
      </c>
      <c r="V423" s="32">
        <f t="shared" si="707"/>
        <v>0.02457790265</v>
      </c>
      <c r="W423" s="32">
        <f t="shared" si="707"/>
        <v>0.01638526843</v>
      </c>
      <c r="X423" s="32">
        <f t="shared" si="707"/>
        <v>0.007330251668</v>
      </c>
      <c r="Y423" s="32">
        <f t="shared" si="707"/>
        <v>0.001293573824</v>
      </c>
    </row>
    <row r="424" ht="14.25" customHeight="1">
      <c r="A424" s="33"/>
      <c r="B424" s="27">
        <v>420.0</v>
      </c>
      <c r="C424" s="27">
        <v>1.0</v>
      </c>
      <c r="D424" s="34">
        <v>5.1</v>
      </c>
      <c r="E424" s="27">
        <v>3.8</v>
      </c>
      <c r="F424" s="27">
        <v>1.5</v>
      </c>
      <c r="G424" s="29">
        <v>0.3</v>
      </c>
      <c r="H424" s="30">
        <v>0.0</v>
      </c>
      <c r="J424" s="27">
        <f t="shared" ref="J424:N424" si="708">J423-$L$2*U423</f>
        <v>0.2168537169</v>
      </c>
      <c r="K424" s="27">
        <f t="shared" si="708"/>
        <v>-0.5227293281</v>
      </c>
      <c r="L424" s="27">
        <f t="shared" si="708"/>
        <v>-0.5341097675</v>
      </c>
      <c r="M424" s="27">
        <f t="shared" si="708"/>
        <v>0.9097537048</v>
      </c>
      <c r="N424" s="27">
        <f t="shared" si="708"/>
        <v>0.7571577675</v>
      </c>
      <c r="O424" s="27">
        <f t="shared" si="672"/>
        <v>-2.886905085</v>
      </c>
      <c r="P424" s="27">
        <f t="shared" si="666"/>
        <v>0.05280470074</v>
      </c>
      <c r="Q424" s="30">
        <f t="shared" si="667"/>
        <v>0</v>
      </c>
      <c r="R424" s="30">
        <f t="shared" si="6"/>
        <v>0.05280470074</v>
      </c>
      <c r="S424" s="30">
        <f t="shared" si="668"/>
        <v>0.00278833642</v>
      </c>
      <c r="U424" s="32">
        <f t="shared" ref="U424:Y424" si="709">2*($P424-$H424)*(1-$P424)*$P424*C424</f>
        <v>0.0052821983</v>
      </c>
      <c r="V424" s="32">
        <f t="shared" si="709"/>
        <v>0.02693921133</v>
      </c>
      <c r="W424" s="32">
        <f t="shared" si="709"/>
        <v>0.02007235354</v>
      </c>
      <c r="X424" s="32">
        <f t="shared" si="709"/>
        <v>0.00792329745</v>
      </c>
      <c r="Y424" s="32">
        <f t="shared" si="709"/>
        <v>0.00158465949</v>
      </c>
    </row>
    <row r="425" ht="14.25" customHeight="1">
      <c r="A425" s="33"/>
      <c r="B425" s="27">
        <v>421.0</v>
      </c>
      <c r="C425" s="27">
        <v>1.0</v>
      </c>
      <c r="D425" s="34">
        <v>5.4</v>
      </c>
      <c r="E425" s="27">
        <v>3.4</v>
      </c>
      <c r="F425" s="27">
        <v>1.7</v>
      </c>
      <c r="G425" s="29">
        <v>0.2</v>
      </c>
      <c r="H425" s="30">
        <v>0.0</v>
      </c>
      <c r="J425" s="27">
        <f t="shared" ref="J425:N425" si="710">J424-$L$2*U424</f>
        <v>0.216325497</v>
      </c>
      <c r="K425" s="27">
        <f t="shared" si="710"/>
        <v>-0.5254232492</v>
      </c>
      <c r="L425" s="27">
        <f t="shared" si="710"/>
        <v>-0.5361170029</v>
      </c>
      <c r="M425" s="27">
        <f t="shared" si="710"/>
        <v>0.9089613751</v>
      </c>
      <c r="N425" s="27">
        <f t="shared" si="710"/>
        <v>0.7569993016</v>
      </c>
      <c r="O425" s="27">
        <f t="shared" si="672"/>
        <v>-2.747123661</v>
      </c>
      <c r="P425" s="27">
        <f t="shared" si="666"/>
        <v>0.06024930072</v>
      </c>
      <c r="Q425" s="30">
        <f t="shared" si="667"/>
        <v>0</v>
      </c>
      <c r="R425" s="30">
        <f t="shared" si="6"/>
        <v>0.06024930072</v>
      </c>
      <c r="S425" s="30">
        <f t="shared" si="668"/>
        <v>0.003629978237</v>
      </c>
      <c r="U425" s="32">
        <f t="shared" ref="U425:Y425" si="711">2*($P425-$H425)*(1-$P425)*$P425*C425</f>
        <v>0.006822549174</v>
      </c>
      <c r="V425" s="32">
        <f t="shared" si="711"/>
        <v>0.03684176554</v>
      </c>
      <c r="W425" s="32">
        <f t="shared" si="711"/>
        <v>0.02319666719</v>
      </c>
      <c r="X425" s="32">
        <f t="shared" si="711"/>
        <v>0.0115983336</v>
      </c>
      <c r="Y425" s="32">
        <f t="shared" si="711"/>
        <v>0.001364509835</v>
      </c>
    </row>
    <row r="426" ht="14.25" customHeight="1">
      <c r="A426" s="33"/>
      <c r="B426" s="27">
        <v>422.0</v>
      </c>
      <c r="C426" s="27">
        <v>1.0</v>
      </c>
      <c r="D426" s="34">
        <v>5.1</v>
      </c>
      <c r="E426" s="27">
        <v>3.7</v>
      </c>
      <c r="F426" s="27">
        <v>1.5</v>
      </c>
      <c r="G426" s="29">
        <v>0.4</v>
      </c>
      <c r="H426" s="30">
        <v>0.0</v>
      </c>
      <c r="J426" s="27">
        <f t="shared" ref="J426:N426" si="712">J425-$L$2*U425</f>
        <v>0.2156432421</v>
      </c>
      <c r="K426" s="27">
        <f t="shared" si="712"/>
        <v>-0.5291074258</v>
      </c>
      <c r="L426" s="27">
        <f t="shared" si="712"/>
        <v>-0.5384366696</v>
      </c>
      <c r="M426" s="27">
        <f t="shared" si="712"/>
        <v>0.9078015417</v>
      </c>
      <c r="N426" s="27">
        <f t="shared" si="712"/>
        <v>0.7568628506</v>
      </c>
      <c r="O426" s="27">
        <f t="shared" si="672"/>
        <v>-2.810572854</v>
      </c>
      <c r="P426" s="27">
        <f t="shared" si="666"/>
        <v>0.05675550567</v>
      </c>
      <c r="Q426" s="30">
        <f t="shared" si="667"/>
        <v>0</v>
      </c>
      <c r="R426" s="30">
        <f t="shared" si="6"/>
        <v>0.05675550567</v>
      </c>
      <c r="S426" s="30">
        <f t="shared" si="668"/>
        <v>0.003221187424</v>
      </c>
      <c r="U426" s="32">
        <f t="shared" ref="U426:Y426" si="713">2*($P426-$H426)*(1-$P426)*$P426*C426</f>
        <v>0.006076734606</v>
      </c>
      <c r="V426" s="32">
        <f t="shared" si="713"/>
        <v>0.03099134649</v>
      </c>
      <c r="W426" s="32">
        <f t="shared" si="713"/>
        <v>0.02248391804</v>
      </c>
      <c r="X426" s="32">
        <f t="shared" si="713"/>
        <v>0.009115101909</v>
      </c>
      <c r="Y426" s="32">
        <f t="shared" si="713"/>
        <v>0.002430693843</v>
      </c>
    </row>
    <row r="427" ht="14.25" customHeight="1">
      <c r="A427" s="33"/>
      <c r="B427" s="27">
        <v>423.0</v>
      </c>
      <c r="C427" s="27">
        <v>1.0</v>
      </c>
      <c r="D427" s="34">
        <v>4.6</v>
      </c>
      <c r="E427" s="27">
        <v>3.6</v>
      </c>
      <c r="F427" s="27">
        <v>1.0</v>
      </c>
      <c r="G427" s="29">
        <v>0.2</v>
      </c>
      <c r="H427" s="30">
        <v>0.0</v>
      </c>
      <c r="J427" s="27">
        <f t="shared" ref="J427:N427" si="714">J426-$L$2*U426</f>
        <v>0.2150355687</v>
      </c>
      <c r="K427" s="27">
        <f t="shared" si="714"/>
        <v>-0.5322065604</v>
      </c>
      <c r="L427" s="27">
        <f t="shared" si="714"/>
        <v>-0.5406850614</v>
      </c>
      <c r="M427" s="27">
        <f t="shared" si="714"/>
        <v>0.9068900315</v>
      </c>
      <c r="N427" s="27">
        <f t="shared" si="714"/>
        <v>0.7566197812</v>
      </c>
      <c r="O427" s="27">
        <f t="shared" si="672"/>
        <v>-3.121366843</v>
      </c>
      <c r="P427" s="27">
        <f t="shared" si="666"/>
        <v>0.0422344475</v>
      </c>
      <c r="Q427" s="30">
        <f t="shared" si="667"/>
        <v>0</v>
      </c>
      <c r="R427" s="30">
        <f t="shared" si="6"/>
        <v>0.0422344475</v>
      </c>
      <c r="S427" s="30">
        <f t="shared" si="668"/>
        <v>0.001783748556</v>
      </c>
      <c r="U427" s="32">
        <f t="shared" ref="U427:Y427" si="715">2*($P427-$H427)*(1-$P427)*$P427*C427</f>
        <v>0.003416825842</v>
      </c>
      <c r="V427" s="32">
        <f t="shared" si="715"/>
        <v>0.01571739887</v>
      </c>
      <c r="W427" s="32">
        <f t="shared" si="715"/>
        <v>0.01230057303</v>
      </c>
      <c r="X427" s="32">
        <f t="shared" si="715"/>
        <v>0.003416825842</v>
      </c>
      <c r="Y427" s="32">
        <f t="shared" si="715"/>
        <v>0.0006833651683</v>
      </c>
    </row>
    <row r="428" ht="14.25" customHeight="1">
      <c r="A428" s="33"/>
      <c r="B428" s="27">
        <v>424.0</v>
      </c>
      <c r="C428" s="27">
        <v>1.0</v>
      </c>
      <c r="D428" s="34">
        <v>5.1</v>
      </c>
      <c r="E428" s="27">
        <v>3.3</v>
      </c>
      <c r="F428" s="27">
        <v>1.7</v>
      </c>
      <c r="G428" s="29">
        <v>0.5</v>
      </c>
      <c r="H428" s="30">
        <v>0.0</v>
      </c>
      <c r="J428" s="27">
        <f t="shared" ref="J428:N428" si="716">J427-$L$2*U427</f>
        <v>0.2146938861</v>
      </c>
      <c r="K428" s="27">
        <f t="shared" si="716"/>
        <v>-0.5337783003</v>
      </c>
      <c r="L428" s="27">
        <f t="shared" si="716"/>
        <v>-0.5419151187</v>
      </c>
      <c r="M428" s="27">
        <f t="shared" si="716"/>
        <v>0.9065483489</v>
      </c>
      <c r="N428" s="27">
        <f t="shared" si="716"/>
        <v>0.7565514447</v>
      </c>
      <c r="O428" s="27">
        <f t="shared" si="672"/>
        <v>-2.376487422</v>
      </c>
      <c r="P428" s="27">
        <f t="shared" si="666"/>
        <v>0.08498330997</v>
      </c>
      <c r="Q428" s="30">
        <f t="shared" si="667"/>
        <v>0</v>
      </c>
      <c r="R428" s="30">
        <f t="shared" si="6"/>
        <v>0.08498330997</v>
      </c>
      <c r="S428" s="30">
        <f t="shared" si="668"/>
        <v>0.007222162974</v>
      </c>
      <c r="U428" s="32">
        <f t="shared" ref="U428:Y428" si="717">2*($P428-$H428)*(1-$P428)*$P428*C428</f>
        <v>0.01321679932</v>
      </c>
      <c r="V428" s="32">
        <f t="shared" si="717"/>
        <v>0.06740567652</v>
      </c>
      <c r="W428" s="32">
        <f t="shared" si="717"/>
        <v>0.04361543775</v>
      </c>
      <c r="X428" s="32">
        <f t="shared" si="717"/>
        <v>0.02246855884</v>
      </c>
      <c r="Y428" s="32">
        <f t="shared" si="717"/>
        <v>0.006608399659</v>
      </c>
    </row>
    <row r="429" ht="14.25" customHeight="1">
      <c r="A429" s="33"/>
      <c r="B429" s="27">
        <v>425.0</v>
      </c>
      <c r="C429" s="27">
        <v>1.0</v>
      </c>
      <c r="D429" s="34">
        <v>4.8</v>
      </c>
      <c r="E429" s="27">
        <v>3.4</v>
      </c>
      <c r="F429" s="27">
        <v>1.9</v>
      </c>
      <c r="G429" s="29">
        <v>0.2</v>
      </c>
      <c r="H429" s="30">
        <v>0.0</v>
      </c>
      <c r="J429" s="27">
        <f t="shared" ref="J429:N429" si="718">J428-$L$2*U428</f>
        <v>0.2133722061</v>
      </c>
      <c r="K429" s="27">
        <f t="shared" si="718"/>
        <v>-0.5405188679</v>
      </c>
      <c r="L429" s="27">
        <f t="shared" si="718"/>
        <v>-0.5462766625</v>
      </c>
      <c r="M429" s="27">
        <f t="shared" si="718"/>
        <v>0.904301493</v>
      </c>
      <c r="N429" s="27">
        <f t="shared" si="718"/>
        <v>0.7558906047</v>
      </c>
      <c r="O429" s="27">
        <f t="shared" si="672"/>
        <v>-2.369108055</v>
      </c>
      <c r="P429" s="27">
        <f t="shared" si="666"/>
        <v>0.08555889817</v>
      </c>
      <c r="Q429" s="30">
        <f t="shared" si="667"/>
        <v>0</v>
      </c>
      <c r="R429" s="30">
        <f t="shared" si="6"/>
        <v>0.08555889817</v>
      </c>
      <c r="S429" s="30">
        <f t="shared" si="668"/>
        <v>0.007320325056</v>
      </c>
      <c r="U429" s="32">
        <f t="shared" ref="U429:Y429" si="719">2*($P429-$H429)*(1-$P429)*$P429*C429</f>
        <v>0.01338801222</v>
      </c>
      <c r="V429" s="32">
        <f t="shared" si="719"/>
        <v>0.06426245865</v>
      </c>
      <c r="W429" s="32">
        <f t="shared" si="719"/>
        <v>0.04551924155</v>
      </c>
      <c r="X429" s="32">
        <f t="shared" si="719"/>
        <v>0.02543722322</v>
      </c>
      <c r="Y429" s="32">
        <f t="shared" si="719"/>
        <v>0.002677602444</v>
      </c>
    </row>
    <row r="430" ht="14.25" customHeight="1">
      <c r="A430" s="33"/>
      <c r="B430" s="27">
        <v>426.0</v>
      </c>
      <c r="C430" s="27">
        <v>1.0</v>
      </c>
      <c r="D430" s="34">
        <v>5.0</v>
      </c>
      <c r="E430" s="27">
        <v>3.0</v>
      </c>
      <c r="F430" s="27">
        <v>1.6</v>
      </c>
      <c r="G430" s="29">
        <v>0.2</v>
      </c>
      <c r="H430" s="30">
        <v>0.0</v>
      </c>
      <c r="J430" s="27">
        <f t="shared" ref="J430:N430" si="720">J429-$L$2*U429</f>
        <v>0.2120334049</v>
      </c>
      <c r="K430" s="27">
        <f t="shared" si="720"/>
        <v>-0.5469451138</v>
      </c>
      <c r="L430" s="27">
        <f t="shared" si="720"/>
        <v>-0.5508285866</v>
      </c>
      <c r="M430" s="27">
        <f t="shared" si="720"/>
        <v>0.9017577707</v>
      </c>
      <c r="N430" s="27">
        <f t="shared" si="720"/>
        <v>0.7556228445</v>
      </c>
      <c r="O430" s="27">
        <f t="shared" si="672"/>
        <v>-2.581240922</v>
      </c>
      <c r="P430" s="27">
        <f t="shared" si="666"/>
        <v>0.07035552433</v>
      </c>
      <c r="Q430" s="30">
        <f t="shared" si="667"/>
        <v>0</v>
      </c>
      <c r="R430" s="30">
        <f t="shared" si="6"/>
        <v>0.07035552433</v>
      </c>
      <c r="S430" s="30">
        <f t="shared" si="668"/>
        <v>0.004949899804</v>
      </c>
      <c r="U430" s="32">
        <f t="shared" ref="U430:Y430" si="721">2*($P430-$H430)*(1-$P430)*$P430*C430</f>
        <v>0.009203294015</v>
      </c>
      <c r="V430" s="32">
        <f t="shared" si="721"/>
        <v>0.04601647007</v>
      </c>
      <c r="W430" s="32">
        <f t="shared" si="721"/>
        <v>0.02760988204</v>
      </c>
      <c r="X430" s="32">
        <f t="shared" si="721"/>
        <v>0.01472527042</v>
      </c>
      <c r="Y430" s="32">
        <f t="shared" si="721"/>
        <v>0.001840658803</v>
      </c>
    </row>
    <row r="431" ht="14.25" customHeight="1">
      <c r="A431" s="33"/>
      <c r="B431" s="27">
        <v>427.0</v>
      </c>
      <c r="C431" s="27">
        <v>1.0</v>
      </c>
      <c r="D431" s="34">
        <v>5.0</v>
      </c>
      <c r="E431" s="27">
        <v>3.4</v>
      </c>
      <c r="F431" s="27">
        <v>1.6</v>
      </c>
      <c r="G431" s="29">
        <v>0.4</v>
      </c>
      <c r="H431" s="30">
        <v>0.0</v>
      </c>
      <c r="J431" s="27">
        <f t="shared" ref="J431:N431" si="722">J430-$L$2*U430</f>
        <v>0.2111130755</v>
      </c>
      <c r="K431" s="27">
        <f t="shared" si="722"/>
        <v>-0.5515467608</v>
      </c>
      <c r="L431" s="27">
        <f t="shared" si="722"/>
        <v>-0.5535895748</v>
      </c>
      <c r="M431" s="27">
        <f t="shared" si="722"/>
        <v>0.9002852437</v>
      </c>
      <c r="N431" s="27">
        <f t="shared" si="722"/>
        <v>0.7554387786</v>
      </c>
      <c r="O431" s="27">
        <f t="shared" si="672"/>
        <v>-2.686193382</v>
      </c>
      <c r="P431" s="27">
        <f t="shared" si="666"/>
        <v>0.06379298553</v>
      </c>
      <c r="Q431" s="30">
        <f t="shared" si="667"/>
        <v>0</v>
      </c>
      <c r="R431" s="30">
        <f t="shared" si="6"/>
        <v>0.06379298553</v>
      </c>
      <c r="S431" s="30">
        <f t="shared" si="668"/>
        <v>0.004069545003</v>
      </c>
      <c r="U431" s="32">
        <f t="shared" ref="U431:Y431" si="723">2*($P431-$H431)*(1-$P431)*$P431*C431</f>
        <v>0.007619873154</v>
      </c>
      <c r="V431" s="32">
        <f t="shared" si="723"/>
        <v>0.03809936577</v>
      </c>
      <c r="W431" s="32">
        <f t="shared" si="723"/>
        <v>0.02590756872</v>
      </c>
      <c r="X431" s="32">
        <f t="shared" si="723"/>
        <v>0.01219179705</v>
      </c>
      <c r="Y431" s="32">
        <f t="shared" si="723"/>
        <v>0.003047949262</v>
      </c>
    </row>
    <row r="432" ht="14.25" customHeight="1">
      <c r="A432" s="33"/>
      <c r="B432" s="27">
        <v>428.0</v>
      </c>
      <c r="C432" s="27">
        <v>1.0</v>
      </c>
      <c r="D432" s="34">
        <v>5.2</v>
      </c>
      <c r="E432" s="27">
        <v>3.5</v>
      </c>
      <c r="F432" s="27">
        <v>1.5</v>
      </c>
      <c r="G432" s="29">
        <v>0.2</v>
      </c>
      <c r="H432" s="30">
        <v>0.0</v>
      </c>
      <c r="J432" s="27">
        <f t="shared" ref="J432:N432" si="724">J431-$L$2*U431</f>
        <v>0.2103510882</v>
      </c>
      <c r="K432" s="27">
        <f t="shared" si="724"/>
        <v>-0.5553566974</v>
      </c>
      <c r="L432" s="27">
        <f t="shared" si="724"/>
        <v>-0.5561803317</v>
      </c>
      <c r="M432" s="27">
        <f t="shared" si="724"/>
        <v>0.899066064</v>
      </c>
      <c r="N432" s="27">
        <f t="shared" si="724"/>
        <v>0.7551339837</v>
      </c>
      <c r="O432" s="27">
        <f t="shared" si="672"/>
        <v>-3.124509007</v>
      </c>
      <c r="P432" s="27">
        <f t="shared" si="666"/>
        <v>0.04210752743</v>
      </c>
      <c r="Q432" s="30">
        <f t="shared" si="667"/>
        <v>0</v>
      </c>
      <c r="R432" s="30">
        <f t="shared" si="6"/>
        <v>0.04210752743</v>
      </c>
      <c r="S432" s="30">
        <f t="shared" si="668"/>
        <v>0.001773043866</v>
      </c>
      <c r="U432" s="32">
        <f t="shared" ref="U432:Y432" si="725">2*($P432-$H432)*(1-$P432)*$P432*C432</f>
        <v>0.003396770746</v>
      </c>
      <c r="V432" s="32">
        <f t="shared" si="725"/>
        <v>0.01766320788</v>
      </c>
      <c r="W432" s="32">
        <f t="shared" si="725"/>
        <v>0.01188869761</v>
      </c>
      <c r="X432" s="32">
        <f t="shared" si="725"/>
        <v>0.005095156119</v>
      </c>
      <c r="Y432" s="32">
        <f t="shared" si="725"/>
        <v>0.0006793541492</v>
      </c>
    </row>
    <row r="433" ht="14.25" customHeight="1">
      <c r="A433" s="33"/>
      <c r="B433" s="27">
        <v>429.0</v>
      </c>
      <c r="C433" s="27">
        <v>1.0</v>
      </c>
      <c r="D433" s="34">
        <v>5.2</v>
      </c>
      <c r="E433" s="27">
        <v>3.4</v>
      </c>
      <c r="F433" s="27">
        <v>1.4</v>
      </c>
      <c r="G433" s="29">
        <v>0.2</v>
      </c>
      <c r="H433" s="30">
        <v>0.0</v>
      </c>
      <c r="J433" s="27">
        <f t="shared" ref="J433:N433" si="726">J432-$L$2*U432</f>
        <v>0.2100114111</v>
      </c>
      <c r="K433" s="27">
        <f t="shared" si="726"/>
        <v>-0.5571230182</v>
      </c>
      <c r="L433" s="27">
        <f t="shared" si="726"/>
        <v>-0.5573692015</v>
      </c>
      <c r="M433" s="27">
        <f t="shared" si="726"/>
        <v>0.8985565484</v>
      </c>
      <c r="N433" s="27">
        <f t="shared" si="726"/>
        <v>0.7550660483</v>
      </c>
      <c r="O433" s="27">
        <f t="shared" si="672"/>
        <v>-3.173091191</v>
      </c>
      <c r="P433" s="27">
        <f t="shared" si="666"/>
        <v>0.04019100098</v>
      </c>
      <c r="Q433" s="30">
        <f t="shared" si="667"/>
        <v>0</v>
      </c>
      <c r="R433" s="30">
        <f t="shared" si="6"/>
        <v>0.04019100098</v>
      </c>
      <c r="S433" s="30">
        <f t="shared" si="668"/>
        <v>0.001615316559</v>
      </c>
      <c r="U433" s="32">
        <f t="shared" ref="U433:Y433" si="727">2*($P433-$H433)*(1-$P433)*$P433*C433</f>
        <v>0.00310079074</v>
      </c>
      <c r="V433" s="32">
        <f t="shared" si="727"/>
        <v>0.01612411185</v>
      </c>
      <c r="W433" s="32">
        <f t="shared" si="727"/>
        <v>0.01054268852</v>
      </c>
      <c r="X433" s="32">
        <f t="shared" si="727"/>
        <v>0.004341107036</v>
      </c>
      <c r="Y433" s="32">
        <f t="shared" si="727"/>
        <v>0.000620158148</v>
      </c>
    </row>
    <row r="434" ht="14.25" customHeight="1">
      <c r="A434" s="33"/>
      <c r="B434" s="27">
        <v>430.0</v>
      </c>
      <c r="C434" s="27">
        <v>1.0</v>
      </c>
      <c r="D434" s="34">
        <v>4.7</v>
      </c>
      <c r="E434" s="27">
        <v>3.2</v>
      </c>
      <c r="F434" s="27">
        <v>1.6</v>
      </c>
      <c r="G434" s="29">
        <v>0.2</v>
      </c>
      <c r="H434" s="30">
        <v>0.0</v>
      </c>
      <c r="J434" s="27">
        <f t="shared" ref="J434:N434" si="728">J433-$L$2*U433</f>
        <v>0.2097013321</v>
      </c>
      <c r="K434" s="27">
        <f t="shared" si="728"/>
        <v>-0.5587354294</v>
      </c>
      <c r="L434" s="27">
        <f t="shared" si="728"/>
        <v>-0.5584234703</v>
      </c>
      <c r="M434" s="27">
        <f t="shared" si="728"/>
        <v>0.8981224376</v>
      </c>
      <c r="N434" s="27">
        <f t="shared" si="728"/>
        <v>0.7550040325</v>
      </c>
      <c r="O434" s="27">
        <f t="shared" si="672"/>
        <v>-2.615313584</v>
      </c>
      <c r="P434" s="27">
        <f t="shared" si="666"/>
        <v>0.06815934322</v>
      </c>
      <c r="Q434" s="30">
        <f t="shared" si="667"/>
        <v>0</v>
      </c>
      <c r="R434" s="30">
        <f t="shared" si="6"/>
        <v>0.06815934322</v>
      </c>
      <c r="S434" s="30">
        <f t="shared" si="668"/>
        <v>0.004645696069</v>
      </c>
      <c r="U434" s="32">
        <f t="shared" ref="U434:Y434" si="729">2*($P434-$H434)*(1-$P434)*$P434*C434</f>
        <v>0.008658096951</v>
      </c>
      <c r="V434" s="32">
        <f t="shared" si="729"/>
        <v>0.04069305567</v>
      </c>
      <c r="W434" s="32">
        <f t="shared" si="729"/>
        <v>0.02770591024</v>
      </c>
      <c r="X434" s="32">
        <f t="shared" si="729"/>
        <v>0.01385295512</v>
      </c>
      <c r="Y434" s="32">
        <f t="shared" si="729"/>
        <v>0.00173161939</v>
      </c>
    </row>
    <row r="435" ht="14.25" customHeight="1">
      <c r="A435" s="33"/>
      <c r="B435" s="27">
        <v>431.0</v>
      </c>
      <c r="C435" s="27">
        <v>1.0</v>
      </c>
      <c r="D435" s="34">
        <v>4.8</v>
      </c>
      <c r="E435" s="27">
        <v>3.1</v>
      </c>
      <c r="F435" s="27">
        <v>1.6</v>
      </c>
      <c r="G435" s="29">
        <v>0.2</v>
      </c>
      <c r="H435" s="30">
        <v>0.0</v>
      </c>
      <c r="J435" s="27">
        <f t="shared" ref="J435:N435" si="730">J434-$L$2*U434</f>
        <v>0.2088355224</v>
      </c>
      <c r="K435" s="27">
        <f t="shared" si="730"/>
        <v>-0.5628047349</v>
      </c>
      <c r="L435" s="27">
        <f t="shared" si="730"/>
        <v>-0.5611940613</v>
      </c>
      <c r="M435" s="27">
        <f t="shared" si="730"/>
        <v>0.8967371421</v>
      </c>
      <c r="N435" s="27">
        <f t="shared" si="730"/>
        <v>0.7548308705</v>
      </c>
      <c r="O435" s="27">
        <f t="shared" si="672"/>
        <v>-2.646583194</v>
      </c>
      <c r="P435" s="27">
        <f t="shared" si="666"/>
        <v>0.06619991504</v>
      </c>
      <c r="Q435" s="30">
        <f t="shared" si="667"/>
        <v>0</v>
      </c>
      <c r="R435" s="30">
        <f t="shared" si="6"/>
        <v>0.06619991504</v>
      </c>
      <c r="S435" s="30">
        <f t="shared" si="668"/>
        <v>0.004382428751</v>
      </c>
      <c r="U435" s="32">
        <f t="shared" ref="U435:Y435" si="731">2*($P435-$H435)*(1-$P435)*$P435*C435</f>
        <v>0.00818462468</v>
      </c>
      <c r="V435" s="32">
        <f t="shared" si="731"/>
        <v>0.03928619846</v>
      </c>
      <c r="W435" s="32">
        <f t="shared" si="731"/>
        <v>0.02537233651</v>
      </c>
      <c r="X435" s="32">
        <f t="shared" si="731"/>
        <v>0.01309539949</v>
      </c>
      <c r="Y435" s="32">
        <f t="shared" si="731"/>
        <v>0.001636924936</v>
      </c>
    </row>
    <row r="436" ht="14.25" customHeight="1">
      <c r="A436" s="33"/>
      <c r="B436" s="27">
        <v>432.0</v>
      </c>
      <c r="C436" s="27">
        <v>1.0</v>
      </c>
      <c r="D436" s="34">
        <v>5.4</v>
      </c>
      <c r="E436" s="27">
        <v>3.4</v>
      </c>
      <c r="F436" s="27">
        <v>1.5</v>
      </c>
      <c r="G436" s="29">
        <v>0.4</v>
      </c>
      <c r="H436" s="30">
        <v>0.0</v>
      </c>
      <c r="J436" s="27">
        <f t="shared" ref="J436:N436" si="732">J435-$L$2*U435</f>
        <v>0.2080170599</v>
      </c>
      <c r="K436" s="27">
        <f t="shared" si="732"/>
        <v>-0.5667333548</v>
      </c>
      <c r="L436" s="27">
        <f t="shared" si="732"/>
        <v>-0.563731295</v>
      </c>
      <c r="M436" s="27">
        <f t="shared" si="732"/>
        <v>0.8954276022</v>
      </c>
      <c r="N436" s="27">
        <f t="shared" si="732"/>
        <v>0.754667178</v>
      </c>
      <c r="O436" s="27">
        <f t="shared" si="672"/>
        <v>-3.124021184</v>
      </c>
      <c r="P436" s="27">
        <f t="shared" si="666"/>
        <v>0.04212720788</v>
      </c>
      <c r="Q436" s="30">
        <f t="shared" si="667"/>
        <v>0</v>
      </c>
      <c r="R436" s="30">
        <f t="shared" si="6"/>
        <v>0.04212720788</v>
      </c>
      <c r="S436" s="30">
        <f t="shared" si="668"/>
        <v>0.001774701644</v>
      </c>
      <c r="U436" s="32">
        <f t="shared" ref="U436:Y436" si="733">2*($P436-$H436)*(1-$P436)*$P436*C436</f>
        <v>0.003399876837</v>
      </c>
      <c r="V436" s="32">
        <f t="shared" si="733"/>
        <v>0.01835933492</v>
      </c>
      <c r="W436" s="32">
        <f t="shared" si="733"/>
        <v>0.01155958125</v>
      </c>
      <c r="X436" s="32">
        <f t="shared" si="733"/>
        <v>0.005099815256</v>
      </c>
      <c r="Y436" s="32">
        <f t="shared" si="733"/>
        <v>0.001359950735</v>
      </c>
    </row>
    <row r="437" ht="14.25" customHeight="1">
      <c r="A437" s="33"/>
      <c r="B437" s="27">
        <v>433.0</v>
      </c>
      <c r="C437" s="27">
        <v>1.0</v>
      </c>
      <c r="D437" s="34">
        <v>5.2</v>
      </c>
      <c r="E437" s="27">
        <v>4.1</v>
      </c>
      <c r="F437" s="27">
        <v>1.5</v>
      </c>
      <c r="G437" s="29">
        <v>0.1</v>
      </c>
      <c r="H437" s="30">
        <v>0.0</v>
      </c>
      <c r="J437" s="27">
        <f t="shared" ref="J437:N437" si="734">J436-$L$2*U436</f>
        <v>0.2076770722</v>
      </c>
      <c r="K437" s="27">
        <f t="shared" si="734"/>
        <v>-0.5685692883</v>
      </c>
      <c r="L437" s="27">
        <f t="shared" si="734"/>
        <v>-0.5648872531</v>
      </c>
      <c r="M437" s="27">
        <f t="shared" si="734"/>
        <v>0.8949176207</v>
      </c>
      <c r="N437" s="27">
        <f t="shared" si="734"/>
        <v>0.7545311829</v>
      </c>
      <c r="O437" s="27">
        <f t="shared" si="672"/>
        <v>-3.647091415</v>
      </c>
      <c r="P437" s="27">
        <f t="shared" si="666"/>
        <v>0.0254046182</v>
      </c>
      <c r="Q437" s="30">
        <f t="shared" si="667"/>
        <v>0</v>
      </c>
      <c r="R437" s="30">
        <f t="shared" si="6"/>
        <v>0.0254046182</v>
      </c>
      <c r="S437" s="30">
        <f t="shared" si="668"/>
        <v>0.000645394626</v>
      </c>
      <c r="U437" s="32">
        <f t="shared" ref="U437:Y437" si="735">2*($P437-$H437)*(1-$P437)*$P437*C437</f>
        <v>0.001257997244</v>
      </c>
      <c r="V437" s="32">
        <f t="shared" si="735"/>
        <v>0.006541585668</v>
      </c>
      <c r="W437" s="32">
        <f t="shared" si="735"/>
        <v>0.0051577887</v>
      </c>
      <c r="X437" s="32">
        <f t="shared" si="735"/>
        <v>0.001886995866</v>
      </c>
      <c r="Y437" s="32">
        <f t="shared" si="735"/>
        <v>0.0001257997244</v>
      </c>
    </row>
    <row r="438" ht="14.25" customHeight="1">
      <c r="A438" s="33"/>
      <c r="B438" s="27">
        <v>434.0</v>
      </c>
      <c r="C438" s="27">
        <v>1.0</v>
      </c>
      <c r="D438" s="34">
        <v>5.5</v>
      </c>
      <c r="E438" s="27">
        <v>4.2</v>
      </c>
      <c r="F438" s="27">
        <v>1.4</v>
      </c>
      <c r="G438" s="29">
        <v>0.2</v>
      </c>
      <c r="H438" s="30">
        <v>0.0</v>
      </c>
      <c r="J438" s="27">
        <f t="shared" ref="J438:N438" si="736">J437-$L$2*U437</f>
        <v>0.2075512725</v>
      </c>
      <c r="K438" s="27">
        <f t="shared" si="736"/>
        <v>-0.5692234468</v>
      </c>
      <c r="L438" s="27">
        <f t="shared" si="736"/>
        <v>-0.565403032</v>
      </c>
      <c r="M438" s="27">
        <f t="shared" si="736"/>
        <v>0.8947289211</v>
      </c>
      <c r="N438" s="27">
        <f t="shared" si="736"/>
        <v>0.754518603</v>
      </c>
      <c r="O438" s="27">
        <f t="shared" si="672"/>
        <v>-3.894346209</v>
      </c>
      <c r="P438" s="27">
        <f t="shared" si="666"/>
        <v>0.01995055212</v>
      </c>
      <c r="Q438" s="30">
        <f t="shared" si="667"/>
        <v>0</v>
      </c>
      <c r="R438" s="30">
        <f t="shared" si="6"/>
        <v>0.01995055212</v>
      </c>
      <c r="S438" s="30">
        <f t="shared" si="668"/>
        <v>0.0003980245298</v>
      </c>
      <c r="U438" s="32">
        <f t="shared" ref="U438:Y438" si="737">2*($P438-$H438)*(1-$P438)*$P438*C438</f>
        <v>0.0007801674413</v>
      </c>
      <c r="V438" s="32">
        <f t="shared" si="737"/>
        <v>0.004290920927</v>
      </c>
      <c r="W438" s="32">
        <f t="shared" si="737"/>
        <v>0.003276703253</v>
      </c>
      <c r="X438" s="32">
        <f t="shared" si="737"/>
        <v>0.001092234418</v>
      </c>
      <c r="Y438" s="32">
        <f t="shared" si="737"/>
        <v>0.0001560334883</v>
      </c>
    </row>
    <row r="439" ht="14.25" customHeight="1">
      <c r="A439" s="33"/>
      <c r="B439" s="27">
        <v>435.0</v>
      </c>
      <c r="C439" s="27">
        <v>1.0</v>
      </c>
      <c r="D439" s="34">
        <v>4.9</v>
      </c>
      <c r="E439" s="27">
        <v>3.1</v>
      </c>
      <c r="F439" s="27">
        <v>1.5</v>
      </c>
      <c r="G439" s="29">
        <v>0.1</v>
      </c>
      <c r="H439" s="30">
        <v>0.0</v>
      </c>
      <c r="J439" s="27">
        <f t="shared" ref="J439:N439" si="738">J438-$L$2*U438</f>
        <v>0.2074732557</v>
      </c>
      <c r="K439" s="27">
        <f t="shared" si="738"/>
        <v>-0.5696525389</v>
      </c>
      <c r="L439" s="27">
        <f t="shared" si="738"/>
        <v>-0.5657307023</v>
      </c>
      <c r="M439" s="27">
        <f t="shared" si="738"/>
        <v>0.8946196976</v>
      </c>
      <c r="N439" s="27">
        <f t="shared" si="738"/>
        <v>0.7545029996</v>
      </c>
      <c r="O439" s="27">
        <f t="shared" si="672"/>
        <v>-2.920209516</v>
      </c>
      <c r="P439" s="27">
        <f t="shared" si="666"/>
        <v>0.05116352884</v>
      </c>
      <c r="Q439" s="30">
        <f t="shared" si="667"/>
        <v>0</v>
      </c>
      <c r="R439" s="30">
        <f t="shared" si="6"/>
        <v>0.05116352884</v>
      </c>
      <c r="S439" s="30">
        <f t="shared" si="668"/>
        <v>0.002617706684</v>
      </c>
      <c r="U439" s="32">
        <f t="shared" ref="U439:Y439" si="739">2*($P439-$H439)*(1-$P439)*$P439*C439</f>
        <v>0.004967551144</v>
      </c>
      <c r="V439" s="32">
        <f t="shared" si="739"/>
        <v>0.02434100061</v>
      </c>
      <c r="W439" s="32">
        <f t="shared" si="739"/>
        <v>0.01539940855</v>
      </c>
      <c r="X439" s="32">
        <f t="shared" si="739"/>
        <v>0.007451326717</v>
      </c>
      <c r="Y439" s="32">
        <f t="shared" si="739"/>
        <v>0.0004967551144</v>
      </c>
    </row>
    <row r="440" ht="14.25" customHeight="1">
      <c r="A440" s="33"/>
      <c r="B440" s="27">
        <v>436.0</v>
      </c>
      <c r="C440" s="27">
        <v>1.0</v>
      </c>
      <c r="D440" s="34">
        <v>5.0</v>
      </c>
      <c r="E440" s="27">
        <v>3.2</v>
      </c>
      <c r="F440" s="27">
        <v>1.2</v>
      </c>
      <c r="G440" s="29">
        <v>0.2</v>
      </c>
      <c r="H440" s="30">
        <v>0.0</v>
      </c>
      <c r="J440" s="27">
        <f t="shared" ref="J440:N440" si="740">J439-$L$2*U439</f>
        <v>0.2069765006</v>
      </c>
      <c r="K440" s="27">
        <f t="shared" si="740"/>
        <v>-0.572086639</v>
      </c>
      <c r="L440" s="27">
        <f t="shared" si="740"/>
        <v>-0.5672706432</v>
      </c>
      <c r="M440" s="27">
        <f t="shared" si="740"/>
        <v>0.893874565</v>
      </c>
      <c r="N440" s="27">
        <f t="shared" si="740"/>
        <v>0.7544533241</v>
      </c>
      <c r="O440" s="27">
        <f t="shared" si="672"/>
        <v>-3.24518261</v>
      </c>
      <c r="P440" s="27">
        <f t="shared" si="666"/>
        <v>0.03750037983</v>
      </c>
      <c r="Q440" s="30">
        <f t="shared" si="667"/>
        <v>0</v>
      </c>
      <c r="R440" s="30">
        <f t="shared" si="6"/>
        <v>0.03750037983</v>
      </c>
      <c r="S440" s="30">
        <f t="shared" si="668"/>
        <v>0.001406278488</v>
      </c>
      <c r="U440" s="32">
        <f t="shared" ref="U440:Y440" si="741">2*($P440-$H440)*(1-$P440)*$P440*C440</f>
        <v>0.00270708502</v>
      </c>
      <c r="V440" s="32">
        <f t="shared" si="741"/>
        <v>0.0135354251</v>
      </c>
      <c r="W440" s="32">
        <f t="shared" si="741"/>
        <v>0.008662672065</v>
      </c>
      <c r="X440" s="32">
        <f t="shared" si="741"/>
        <v>0.003248502024</v>
      </c>
      <c r="Y440" s="32">
        <f t="shared" si="741"/>
        <v>0.0005414170041</v>
      </c>
    </row>
    <row r="441" ht="14.25" customHeight="1">
      <c r="A441" s="33"/>
      <c r="B441" s="27">
        <v>437.0</v>
      </c>
      <c r="C441" s="27">
        <v>1.0</v>
      </c>
      <c r="D441" s="34">
        <v>5.5</v>
      </c>
      <c r="E441" s="27">
        <v>3.5</v>
      </c>
      <c r="F441" s="27">
        <v>1.3</v>
      </c>
      <c r="G441" s="29">
        <v>0.2</v>
      </c>
      <c r="H441" s="30">
        <v>0.0</v>
      </c>
      <c r="J441" s="27">
        <f t="shared" ref="J441:N441" si="742">J440-$L$2*U440</f>
        <v>0.2067057921</v>
      </c>
      <c r="K441" s="27">
        <f t="shared" si="742"/>
        <v>-0.5734401815</v>
      </c>
      <c r="L441" s="27">
        <f t="shared" si="742"/>
        <v>-0.5681369104</v>
      </c>
      <c r="M441" s="27">
        <f t="shared" si="742"/>
        <v>0.8935497148</v>
      </c>
      <c r="N441" s="27">
        <f t="shared" si="742"/>
        <v>0.7543991824</v>
      </c>
      <c r="O441" s="27">
        <f t="shared" si="672"/>
        <v>-3.623199927</v>
      </c>
      <c r="P441" s="27">
        <f t="shared" si="666"/>
        <v>0.02600290834</v>
      </c>
      <c r="Q441" s="30">
        <f t="shared" si="667"/>
        <v>0</v>
      </c>
      <c r="R441" s="30">
        <f t="shared" si="6"/>
        <v>0.02600290834</v>
      </c>
      <c r="S441" s="30">
        <f t="shared" si="668"/>
        <v>0.0006761512419</v>
      </c>
      <c r="U441" s="32">
        <f t="shared" ref="U441:Y441" si="743">2*($P441-$H441)*(1-$P441)*$P441*C441</f>
        <v>0.001317138686</v>
      </c>
      <c r="V441" s="32">
        <f t="shared" si="743"/>
        <v>0.007244262775</v>
      </c>
      <c r="W441" s="32">
        <f t="shared" si="743"/>
        <v>0.004609985402</v>
      </c>
      <c r="X441" s="32">
        <f t="shared" si="743"/>
        <v>0.001712280292</v>
      </c>
      <c r="Y441" s="32">
        <f t="shared" si="743"/>
        <v>0.0002634277373</v>
      </c>
    </row>
    <row r="442" ht="14.25" customHeight="1">
      <c r="A442" s="33"/>
      <c r="B442" s="27">
        <v>438.0</v>
      </c>
      <c r="C442" s="27">
        <v>1.0</v>
      </c>
      <c r="D442" s="34">
        <v>4.9</v>
      </c>
      <c r="E442" s="27">
        <v>3.1</v>
      </c>
      <c r="F442" s="27">
        <v>1.5</v>
      </c>
      <c r="G442" s="29">
        <v>0.1</v>
      </c>
      <c r="H442" s="30">
        <v>0.0</v>
      </c>
      <c r="J442" s="27">
        <f t="shared" ref="J442:N442" si="744">J441-$L$2*U441</f>
        <v>0.2065740782</v>
      </c>
      <c r="K442" s="27">
        <f t="shared" si="744"/>
        <v>-0.5741646078</v>
      </c>
      <c r="L442" s="27">
        <f t="shared" si="744"/>
        <v>-0.5685979089</v>
      </c>
      <c r="M442" s="27">
        <f t="shared" si="744"/>
        <v>0.8933784867</v>
      </c>
      <c r="N442" s="27">
        <f t="shared" si="744"/>
        <v>0.7543728396</v>
      </c>
      <c r="O442" s="27">
        <f t="shared" si="672"/>
        <v>-2.953981003</v>
      </c>
      <c r="P442" s="27">
        <f t="shared" si="666"/>
        <v>0.04954869513</v>
      </c>
      <c r="Q442" s="30">
        <f t="shared" si="667"/>
        <v>0</v>
      </c>
      <c r="R442" s="30">
        <f t="shared" si="6"/>
        <v>0.04954869513</v>
      </c>
      <c r="S442" s="30">
        <f t="shared" si="668"/>
        <v>0.002455073189</v>
      </c>
      <c r="U442" s="32">
        <f t="shared" ref="U442:Y442" si="745">2*($P442-$H442)*(1-$P442)*$P442*C442</f>
        <v>0.004666855033</v>
      </c>
      <c r="V442" s="32">
        <f t="shared" si="745"/>
        <v>0.02286758966</v>
      </c>
      <c r="W442" s="32">
        <f t="shared" si="745"/>
        <v>0.0144672506</v>
      </c>
      <c r="X442" s="32">
        <f t="shared" si="745"/>
        <v>0.007000282549</v>
      </c>
      <c r="Y442" s="32">
        <f t="shared" si="745"/>
        <v>0.0004666855033</v>
      </c>
    </row>
    <row r="443" ht="14.25" customHeight="1">
      <c r="A443" s="33"/>
      <c r="B443" s="27">
        <v>439.0</v>
      </c>
      <c r="C443" s="27">
        <v>1.0</v>
      </c>
      <c r="D443" s="34">
        <v>4.4</v>
      </c>
      <c r="E443" s="27">
        <v>3.0</v>
      </c>
      <c r="F443" s="27">
        <v>1.3</v>
      </c>
      <c r="G443" s="29">
        <v>0.2</v>
      </c>
      <c r="H443" s="30">
        <v>0.0</v>
      </c>
      <c r="J443" s="27">
        <f t="shared" ref="J443:N443" si="746">J442-$L$2*U442</f>
        <v>0.2061073927</v>
      </c>
      <c r="K443" s="27">
        <f t="shared" si="746"/>
        <v>-0.5764513668</v>
      </c>
      <c r="L443" s="27">
        <f t="shared" si="746"/>
        <v>-0.570044634</v>
      </c>
      <c r="M443" s="27">
        <f t="shared" si="746"/>
        <v>0.8926784585</v>
      </c>
      <c r="N443" s="27">
        <f t="shared" si="746"/>
        <v>0.7543261711</v>
      </c>
      <c r="O443" s="27">
        <f t="shared" si="672"/>
        <v>-2.729065293</v>
      </c>
      <c r="P443" s="27">
        <f t="shared" si="666"/>
        <v>0.06127990952</v>
      </c>
      <c r="Q443" s="30">
        <f t="shared" si="667"/>
        <v>0</v>
      </c>
      <c r="R443" s="30">
        <f t="shared" si="6"/>
        <v>0.06127990952</v>
      </c>
      <c r="S443" s="30">
        <f t="shared" si="668"/>
        <v>0.003755227311</v>
      </c>
      <c r="U443" s="32">
        <f t="shared" ref="U443:Y443" si="747">2*($P443-$H443)*(1-$P443)*$P443*C443</f>
        <v>0.007050214642</v>
      </c>
      <c r="V443" s="32">
        <f t="shared" si="747"/>
        <v>0.03102094442</v>
      </c>
      <c r="W443" s="32">
        <f t="shared" si="747"/>
        <v>0.02115064392</v>
      </c>
      <c r="X443" s="32">
        <f t="shared" si="747"/>
        <v>0.009165279034</v>
      </c>
      <c r="Y443" s="32">
        <f t="shared" si="747"/>
        <v>0.001410042928</v>
      </c>
    </row>
    <row r="444" ht="14.25" customHeight="1">
      <c r="A444" s="33"/>
      <c r="B444" s="27">
        <v>440.0</v>
      </c>
      <c r="C444" s="27">
        <v>1.0</v>
      </c>
      <c r="D444" s="34">
        <v>5.1</v>
      </c>
      <c r="E444" s="27">
        <v>3.4</v>
      </c>
      <c r="F444" s="27">
        <v>1.5</v>
      </c>
      <c r="G444" s="29">
        <v>0.2</v>
      </c>
      <c r="H444" s="30">
        <v>0.0</v>
      </c>
      <c r="J444" s="27">
        <f t="shared" ref="J444:N444" si="748">J443-$L$2*U443</f>
        <v>0.2054023713</v>
      </c>
      <c r="K444" s="27">
        <f t="shared" si="748"/>
        <v>-0.5795534612</v>
      </c>
      <c r="L444" s="27">
        <f t="shared" si="748"/>
        <v>-0.5721596984</v>
      </c>
      <c r="M444" s="27">
        <f t="shared" si="748"/>
        <v>0.8917619306</v>
      </c>
      <c r="N444" s="27">
        <f t="shared" si="748"/>
        <v>0.7541851668</v>
      </c>
      <c r="O444" s="27">
        <f t="shared" si="672"/>
        <v>-3.207183326</v>
      </c>
      <c r="P444" s="27">
        <f t="shared" si="666"/>
        <v>0.03889629458</v>
      </c>
      <c r="Q444" s="30">
        <f t="shared" si="667"/>
        <v>0</v>
      </c>
      <c r="R444" s="30">
        <f t="shared" si="6"/>
        <v>0.03889629458</v>
      </c>
      <c r="S444" s="30">
        <f t="shared" si="668"/>
        <v>0.001512921732</v>
      </c>
      <c r="U444" s="32">
        <f t="shared" ref="U444:Y444" si="749">2*($P444-$H444)*(1-$P444)*$P444*C444</f>
        <v>0.002908149366</v>
      </c>
      <c r="V444" s="32">
        <f t="shared" si="749"/>
        <v>0.01483156177</v>
      </c>
      <c r="W444" s="32">
        <f t="shared" si="749"/>
        <v>0.009887707844</v>
      </c>
      <c r="X444" s="32">
        <f t="shared" si="749"/>
        <v>0.004362224049</v>
      </c>
      <c r="Y444" s="32">
        <f t="shared" si="749"/>
        <v>0.0005816298732</v>
      </c>
    </row>
    <row r="445" ht="14.25" customHeight="1">
      <c r="A445" s="33"/>
      <c r="B445" s="27">
        <v>451.0</v>
      </c>
      <c r="C445" s="27">
        <v>1.0</v>
      </c>
      <c r="D445" s="34">
        <v>7.0</v>
      </c>
      <c r="E445" s="27">
        <v>3.2</v>
      </c>
      <c r="F445" s="27">
        <v>4.7</v>
      </c>
      <c r="G445" s="29">
        <v>1.4</v>
      </c>
      <c r="H445" s="30">
        <v>1.0</v>
      </c>
      <c r="J445" s="27">
        <f t="shared" ref="J445:N445" si="750">J444-$L$2*U444</f>
        <v>0.2051115563</v>
      </c>
      <c r="K445" s="27">
        <f t="shared" si="750"/>
        <v>-0.5810366174</v>
      </c>
      <c r="L445" s="27">
        <f t="shared" si="750"/>
        <v>-0.5731484692</v>
      </c>
      <c r="M445" s="27">
        <f t="shared" si="750"/>
        <v>0.8913257082</v>
      </c>
      <c r="N445" s="27">
        <f t="shared" si="750"/>
        <v>0.7541270038</v>
      </c>
      <c r="O445" s="27">
        <f t="shared" si="672"/>
        <v>-0.4512112328</v>
      </c>
      <c r="P445" s="27">
        <f t="shared" si="666"/>
        <v>0.3890728232</v>
      </c>
      <c r="Q445" s="30">
        <f t="shared" si="667"/>
        <v>0</v>
      </c>
      <c r="R445" s="30">
        <f t="shared" si="6"/>
        <v>-0.6109271768</v>
      </c>
      <c r="S445" s="30">
        <f t="shared" si="668"/>
        <v>0.3732320153</v>
      </c>
      <c r="U445" s="32">
        <f t="shared" ref="U445:Y445" si="751">2*($P445-$H445)*(1-$P445)*$P445*C445</f>
        <v>-0.2904288678</v>
      </c>
      <c r="V445" s="32">
        <f t="shared" si="751"/>
        <v>-2.033002075</v>
      </c>
      <c r="W445" s="32">
        <f t="shared" si="751"/>
        <v>-0.9293723771</v>
      </c>
      <c r="X445" s="32">
        <f t="shared" si="751"/>
        <v>-1.365015679</v>
      </c>
      <c r="Y445" s="32">
        <f t="shared" si="751"/>
        <v>-0.406600415</v>
      </c>
    </row>
    <row r="446" ht="14.25" customHeight="1">
      <c r="A446" s="33"/>
      <c r="B446" s="27">
        <v>452.0</v>
      </c>
      <c r="C446" s="27">
        <v>1.0</v>
      </c>
      <c r="D446" s="34">
        <v>6.4</v>
      </c>
      <c r="E446" s="27">
        <v>3.2</v>
      </c>
      <c r="F446" s="27">
        <v>4.5</v>
      </c>
      <c r="G446" s="29">
        <v>1.5</v>
      </c>
      <c r="H446" s="30">
        <v>1.0</v>
      </c>
      <c r="J446" s="27">
        <f t="shared" ref="J446:N446" si="752">J445-$L$2*U445</f>
        <v>0.2341544431</v>
      </c>
      <c r="K446" s="27">
        <f t="shared" si="752"/>
        <v>-0.3777364099</v>
      </c>
      <c r="L446" s="27">
        <f t="shared" si="752"/>
        <v>-0.4802112314</v>
      </c>
      <c r="M446" s="27">
        <f t="shared" si="752"/>
        <v>1.027827276</v>
      </c>
      <c r="N446" s="27">
        <f t="shared" si="752"/>
        <v>0.7947870453</v>
      </c>
      <c r="O446" s="27">
        <f t="shared" si="672"/>
        <v>2.097368789</v>
      </c>
      <c r="P446" s="27">
        <f t="shared" si="666"/>
        <v>0.8906471759</v>
      </c>
      <c r="Q446" s="30">
        <f t="shared" si="667"/>
        <v>1</v>
      </c>
      <c r="R446" s="30">
        <f t="shared" si="6"/>
        <v>-0.1093528241</v>
      </c>
      <c r="S446" s="30">
        <f t="shared" si="668"/>
        <v>0.01195804014</v>
      </c>
      <c r="U446" s="32">
        <f t="shared" ref="U446:Y446" si="753">2*($P446-$H446)*(1-$P446)*$P446*C446</f>
        <v>-0.02130078935</v>
      </c>
      <c r="V446" s="32">
        <f t="shared" si="753"/>
        <v>-0.1363250519</v>
      </c>
      <c r="W446" s="32">
        <f t="shared" si="753"/>
        <v>-0.06816252593</v>
      </c>
      <c r="X446" s="32">
        <f t="shared" si="753"/>
        <v>-0.09585355209</v>
      </c>
      <c r="Y446" s="32">
        <f t="shared" si="753"/>
        <v>-0.03195118403</v>
      </c>
    </row>
    <row r="447" ht="14.25" customHeight="1">
      <c r="A447" s="33"/>
      <c r="B447" s="27">
        <v>453.0</v>
      </c>
      <c r="C447" s="27">
        <v>1.0</v>
      </c>
      <c r="D447" s="34">
        <v>6.9</v>
      </c>
      <c r="E447" s="27">
        <v>3.1</v>
      </c>
      <c r="F447" s="27">
        <v>4.9</v>
      </c>
      <c r="G447" s="29">
        <v>1.5</v>
      </c>
      <c r="H447" s="30">
        <v>1.0</v>
      </c>
      <c r="J447" s="27">
        <f t="shared" ref="J447:N447" si="754">J446-$L$2*U446</f>
        <v>0.2362845221</v>
      </c>
      <c r="K447" s="27">
        <f t="shared" si="754"/>
        <v>-0.3641039047</v>
      </c>
      <c r="L447" s="27">
        <f t="shared" si="754"/>
        <v>-0.4733949789</v>
      </c>
      <c r="M447" s="27">
        <f t="shared" si="754"/>
        <v>1.037412631</v>
      </c>
      <c r="N447" s="27">
        <f t="shared" si="754"/>
        <v>0.7979821637</v>
      </c>
      <c r="O447" s="27">
        <f t="shared" si="672"/>
        <v>2.536738284</v>
      </c>
      <c r="P447" s="27">
        <f t="shared" si="666"/>
        <v>0.9266775132</v>
      </c>
      <c r="Q447" s="30">
        <f t="shared" si="667"/>
        <v>1</v>
      </c>
      <c r="R447" s="30">
        <f t="shared" si="6"/>
        <v>-0.07332248676</v>
      </c>
      <c r="S447" s="30">
        <f t="shared" si="668"/>
        <v>0.005376187064</v>
      </c>
      <c r="U447" s="32">
        <f t="shared" ref="U447:Y447" si="755">2*($P447-$H447)*(1-$P447)*$P447*C447</f>
        <v>-0.009963983319</v>
      </c>
      <c r="V447" s="32">
        <f t="shared" si="755"/>
        <v>-0.0687514849</v>
      </c>
      <c r="W447" s="32">
        <f t="shared" si="755"/>
        <v>-0.03088834829</v>
      </c>
      <c r="X447" s="32">
        <f t="shared" si="755"/>
        <v>-0.04882351826</v>
      </c>
      <c r="Y447" s="32">
        <f t="shared" si="755"/>
        <v>-0.01494597498</v>
      </c>
    </row>
    <row r="448" ht="14.25" customHeight="1">
      <c r="A448" s="33"/>
      <c r="B448" s="27">
        <v>454.0</v>
      </c>
      <c r="C448" s="27">
        <v>1.0</v>
      </c>
      <c r="D448" s="34">
        <v>5.5</v>
      </c>
      <c r="E448" s="27">
        <v>2.3</v>
      </c>
      <c r="F448" s="27">
        <v>4.0</v>
      </c>
      <c r="G448" s="29">
        <v>1.3</v>
      </c>
      <c r="H448" s="30">
        <v>1.0</v>
      </c>
      <c r="J448" s="27">
        <f t="shared" ref="J448:N448" si="756">J447-$L$2*U447</f>
        <v>0.2372809204</v>
      </c>
      <c r="K448" s="27">
        <f t="shared" si="756"/>
        <v>-0.3572287562</v>
      </c>
      <c r="L448" s="27">
        <f t="shared" si="756"/>
        <v>-0.470306144</v>
      </c>
      <c r="M448" s="27">
        <f t="shared" si="756"/>
        <v>1.042294983</v>
      </c>
      <c r="N448" s="27">
        <f t="shared" si="756"/>
        <v>0.7994767612</v>
      </c>
      <c r="O448" s="27">
        <f t="shared" si="672"/>
        <v>2.399318352</v>
      </c>
      <c r="P448" s="27">
        <f t="shared" si="666"/>
        <v>0.9167753097</v>
      </c>
      <c r="Q448" s="30">
        <f t="shared" si="667"/>
        <v>1</v>
      </c>
      <c r="R448" s="30">
        <f t="shared" si="6"/>
        <v>-0.08322469034</v>
      </c>
      <c r="S448" s="30">
        <f t="shared" si="668"/>
        <v>0.006926349082</v>
      </c>
      <c r="U448" s="32">
        <f t="shared" ref="U448:Y448" si="757">2*($P448-$H448)*(1-$P448)*$P448*C448</f>
        <v>-0.01269981165</v>
      </c>
      <c r="V448" s="32">
        <f t="shared" si="757"/>
        <v>-0.06984896407</v>
      </c>
      <c r="W448" s="32">
        <f t="shared" si="757"/>
        <v>-0.02920956679</v>
      </c>
      <c r="X448" s="32">
        <f t="shared" si="757"/>
        <v>-0.05079924659</v>
      </c>
      <c r="Y448" s="32">
        <f t="shared" si="757"/>
        <v>-0.01650975514</v>
      </c>
    </row>
    <row r="449" ht="14.25" customHeight="1">
      <c r="A449" s="33"/>
      <c r="B449" s="27">
        <v>455.0</v>
      </c>
      <c r="C449" s="27">
        <v>1.0</v>
      </c>
      <c r="D449" s="34">
        <v>6.5</v>
      </c>
      <c r="E449" s="27">
        <v>2.8</v>
      </c>
      <c r="F449" s="27">
        <v>4.6</v>
      </c>
      <c r="G449" s="29">
        <v>1.5</v>
      </c>
      <c r="H449" s="30">
        <v>1.0</v>
      </c>
      <c r="J449" s="27">
        <f t="shared" ref="J449:N449" si="758">J448-$L$2*U448</f>
        <v>0.2385509016</v>
      </c>
      <c r="K449" s="27">
        <f t="shared" si="758"/>
        <v>-0.3502438598</v>
      </c>
      <c r="L449" s="27">
        <f t="shared" si="758"/>
        <v>-0.4673851873</v>
      </c>
      <c r="M449" s="27">
        <f t="shared" si="758"/>
        <v>1.047374908</v>
      </c>
      <c r="N449" s="27">
        <f t="shared" si="758"/>
        <v>0.8011277367</v>
      </c>
      <c r="O449" s="27">
        <f t="shared" si="672"/>
        <v>2.672903469</v>
      </c>
      <c r="P449" s="27">
        <f t="shared" si="666"/>
        <v>0.9354086788</v>
      </c>
      <c r="Q449" s="30">
        <f t="shared" si="667"/>
        <v>1</v>
      </c>
      <c r="R449" s="30">
        <f t="shared" si="6"/>
        <v>-0.06459132116</v>
      </c>
      <c r="S449" s="30">
        <f t="shared" si="668"/>
        <v>0.004172038769</v>
      </c>
      <c r="U449" s="32">
        <f t="shared" ref="U449:Y449" si="759">2*($P449-$H449)*(1-$P449)*$P449*C449</f>
        <v>-0.007805122547</v>
      </c>
      <c r="V449" s="32">
        <f t="shared" si="759"/>
        <v>-0.05073329655</v>
      </c>
      <c r="W449" s="32">
        <f t="shared" si="759"/>
        <v>-0.02185434313</v>
      </c>
      <c r="X449" s="32">
        <f t="shared" si="759"/>
        <v>-0.03590356372</v>
      </c>
      <c r="Y449" s="32">
        <f t="shared" si="759"/>
        <v>-0.01170768382</v>
      </c>
    </row>
    <row r="450" ht="14.25" customHeight="1">
      <c r="A450" s="33"/>
      <c r="B450" s="27">
        <v>456.0</v>
      </c>
      <c r="C450" s="27">
        <v>1.0</v>
      </c>
      <c r="D450" s="34">
        <v>5.7</v>
      </c>
      <c r="E450" s="27">
        <v>2.8</v>
      </c>
      <c r="F450" s="27">
        <v>4.5</v>
      </c>
      <c r="G450" s="29">
        <v>1.3</v>
      </c>
      <c r="H450" s="30">
        <v>1.0</v>
      </c>
      <c r="J450" s="27">
        <f t="shared" ref="J450:N450" si="760">J449-$L$2*U449</f>
        <v>0.2393314138</v>
      </c>
      <c r="K450" s="27">
        <f t="shared" si="760"/>
        <v>-0.3451705301</v>
      </c>
      <c r="L450" s="27">
        <f t="shared" si="760"/>
        <v>-0.465199753</v>
      </c>
      <c r="M450" s="27">
        <f t="shared" si="760"/>
        <v>1.050965264</v>
      </c>
      <c r="N450" s="27">
        <f t="shared" si="760"/>
        <v>0.8022985051</v>
      </c>
      <c r="O450" s="27">
        <f t="shared" si="672"/>
        <v>2.741631829</v>
      </c>
      <c r="P450" s="27">
        <f t="shared" si="666"/>
        <v>0.9394390035</v>
      </c>
      <c r="Q450" s="30">
        <f t="shared" si="667"/>
        <v>1</v>
      </c>
      <c r="R450" s="30">
        <f t="shared" si="6"/>
        <v>-0.06056099649</v>
      </c>
      <c r="S450" s="30">
        <f t="shared" si="668"/>
        <v>0.003667634296</v>
      </c>
      <c r="U450" s="32">
        <f t="shared" ref="U450:Y450" si="761">2*($P450-$H450)*(1-$P450)*$P450*C450</f>
        <v>-0.006891037417</v>
      </c>
      <c r="V450" s="32">
        <f t="shared" si="761"/>
        <v>-0.03927891328</v>
      </c>
      <c r="W450" s="32">
        <f t="shared" si="761"/>
        <v>-0.01929490477</v>
      </c>
      <c r="X450" s="32">
        <f t="shared" si="761"/>
        <v>-0.03100966838</v>
      </c>
      <c r="Y450" s="32">
        <f t="shared" si="761"/>
        <v>-0.008958348642</v>
      </c>
    </row>
    <row r="451" ht="14.25" customHeight="1">
      <c r="A451" s="33"/>
      <c r="B451" s="27">
        <v>457.0</v>
      </c>
      <c r="C451" s="27">
        <v>1.0</v>
      </c>
      <c r="D451" s="34">
        <v>6.3</v>
      </c>
      <c r="E451" s="27">
        <v>3.3</v>
      </c>
      <c r="F451" s="27">
        <v>4.7</v>
      </c>
      <c r="G451" s="29">
        <v>1.6</v>
      </c>
      <c r="H451" s="30">
        <v>1.0</v>
      </c>
      <c r="J451" s="27">
        <f t="shared" ref="J451:N451" si="762">J450-$L$2*U450</f>
        <v>0.2400205176</v>
      </c>
      <c r="K451" s="27">
        <f t="shared" si="762"/>
        <v>-0.3412426388</v>
      </c>
      <c r="L451" s="27">
        <f t="shared" si="762"/>
        <v>-0.4632702626</v>
      </c>
      <c r="M451" s="27">
        <f t="shared" si="762"/>
        <v>1.054066231</v>
      </c>
      <c r="N451" s="27">
        <f t="shared" si="762"/>
        <v>0.80319434</v>
      </c>
      <c r="O451" s="27">
        <f t="shared" si="672"/>
        <v>2.800622256</v>
      </c>
      <c r="P451" s="27">
        <f t="shared" si="666"/>
        <v>0.9427094404</v>
      </c>
      <c r="Q451" s="30">
        <f t="shared" si="667"/>
        <v>1</v>
      </c>
      <c r="R451" s="30">
        <f t="shared" si="6"/>
        <v>-0.05729055962</v>
      </c>
      <c r="S451" s="30">
        <f t="shared" si="668"/>
        <v>0.003282208221</v>
      </c>
      <c r="U451" s="32">
        <f t="shared" ref="U451:Y451" si="763">2*($P451-$H451)*(1-$P451)*$P451*C451</f>
        <v>-0.006188337351</v>
      </c>
      <c r="V451" s="32">
        <f t="shared" si="763"/>
        <v>-0.03898652531</v>
      </c>
      <c r="W451" s="32">
        <f t="shared" si="763"/>
        <v>-0.02042151326</v>
      </c>
      <c r="X451" s="32">
        <f t="shared" si="763"/>
        <v>-0.02908518555</v>
      </c>
      <c r="Y451" s="32">
        <f t="shared" si="763"/>
        <v>-0.009901339761</v>
      </c>
    </row>
    <row r="452" ht="14.25" customHeight="1">
      <c r="A452" s="33"/>
      <c r="B452" s="27">
        <v>458.0</v>
      </c>
      <c r="C452" s="27">
        <v>1.0</v>
      </c>
      <c r="D452" s="34">
        <v>4.9</v>
      </c>
      <c r="E452" s="27">
        <v>2.4</v>
      </c>
      <c r="F452" s="27">
        <v>3.3</v>
      </c>
      <c r="G452" s="29">
        <v>1.0</v>
      </c>
      <c r="H452" s="30">
        <v>1.0</v>
      </c>
      <c r="J452" s="27">
        <f t="shared" ref="J452:N452" si="764">J451-$L$2*U451</f>
        <v>0.2406393513</v>
      </c>
      <c r="K452" s="27">
        <f t="shared" si="764"/>
        <v>-0.3373439863</v>
      </c>
      <c r="L452" s="27">
        <f t="shared" si="764"/>
        <v>-0.4612281112</v>
      </c>
      <c r="M452" s="27">
        <f t="shared" si="764"/>
        <v>1.05697475</v>
      </c>
      <c r="N452" s="27">
        <f t="shared" si="764"/>
        <v>0.8041844739</v>
      </c>
      <c r="O452" s="27">
        <f t="shared" si="672"/>
        <v>1.772907499</v>
      </c>
      <c r="P452" s="27">
        <f t="shared" si="666"/>
        <v>0.8548188744</v>
      </c>
      <c r="Q452" s="30">
        <f t="shared" si="667"/>
        <v>1</v>
      </c>
      <c r="R452" s="30">
        <f t="shared" si="6"/>
        <v>-0.1451811256</v>
      </c>
      <c r="S452" s="30">
        <f t="shared" si="668"/>
        <v>0.02107755922</v>
      </c>
      <c r="U452" s="32">
        <f t="shared" ref="U452:Y452" si="765">2*($P452-$H452)*(1-$P452)*$P452*C452</f>
        <v>-0.0360349909</v>
      </c>
      <c r="V452" s="32">
        <f t="shared" si="765"/>
        <v>-0.1765714554</v>
      </c>
      <c r="W452" s="32">
        <f t="shared" si="765"/>
        <v>-0.08648397817</v>
      </c>
      <c r="X452" s="32">
        <f t="shared" si="765"/>
        <v>-0.11891547</v>
      </c>
      <c r="Y452" s="32">
        <f t="shared" si="765"/>
        <v>-0.0360349909</v>
      </c>
    </row>
    <row r="453" ht="14.25" customHeight="1">
      <c r="A453" s="33"/>
      <c r="B453" s="27">
        <v>459.0</v>
      </c>
      <c r="C453" s="27">
        <v>1.0</v>
      </c>
      <c r="D453" s="34">
        <v>6.6</v>
      </c>
      <c r="E453" s="27">
        <v>2.9</v>
      </c>
      <c r="F453" s="27">
        <v>4.6</v>
      </c>
      <c r="G453" s="29">
        <v>1.3</v>
      </c>
      <c r="H453" s="30">
        <v>1.0</v>
      </c>
      <c r="J453" s="27">
        <f t="shared" ref="J453:N453" si="766">J452-$L$2*U452</f>
        <v>0.2442428504</v>
      </c>
      <c r="K453" s="27">
        <f t="shared" si="766"/>
        <v>-0.3196868407</v>
      </c>
      <c r="L453" s="27">
        <f t="shared" si="766"/>
        <v>-0.4525797134</v>
      </c>
      <c r="M453" s="27">
        <f t="shared" si="766"/>
        <v>1.068866297</v>
      </c>
      <c r="N453" s="27">
        <f t="shared" si="766"/>
        <v>0.807787973</v>
      </c>
      <c r="O453" s="27">
        <f t="shared" si="672"/>
        <v>2.788737861</v>
      </c>
      <c r="P453" s="27">
        <f t="shared" si="666"/>
        <v>0.9420641966</v>
      </c>
      <c r="Q453" s="30">
        <f t="shared" si="667"/>
        <v>1</v>
      </c>
      <c r="R453" s="30">
        <f t="shared" si="6"/>
        <v>-0.05793580342</v>
      </c>
      <c r="S453" s="30">
        <f t="shared" si="668"/>
        <v>0.003356557318</v>
      </c>
      <c r="U453" s="32">
        <f t="shared" ref="U453:Y453" si="767">2*($P453-$H453)*(1-$P453)*$P453*C453</f>
        <v>-0.006324184946</v>
      </c>
      <c r="V453" s="32">
        <f t="shared" si="767"/>
        <v>-0.04173962065</v>
      </c>
      <c r="W453" s="32">
        <f t="shared" si="767"/>
        <v>-0.01834013634</v>
      </c>
      <c r="X453" s="32">
        <f t="shared" si="767"/>
        <v>-0.02909125075</v>
      </c>
      <c r="Y453" s="32">
        <f t="shared" si="767"/>
        <v>-0.00822144043</v>
      </c>
    </row>
    <row r="454" ht="14.25" customHeight="1">
      <c r="A454" s="33"/>
      <c r="B454" s="27">
        <v>460.0</v>
      </c>
      <c r="C454" s="27">
        <v>1.0</v>
      </c>
      <c r="D454" s="34">
        <v>5.2</v>
      </c>
      <c r="E454" s="27">
        <v>2.7</v>
      </c>
      <c r="F454" s="27">
        <v>3.9</v>
      </c>
      <c r="G454" s="29">
        <v>1.4</v>
      </c>
      <c r="H454" s="30">
        <v>1.0</v>
      </c>
      <c r="J454" s="27">
        <f t="shared" ref="J454:N454" si="768">J453-$L$2*U453</f>
        <v>0.2448752689</v>
      </c>
      <c r="K454" s="27">
        <f t="shared" si="768"/>
        <v>-0.3155128787</v>
      </c>
      <c r="L454" s="27">
        <f t="shared" si="768"/>
        <v>-0.4507456998</v>
      </c>
      <c r="M454" s="27">
        <f t="shared" si="768"/>
        <v>1.071775422</v>
      </c>
      <c r="N454" s="27">
        <f t="shared" si="768"/>
        <v>0.8086101171</v>
      </c>
      <c r="O454" s="27">
        <f t="shared" si="672"/>
        <v>2.699173218</v>
      </c>
      <c r="P454" s="27">
        <f t="shared" si="666"/>
        <v>0.9369778398</v>
      </c>
      <c r="Q454" s="30">
        <f t="shared" si="667"/>
        <v>1</v>
      </c>
      <c r="R454" s="30">
        <f t="shared" si="6"/>
        <v>-0.06302216018</v>
      </c>
      <c r="S454" s="30">
        <f t="shared" si="668"/>
        <v>0.003971792673</v>
      </c>
      <c r="U454" s="32">
        <f t="shared" ref="U454:Y454" si="769">2*($P454-$H454)*(1-$P454)*$P454*C454</f>
        <v>-0.007442963438</v>
      </c>
      <c r="V454" s="32">
        <f t="shared" si="769"/>
        <v>-0.03870340988</v>
      </c>
      <c r="W454" s="32">
        <f t="shared" si="769"/>
        <v>-0.02009600128</v>
      </c>
      <c r="X454" s="32">
        <f t="shared" si="769"/>
        <v>-0.02902755741</v>
      </c>
      <c r="Y454" s="32">
        <f t="shared" si="769"/>
        <v>-0.01042014881</v>
      </c>
    </row>
    <row r="455" ht="14.25" customHeight="1">
      <c r="A455" s="33"/>
      <c r="B455" s="27">
        <v>461.0</v>
      </c>
      <c r="C455" s="27">
        <v>1.0</v>
      </c>
      <c r="D455" s="34">
        <v>5.0</v>
      </c>
      <c r="E455" s="27">
        <v>2.0</v>
      </c>
      <c r="F455" s="27">
        <v>3.5</v>
      </c>
      <c r="G455" s="29">
        <v>1.0</v>
      </c>
      <c r="H455" s="30">
        <v>1.0</v>
      </c>
      <c r="J455" s="27">
        <f t="shared" ref="J455:N455" si="770">J454-$L$2*U454</f>
        <v>0.2456195652</v>
      </c>
      <c r="K455" s="27">
        <f t="shared" si="770"/>
        <v>-0.3116425377</v>
      </c>
      <c r="L455" s="27">
        <f t="shared" si="770"/>
        <v>-0.4487360996</v>
      </c>
      <c r="M455" s="27">
        <f t="shared" si="770"/>
        <v>1.074678177</v>
      </c>
      <c r="N455" s="27">
        <f t="shared" si="770"/>
        <v>0.809652132</v>
      </c>
      <c r="O455" s="27">
        <f t="shared" si="672"/>
        <v>2.36096043</v>
      </c>
      <c r="P455" s="27">
        <f t="shared" si="666"/>
        <v>0.913801487</v>
      </c>
      <c r="Q455" s="30">
        <f t="shared" si="667"/>
        <v>1</v>
      </c>
      <c r="R455" s="30">
        <f t="shared" si="6"/>
        <v>-0.08619851295</v>
      </c>
      <c r="S455" s="30">
        <f t="shared" si="668"/>
        <v>0.007430183635</v>
      </c>
      <c r="U455" s="32">
        <f t="shared" ref="U455:Y455" si="771">2*($P455-$H455)*(1-$P455)*$P455*C455</f>
        <v>-0.01357942571</v>
      </c>
      <c r="V455" s="32">
        <f t="shared" si="771"/>
        <v>-0.06789712855</v>
      </c>
      <c r="W455" s="32">
        <f t="shared" si="771"/>
        <v>-0.02715885142</v>
      </c>
      <c r="X455" s="32">
        <f t="shared" si="771"/>
        <v>-0.04752798998</v>
      </c>
      <c r="Y455" s="32">
        <f t="shared" si="771"/>
        <v>-0.01357942571</v>
      </c>
    </row>
    <row r="456" ht="14.25" customHeight="1">
      <c r="A456" s="33"/>
      <c r="B456" s="27">
        <v>462.0</v>
      </c>
      <c r="C456" s="27">
        <v>1.0</v>
      </c>
      <c r="D456" s="34">
        <v>5.9</v>
      </c>
      <c r="E456" s="27">
        <v>3.0</v>
      </c>
      <c r="F456" s="27">
        <v>4.2</v>
      </c>
      <c r="G456" s="29">
        <v>1.5</v>
      </c>
      <c r="H456" s="30">
        <v>1.0</v>
      </c>
      <c r="J456" s="27">
        <f t="shared" ref="J456:N456" si="772">J455-$L$2*U455</f>
        <v>0.2469775078</v>
      </c>
      <c r="K456" s="27">
        <f t="shared" si="772"/>
        <v>-0.3048528248</v>
      </c>
      <c r="L456" s="27">
        <f t="shared" si="772"/>
        <v>-0.4460202145</v>
      </c>
      <c r="M456" s="27">
        <f t="shared" si="772"/>
        <v>1.079430976</v>
      </c>
      <c r="N456" s="27">
        <f t="shared" si="772"/>
        <v>0.8110100745</v>
      </c>
      <c r="O456" s="27">
        <f t="shared" si="672"/>
        <v>2.86041041</v>
      </c>
      <c r="P456" s="27">
        <f t="shared" si="666"/>
        <v>0.9458543221</v>
      </c>
      <c r="Q456" s="30">
        <f t="shared" si="667"/>
        <v>1</v>
      </c>
      <c r="R456" s="30">
        <f t="shared" si="6"/>
        <v>-0.05414567792</v>
      </c>
      <c r="S456" s="30">
        <f t="shared" si="668"/>
        <v>0.002931754438</v>
      </c>
      <c r="U456" s="32">
        <f t="shared" ref="U456:Y456" si="773">2*($P456-$H456)*(1-$P456)*$P456*C456</f>
        <v>-0.005546025212</v>
      </c>
      <c r="V456" s="32">
        <f t="shared" si="773"/>
        <v>-0.03272154875</v>
      </c>
      <c r="W456" s="32">
        <f t="shared" si="773"/>
        <v>-0.01663807564</v>
      </c>
      <c r="X456" s="32">
        <f t="shared" si="773"/>
        <v>-0.02329330589</v>
      </c>
      <c r="Y456" s="32">
        <f t="shared" si="773"/>
        <v>-0.008319037819</v>
      </c>
    </row>
    <row r="457" ht="14.25" customHeight="1">
      <c r="A457" s="33"/>
      <c r="B457" s="27">
        <v>463.0</v>
      </c>
      <c r="C457" s="27">
        <v>1.0</v>
      </c>
      <c r="D457" s="34">
        <v>6.0</v>
      </c>
      <c r="E457" s="27">
        <v>2.2</v>
      </c>
      <c r="F457" s="27">
        <v>4.0</v>
      </c>
      <c r="G457" s="29">
        <v>1.0</v>
      </c>
      <c r="H457" s="30">
        <v>1.0</v>
      </c>
      <c r="J457" s="27">
        <f t="shared" ref="J457:N457" si="774">J456-$L$2*U456</f>
        <v>0.2475321103</v>
      </c>
      <c r="K457" s="27">
        <f t="shared" si="774"/>
        <v>-0.30158067</v>
      </c>
      <c r="L457" s="27">
        <f t="shared" si="774"/>
        <v>-0.4443564069</v>
      </c>
      <c r="M457" s="27">
        <f t="shared" si="774"/>
        <v>1.081760307</v>
      </c>
      <c r="N457" s="27">
        <f t="shared" si="774"/>
        <v>0.8118419783</v>
      </c>
      <c r="O457" s="27">
        <f t="shared" si="672"/>
        <v>2.599347201</v>
      </c>
      <c r="P457" s="27">
        <f t="shared" si="666"/>
        <v>0.9308195548</v>
      </c>
      <c r="Q457" s="30">
        <f t="shared" si="667"/>
        <v>1</v>
      </c>
      <c r="R457" s="30">
        <f t="shared" si="6"/>
        <v>-0.06918044518</v>
      </c>
      <c r="S457" s="30">
        <f t="shared" si="668"/>
        <v>0.004785933995</v>
      </c>
      <c r="U457" s="32">
        <f t="shared" ref="U457:Y457" si="775">2*($P457-$H457)*(1-$P457)*$P457*C457</f>
        <v>-0.008909681902</v>
      </c>
      <c r="V457" s="32">
        <f t="shared" si="775"/>
        <v>-0.05345809141</v>
      </c>
      <c r="W457" s="32">
        <f t="shared" si="775"/>
        <v>-0.01960130018</v>
      </c>
      <c r="X457" s="32">
        <f t="shared" si="775"/>
        <v>-0.03563872761</v>
      </c>
      <c r="Y457" s="32">
        <f t="shared" si="775"/>
        <v>-0.008909681902</v>
      </c>
    </row>
    <row r="458" ht="14.25" customHeight="1">
      <c r="A458" s="33"/>
      <c r="B458" s="27">
        <v>464.0</v>
      </c>
      <c r="C458" s="27">
        <v>1.0</v>
      </c>
      <c r="D458" s="34">
        <v>6.1</v>
      </c>
      <c r="E458" s="27">
        <v>2.9</v>
      </c>
      <c r="F458" s="27">
        <v>4.7</v>
      </c>
      <c r="G458" s="29">
        <v>1.4</v>
      </c>
      <c r="H458" s="30">
        <v>1.0</v>
      </c>
      <c r="J458" s="27">
        <f t="shared" ref="J458:N458" si="776">J457-$L$2*U457</f>
        <v>0.2484230785</v>
      </c>
      <c r="K458" s="27">
        <f t="shared" si="776"/>
        <v>-0.2962348608</v>
      </c>
      <c r="L458" s="27">
        <f t="shared" si="776"/>
        <v>-0.4423962769</v>
      </c>
      <c r="M458" s="27">
        <f t="shared" si="776"/>
        <v>1.08532418</v>
      </c>
      <c r="N458" s="27">
        <f t="shared" si="776"/>
        <v>0.8127329465</v>
      </c>
      <c r="O458" s="27">
        <f t="shared" si="672"/>
        <v>3.397290994</v>
      </c>
      <c r="P458" s="27">
        <f t="shared" si="666"/>
        <v>0.9676197648</v>
      </c>
      <c r="Q458" s="30">
        <f t="shared" si="667"/>
        <v>1</v>
      </c>
      <c r="R458" s="30">
        <f t="shared" si="6"/>
        <v>-0.03238023517</v>
      </c>
      <c r="S458" s="30">
        <f t="shared" si="668"/>
        <v>0.00104847963</v>
      </c>
      <c r="U458" s="32">
        <f t="shared" ref="U458:Y458" si="777">2*($P458-$H458)*(1-$P458)*$P458*C458</f>
        <v>-0.002029059226</v>
      </c>
      <c r="V458" s="32">
        <f t="shared" si="777"/>
        <v>-0.01237726128</v>
      </c>
      <c r="W458" s="32">
        <f t="shared" si="777"/>
        <v>-0.005884271755</v>
      </c>
      <c r="X458" s="32">
        <f t="shared" si="777"/>
        <v>-0.009536578362</v>
      </c>
      <c r="Y458" s="32">
        <f t="shared" si="777"/>
        <v>-0.002840682916</v>
      </c>
    </row>
    <row r="459" ht="14.25" customHeight="1">
      <c r="A459" s="33"/>
      <c r="B459" s="27">
        <v>465.0</v>
      </c>
      <c r="C459" s="27">
        <v>1.0</v>
      </c>
      <c r="D459" s="34">
        <v>5.6</v>
      </c>
      <c r="E459" s="27">
        <v>2.9</v>
      </c>
      <c r="F459" s="27">
        <v>3.6</v>
      </c>
      <c r="G459" s="29">
        <v>1.3</v>
      </c>
      <c r="H459" s="30">
        <v>1.0</v>
      </c>
      <c r="J459" s="27">
        <f t="shared" ref="J459:N459" si="778">J458-$L$2*U458</f>
        <v>0.2486259844</v>
      </c>
      <c r="K459" s="27">
        <f t="shared" si="778"/>
        <v>-0.2949971347</v>
      </c>
      <c r="L459" s="27">
        <f t="shared" si="778"/>
        <v>-0.4418078498</v>
      </c>
      <c r="M459" s="27">
        <f t="shared" si="778"/>
        <v>1.086277838</v>
      </c>
      <c r="N459" s="27">
        <f t="shared" si="778"/>
        <v>0.8130170148</v>
      </c>
      <c r="O459" s="27">
        <f t="shared" si="672"/>
        <v>2.2829216</v>
      </c>
      <c r="P459" s="27">
        <f t="shared" si="666"/>
        <v>0.9074527018</v>
      </c>
      <c r="Q459" s="30">
        <f t="shared" si="667"/>
        <v>1</v>
      </c>
      <c r="R459" s="30">
        <f t="shared" si="6"/>
        <v>-0.09254729817</v>
      </c>
      <c r="S459" s="30">
        <f t="shared" si="668"/>
        <v>0.008565002399</v>
      </c>
      <c r="U459" s="32">
        <f t="shared" ref="U459:Y459" si="779">2*($P459-$H459)*(1-$P459)*$P459*C459</f>
        <v>-0.01554466914</v>
      </c>
      <c r="V459" s="32">
        <f t="shared" si="779"/>
        <v>-0.08705014716</v>
      </c>
      <c r="W459" s="32">
        <f t="shared" si="779"/>
        <v>-0.04507954049</v>
      </c>
      <c r="X459" s="32">
        <f t="shared" si="779"/>
        <v>-0.05596080889</v>
      </c>
      <c r="Y459" s="32">
        <f t="shared" si="779"/>
        <v>-0.02020806988</v>
      </c>
    </row>
    <row r="460" ht="14.25" customHeight="1">
      <c r="A460" s="33"/>
      <c r="B460" s="27">
        <v>466.0</v>
      </c>
      <c r="C460" s="27">
        <v>1.0</v>
      </c>
      <c r="D460" s="34">
        <v>6.7</v>
      </c>
      <c r="E460" s="27">
        <v>3.1</v>
      </c>
      <c r="F460" s="27">
        <v>4.4</v>
      </c>
      <c r="G460" s="29">
        <v>1.4</v>
      </c>
      <c r="H460" s="30">
        <v>1.0</v>
      </c>
      <c r="J460" s="27">
        <f t="shared" ref="J460:N460" si="780">J459-$L$2*U459</f>
        <v>0.2501804513</v>
      </c>
      <c r="K460" s="27">
        <f t="shared" si="780"/>
        <v>-0.28629212</v>
      </c>
      <c r="L460" s="27">
        <f t="shared" si="780"/>
        <v>-0.4372998957</v>
      </c>
      <c r="M460" s="27">
        <f t="shared" si="780"/>
        <v>1.091873918</v>
      </c>
      <c r="N460" s="27">
        <f t="shared" si="780"/>
        <v>0.8150378218</v>
      </c>
      <c r="O460" s="27">
        <f t="shared" si="672"/>
        <v>2.921691762</v>
      </c>
      <c r="P460" s="27">
        <f t="shared" si="666"/>
        <v>0.9489083802</v>
      </c>
      <c r="Q460" s="30">
        <f t="shared" si="667"/>
        <v>1</v>
      </c>
      <c r="R460" s="30">
        <f t="shared" si="6"/>
        <v>-0.05109161982</v>
      </c>
      <c r="S460" s="30">
        <f t="shared" si="668"/>
        <v>0.002610353616</v>
      </c>
      <c r="U460" s="32">
        <f t="shared" ref="U460:Y460" si="781">2*($P460-$H460)*(1-$P460)*$P460*C460</f>
        <v>-0.004953972843</v>
      </c>
      <c r="V460" s="32">
        <f t="shared" si="781"/>
        <v>-0.03319161805</v>
      </c>
      <c r="W460" s="32">
        <f t="shared" si="781"/>
        <v>-0.01535731581</v>
      </c>
      <c r="X460" s="32">
        <f t="shared" si="781"/>
        <v>-0.02179748051</v>
      </c>
      <c r="Y460" s="32">
        <f t="shared" si="781"/>
        <v>-0.00693556198</v>
      </c>
    </row>
    <row r="461" ht="14.25" customHeight="1">
      <c r="A461" s="33"/>
      <c r="B461" s="27">
        <v>467.0</v>
      </c>
      <c r="C461" s="27">
        <v>1.0</v>
      </c>
      <c r="D461" s="34">
        <v>5.6</v>
      </c>
      <c r="E461" s="27">
        <v>3.0</v>
      </c>
      <c r="F461" s="27">
        <v>4.5</v>
      </c>
      <c r="G461" s="29">
        <v>1.5</v>
      </c>
      <c r="H461" s="30">
        <v>1.0</v>
      </c>
      <c r="J461" s="27">
        <f t="shared" ref="J461:N461" si="782">J460-$L$2*U460</f>
        <v>0.2506758486</v>
      </c>
      <c r="K461" s="27">
        <f t="shared" si="782"/>
        <v>-0.2829729582</v>
      </c>
      <c r="L461" s="27">
        <f t="shared" si="782"/>
        <v>-0.4357641641</v>
      </c>
      <c r="M461" s="27">
        <f t="shared" si="782"/>
        <v>1.094053666</v>
      </c>
      <c r="N461" s="27">
        <f t="shared" si="782"/>
        <v>0.815731378</v>
      </c>
      <c r="O461" s="27">
        <f t="shared" si="672"/>
        <v>3.505573357</v>
      </c>
      <c r="P461" s="27">
        <f t="shared" si="666"/>
        <v>0.9708459328</v>
      </c>
      <c r="Q461" s="30">
        <f t="shared" si="667"/>
        <v>1</v>
      </c>
      <c r="R461" s="30">
        <f t="shared" si="6"/>
        <v>-0.02915406723</v>
      </c>
      <c r="S461" s="30">
        <f t="shared" si="668"/>
        <v>0.0008499596359</v>
      </c>
      <c r="U461" s="32">
        <f t="shared" ref="U461:Y461" si="783">2*($P461-$H461)*(1-$P461)*$P461*C461</f>
        <v>-0.001650359711</v>
      </c>
      <c r="V461" s="32">
        <f t="shared" si="783"/>
        <v>-0.009242014382</v>
      </c>
      <c r="W461" s="32">
        <f t="shared" si="783"/>
        <v>-0.004951079133</v>
      </c>
      <c r="X461" s="32">
        <f t="shared" si="783"/>
        <v>-0.007426618699</v>
      </c>
      <c r="Y461" s="32">
        <f t="shared" si="783"/>
        <v>-0.002475539566</v>
      </c>
    </row>
    <row r="462" ht="14.25" customHeight="1">
      <c r="A462" s="33"/>
      <c r="B462" s="27">
        <v>468.0</v>
      </c>
      <c r="C462" s="27">
        <v>1.0</v>
      </c>
      <c r="D462" s="34">
        <v>5.8</v>
      </c>
      <c r="E462" s="27">
        <v>2.7</v>
      </c>
      <c r="F462" s="27">
        <v>4.1</v>
      </c>
      <c r="G462" s="29">
        <v>1.0</v>
      </c>
      <c r="H462" s="30">
        <v>1.0</v>
      </c>
      <c r="J462" s="27">
        <f t="shared" ref="J462:N462" si="784">J461-$L$2*U461</f>
        <v>0.2508408846</v>
      </c>
      <c r="K462" s="27">
        <f t="shared" si="784"/>
        <v>-0.2820487567</v>
      </c>
      <c r="L462" s="27">
        <f t="shared" si="784"/>
        <v>-0.4352690562</v>
      </c>
      <c r="M462" s="27">
        <f t="shared" si="784"/>
        <v>1.094796328</v>
      </c>
      <c r="N462" s="27">
        <f t="shared" si="784"/>
        <v>0.8159789319</v>
      </c>
      <c r="O462" s="27">
        <f t="shared" si="672"/>
        <v>2.744375522</v>
      </c>
      <c r="P462" s="27">
        <f t="shared" si="666"/>
        <v>0.9395949134</v>
      </c>
      <c r="Q462" s="30">
        <f t="shared" si="667"/>
        <v>1</v>
      </c>
      <c r="R462" s="30">
        <f t="shared" si="6"/>
        <v>-0.06040508664</v>
      </c>
      <c r="S462" s="30">
        <f t="shared" si="668"/>
        <v>0.003648774492</v>
      </c>
      <c r="U462" s="32">
        <f t="shared" ref="U462:Y462" si="785">2*($P462-$H462)*(1-$P462)*$P462*C462</f>
        <v>-0.006856739905</v>
      </c>
      <c r="V462" s="32">
        <f t="shared" si="785"/>
        <v>-0.03976909145</v>
      </c>
      <c r="W462" s="32">
        <f t="shared" si="785"/>
        <v>-0.01851319774</v>
      </c>
      <c r="X462" s="32">
        <f t="shared" si="785"/>
        <v>-0.02811263361</v>
      </c>
      <c r="Y462" s="32">
        <f t="shared" si="785"/>
        <v>-0.006856739905</v>
      </c>
    </row>
    <row r="463" ht="14.25" customHeight="1">
      <c r="A463" s="33"/>
      <c r="B463" s="27">
        <v>469.0</v>
      </c>
      <c r="C463" s="27">
        <v>1.0</v>
      </c>
      <c r="D463" s="34">
        <v>6.2</v>
      </c>
      <c r="E463" s="27">
        <v>2.2</v>
      </c>
      <c r="F463" s="27">
        <v>4.5</v>
      </c>
      <c r="G463" s="29">
        <v>1.5</v>
      </c>
      <c r="H463" s="30">
        <v>1.0</v>
      </c>
      <c r="J463" s="27">
        <f t="shared" ref="J463:N463" si="786">J462-$L$2*U462</f>
        <v>0.2515265586</v>
      </c>
      <c r="K463" s="27">
        <f t="shared" si="786"/>
        <v>-0.2780718476</v>
      </c>
      <c r="L463" s="27">
        <f t="shared" si="786"/>
        <v>-0.4334177364</v>
      </c>
      <c r="M463" s="27">
        <f t="shared" si="786"/>
        <v>1.097607592</v>
      </c>
      <c r="N463" s="27">
        <f t="shared" si="786"/>
        <v>0.8166646059</v>
      </c>
      <c r="O463" s="27">
        <f t="shared" si="672"/>
        <v>3.738193155</v>
      </c>
      <c r="P463" s="27">
        <f t="shared" si="666"/>
        <v>0.9767560752</v>
      </c>
      <c r="Q463" s="30">
        <f t="shared" si="667"/>
        <v>1</v>
      </c>
      <c r="R463" s="30">
        <f t="shared" si="6"/>
        <v>-0.0232439248</v>
      </c>
      <c r="S463" s="30">
        <f t="shared" si="668"/>
        <v>0.00054028004</v>
      </c>
      <c r="U463" s="32">
        <f t="shared" ref="U463:Y463" si="787">2*($P463-$H463)*(1-$P463)*$P463*C463</f>
        <v>-0.001055443623</v>
      </c>
      <c r="V463" s="32">
        <f t="shared" si="787"/>
        <v>-0.006543750461</v>
      </c>
      <c r="W463" s="32">
        <f t="shared" si="787"/>
        <v>-0.00232197597</v>
      </c>
      <c r="X463" s="32">
        <f t="shared" si="787"/>
        <v>-0.004749496302</v>
      </c>
      <c r="Y463" s="32">
        <f t="shared" si="787"/>
        <v>-0.001583165434</v>
      </c>
    </row>
    <row r="464" ht="14.25" customHeight="1">
      <c r="A464" s="33"/>
      <c r="B464" s="27">
        <v>470.0</v>
      </c>
      <c r="C464" s="27">
        <v>1.0</v>
      </c>
      <c r="D464" s="34">
        <v>5.6</v>
      </c>
      <c r="E464" s="27">
        <v>2.5</v>
      </c>
      <c r="F464" s="27">
        <v>3.9</v>
      </c>
      <c r="G464" s="29">
        <v>1.1</v>
      </c>
      <c r="H464" s="30">
        <v>1.0</v>
      </c>
      <c r="J464" s="27">
        <f t="shared" ref="J464:N464" si="788">J463-$L$2*U463</f>
        <v>0.2516321029</v>
      </c>
      <c r="K464" s="27">
        <f t="shared" si="788"/>
        <v>-0.2774174725</v>
      </c>
      <c r="L464" s="27">
        <f t="shared" si="788"/>
        <v>-0.4331855388</v>
      </c>
      <c r="M464" s="27">
        <f t="shared" si="788"/>
        <v>1.098082541</v>
      </c>
      <c r="N464" s="27">
        <f t="shared" si="788"/>
        <v>0.8168229225</v>
      </c>
      <c r="O464" s="27">
        <f t="shared" si="672"/>
        <v>2.796157535</v>
      </c>
      <c r="P464" s="27">
        <f t="shared" si="666"/>
        <v>0.942467831</v>
      </c>
      <c r="Q464" s="30">
        <f t="shared" si="667"/>
        <v>1</v>
      </c>
      <c r="R464" s="30">
        <f t="shared" si="6"/>
        <v>-0.05753216897</v>
      </c>
      <c r="S464" s="30">
        <f t="shared" si="668"/>
        <v>0.003309950466</v>
      </c>
      <c r="U464" s="32">
        <f t="shared" ref="U464:Y464" si="789">2*($P464-$H464)*(1-$P464)*$P464*C464</f>
        <v>-0.006239043674</v>
      </c>
      <c r="V464" s="32">
        <f t="shared" si="789"/>
        <v>-0.03493864457</v>
      </c>
      <c r="W464" s="32">
        <f t="shared" si="789"/>
        <v>-0.01559760918</v>
      </c>
      <c r="X464" s="32">
        <f t="shared" si="789"/>
        <v>-0.02433227033</v>
      </c>
      <c r="Y464" s="32">
        <f t="shared" si="789"/>
        <v>-0.006862948041</v>
      </c>
    </row>
    <row r="465" ht="14.25" customHeight="1">
      <c r="A465" s="33"/>
      <c r="B465" s="27">
        <v>471.0</v>
      </c>
      <c r="C465" s="27">
        <v>1.0</v>
      </c>
      <c r="D465" s="34">
        <v>5.9</v>
      </c>
      <c r="E465" s="27">
        <v>3.2</v>
      </c>
      <c r="F465" s="27">
        <v>4.8</v>
      </c>
      <c r="G465" s="29">
        <v>1.8</v>
      </c>
      <c r="H465" s="30">
        <v>1.0</v>
      </c>
      <c r="J465" s="27">
        <f t="shared" ref="J465:N465" si="790">J464-$L$2*U464</f>
        <v>0.2522560073</v>
      </c>
      <c r="K465" s="27">
        <f t="shared" si="790"/>
        <v>-0.2739236081</v>
      </c>
      <c r="L465" s="27">
        <f t="shared" si="790"/>
        <v>-0.4316257779</v>
      </c>
      <c r="M465" s="27">
        <f t="shared" si="790"/>
        <v>1.100515768</v>
      </c>
      <c r="N465" s="27">
        <f t="shared" si="790"/>
        <v>0.8175092173</v>
      </c>
      <c r="O465" s="27">
        <f t="shared" si="672"/>
        <v>4.008896509</v>
      </c>
      <c r="P465" s="27">
        <f t="shared" si="666"/>
        <v>0.9821702545</v>
      </c>
      <c r="Q465" s="30">
        <f t="shared" si="667"/>
        <v>1</v>
      </c>
      <c r="R465" s="30">
        <f t="shared" si="6"/>
        <v>-0.01782974552</v>
      </c>
      <c r="S465" s="30">
        <f t="shared" si="668"/>
        <v>0.0003178998253</v>
      </c>
      <c r="U465" s="32">
        <f t="shared" ref="U465:Y465" si="791">2*($P465-$H465)*(1-$P465)*$P465*C465</f>
        <v>-0.0006244635045</v>
      </c>
      <c r="V465" s="32">
        <f t="shared" si="791"/>
        <v>-0.003684334677</v>
      </c>
      <c r="W465" s="32">
        <f t="shared" si="791"/>
        <v>-0.001998283215</v>
      </c>
      <c r="X465" s="32">
        <f t="shared" si="791"/>
        <v>-0.002997424822</v>
      </c>
      <c r="Y465" s="32">
        <f t="shared" si="791"/>
        <v>-0.001124034308</v>
      </c>
    </row>
    <row r="466" ht="14.25" customHeight="1">
      <c r="A466" s="33"/>
      <c r="B466" s="27">
        <v>472.0</v>
      </c>
      <c r="C466" s="27">
        <v>1.0</v>
      </c>
      <c r="D466" s="34">
        <v>6.1</v>
      </c>
      <c r="E466" s="27">
        <v>2.8</v>
      </c>
      <c r="F466" s="27">
        <v>4.0</v>
      </c>
      <c r="G466" s="29">
        <v>1.3</v>
      </c>
      <c r="H466" s="30">
        <v>1.0</v>
      </c>
      <c r="J466" s="27">
        <f t="shared" ref="J466:N466" si="792">J465-$L$2*U465</f>
        <v>0.2523184537</v>
      </c>
      <c r="K466" s="27">
        <f t="shared" si="792"/>
        <v>-0.2735551746</v>
      </c>
      <c r="L466" s="27">
        <f t="shared" si="792"/>
        <v>-0.4314259496</v>
      </c>
      <c r="M466" s="27">
        <f t="shared" si="792"/>
        <v>1.100815511</v>
      </c>
      <c r="N466" s="27">
        <f t="shared" si="792"/>
        <v>0.8176216207</v>
      </c>
      <c r="O466" s="27">
        <f t="shared" si="672"/>
        <v>2.84180938</v>
      </c>
      <c r="P466" s="27">
        <f t="shared" si="666"/>
        <v>0.9448937517</v>
      </c>
      <c r="Q466" s="30">
        <f t="shared" si="667"/>
        <v>1</v>
      </c>
      <c r="R466" s="30">
        <f t="shared" si="6"/>
        <v>-0.05510624831</v>
      </c>
      <c r="S466" s="30">
        <f t="shared" si="668"/>
        <v>0.003036698603</v>
      </c>
      <c r="U466" s="32">
        <f t="shared" ref="U466:Y466" si="793">2*($P466-$H466)*(1-$P466)*$P466*C466</f>
        <v>-0.005738715071</v>
      </c>
      <c r="V466" s="32">
        <f t="shared" si="793"/>
        <v>-0.03500616194</v>
      </c>
      <c r="W466" s="32">
        <f t="shared" si="793"/>
        <v>-0.0160684022</v>
      </c>
      <c r="X466" s="32">
        <f t="shared" si="793"/>
        <v>-0.02295486029</v>
      </c>
      <c r="Y466" s="32">
        <f t="shared" si="793"/>
        <v>-0.007460329593</v>
      </c>
    </row>
    <row r="467" ht="14.25" customHeight="1">
      <c r="A467" s="33"/>
      <c r="B467" s="27">
        <v>473.0</v>
      </c>
      <c r="C467" s="27">
        <v>1.0</v>
      </c>
      <c r="D467" s="34">
        <v>6.3</v>
      </c>
      <c r="E467" s="27">
        <v>2.5</v>
      </c>
      <c r="F467" s="27">
        <v>4.9</v>
      </c>
      <c r="G467" s="29">
        <v>1.5</v>
      </c>
      <c r="H467" s="30">
        <v>1.0</v>
      </c>
      <c r="J467" s="27">
        <f t="shared" ref="J467:N467" si="794">J466-$L$2*U466</f>
        <v>0.2528923252</v>
      </c>
      <c r="K467" s="27">
        <f t="shared" si="794"/>
        <v>-0.2700545584</v>
      </c>
      <c r="L467" s="27">
        <f t="shared" si="794"/>
        <v>-0.4298191094</v>
      </c>
      <c r="M467" s="27">
        <f t="shared" si="794"/>
        <v>1.103110997</v>
      </c>
      <c r="N467" s="27">
        <f t="shared" si="794"/>
        <v>0.8183676537</v>
      </c>
      <c r="O467" s="27">
        <f t="shared" si="672"/>
        <v>4.109796199</v>
      </c>
      <c r="P467" s="27">
        <f t="shared" si="666"/>
        <v>0.9838538575</v>
      </c>
      <c r="Q467" s="30">
        <f t="shared" si="667"/>
        <v>1</v>
      </c>
      <c r="R467" s="30">
        <f t="shared" si="6"/>
        <v>-0.01614614253</v>
      </c>
      <c r="S467" s="30">
        <f t="shared" si="668"/>
        <v>0.0002606979186</v>
      </c>
      <c r="U467" s="32">
        <f t="shared" ref="U467:Y467" si="795">2*($P467-$H467)*(1-$P467)*$P467*C467</f>
        <v>-0.0005129773056</v>
      </c>
      <c r="V467" s="32">
        <f t="shared" si="795"/>
        <v>-0.003231757025</v>
      </c>
      <c r="W467" s="32">
        <f t="shared" si="795"/>
        <v>-0.001282443264</v>
      </c>
      <c r="X467" s="32">
        <f t="shared" si="795"/>
        <v>-0.002513588797</v>
      </c>
      <c r="Y467" s="32">
        <f t="shared" si="795"/>
        <v>-0.0007694659584</v>
      </c>
    </row>
    <row r="468" ht="14.25" customHeight="1">
      <c r="A468" s="33"/>
      <c r="B468" s="27">
        <v>474.0</v>
      </c>
      <c r="C468" s="27">
        <v>1.0</v>
      </c>
      <c r="D468" s="34">
        <v>6.1</v>
      </c>
      <c r="E468" s="27">
        <v>2.8</v>
      </c>
      <c r="F468" s="27">
        <v>4.7</v>
      </c>
      <c r="G468" s="29">
        <v>1.2</v>
      </c>
      <c r="H468" s="30">
        <v>1.0</v>
      </c>
      <c r="J468" s="27">
        <f t="shared" ref="J468:N468" si="796">J467-$L$2*U467</f>
        <v>0.2529436229</v>
      </c>
      <c r="K468" s="27">
        <f t="shared" si="796"/>
        <v>-0.2697313827</v>
      </c>
      <c r="L468" s="27">
        <f t="shared" si="796"/>
        <v>-0.429690865</v>
      </c>
      <c r="M468" s="27">
        <f t="shared" si="796"/>
        <v>1.103362356</v>
      </c>
      <c r="N468" s="27">
        <f t="shared" si="796"/>
        <v>0.8184446003</v>
      </c>
      <c r="O468" s="27">
        <f t="shared" si="672"/>
        <v>3.572384358</v>
      </c>
      <c r="P468" s="27">
        <f t="shared" si="666"/>
        <v>0.9726786246</v>
      </c>
      <c r="Q468" s="30">
        <f t="shared" si="667"/>
        <v>1</v>
      </c>
      <c r="R468" s="30">
        <f t="shared" si="6"/>
        <v>-0.02732137536</v>
      </c>
      <c r="S468" s="30">
        <f t="shared" si="668"/>
        <v>0.0007464575513</v>
      </c>
      <c r="U468" s="32">
        <f t="shared" ref="U468:Y468" si="797">2*($P468-$H468)*(1-$P468)*$P468*C468</f>
        <v>-0.001452126609</v>
      </c>
      <c r="V468" s="32">
        <f t="shared" si="797"/>
        <v>-0.008857972314</v>
      </c>
      <c r="W468" s="32">
        <f t="shared" si="797"/>
        <v>-0.004065954505</v>
      </c>
      <c r="X468" s="32">
        <f t="shared" si="797"/>
        <v>-0.006824995061</v>
      </c>
      <c r="Y468" s="32">
        <f t="shared" si="797"/>
        <v>-0.001742551931</v>
      </c>
    </row>
    <row r="469" ht="14.25" customHeight="1">
      <c r="A469" s="33"/>
      <c r="B469" s="27">
        <v>475.0</v>
      </c>
      <c r="C469" s="27">
        <v>1.0</v>
      </c>
      <c r="D469" s="34">
        <v>6.4</v>
      </c>
      <c r="E469" s="27">
        <v>2.9</v>
      </c>
      <c r="F469" s="27">
        <v>4.3</v>
      </c>
      <c r="G469" s="29">
        <v>1.3</v>
      </c>
      <c r="H469" s="30">
        <v>1.0</v>
      </c>
      <c r="J469" s="27">
        <f t="shared" ref="J469:N469" si="798">J468-$L$2*U468</f>
        <v>0.2530888356</v>
      </c>
      <c r="K469" s="27">
        <f t="shared" si="798"/>
        <v>-0.2688455855</v>
      </c>
      <c r="L469" s="27">
        <f t="shared" si="798"/>
        <v>-0.4292842696</v>
      </c>
      <c r="M469" s="27">
        <f t="shared" si="798"/>
        <v>1.104044855</v>
      </c>
      <c r="N469" s="27">
        <f t="shared" si="798"/>
        <v>0.8186188555</v>
      </c>
      <c r="O469" s="27">
        <f t="shared" si="672"/>
        <v>3.099150096</v>
      </c>
      <c r="P469" s="27">
        <f t="shared" si="666"/>
        <v>0.9568576737</v>
      </c>
      <c r="Q469" s="30">
        <f t="shared" si="667"/>
        <v>1</v>
      </c>
      <c r="R469" s="30">
        <f t="shared" si="6"/>
        <v>-0.04314232625</v>
      </c>
      <c r="S469" s="30">
        <f t="shared" si="668"/>
        <v>0.001861260315</v>
      </c>
      <c r="U469" s="32">
        <f t="shared" ref="U469:Y469" si="799">2*($P469-$H469)*(1-$P469)*$P469*C469</f>
        <v>-0.00356192243</v>
      </c>
      <c r="V469" s="32">
        <f t="shared" si="799"/>
        <v>-0.02279630355</v>
      </c>
      <c r="W469" s="32">
        <f t="shared" si="799"/>
        <v>-0.01032957505</v>
      </c>
      <c r="X469" s="32">
        <f t="shared" si="799"/>
        <v>-0.01531626645</v>
      </c>
      <c r="Y469" s="32">
        <f t="shared" si="799"/>
        <v>-0.004630499159</v>
      </c>
    </row>
    <row r="470" ht="14.25" customHeight="1">
      <c r="A470" s="33"/>
      <c r="B470" s="27">
        <v>476.0</v>
      </c>
      <c r="C470" s="27">
        <v>1.0</v>
      </c>
      <c r="D470" s="34">
        <v>6.6</v>
      </c>
      <c r="E470" s="27">
        <v>3.0</v>
      </c>
      <c r="F470" s="27">
        <v>4.4</v>
      </c>
      <c r="G470" s="29">
        <v>1.4</v>
      </c>
      <c r="H470" s="30">
        <v>1.0</v>
      </c>
      <c r="J470" s="27">
        <f t="shared" ref="J470:N470" si="800">J469-$L$2*U469</f>
        <v>0.2534450278</v>
      </c>
      <c r="K470" s="27">
        <f t="shared" si="800"/>
        <v>-0.2665659551</v>
      </c>
      <c r="L470" s="27">
        <f t="shared" si="800"/>
        <v>-0.4282513121</v>
      </c>
      <c r="M470" s="27">
        <f t="shared" si="800"/>
        <v>1.105576482</v>
      </c>
      <c r="N470" s="27">
        <f t="shared" si="800"/>
        <v>0.8190819054</v>
      </c>
      <c r="O470" s="27">
        <f t="shared" si="672"/>
        <v>3.220606975</v>
      </c>
      <c r="P470" s="27">
        <f t="shared" si="666"/>
        <v>0.9616024323</v>
      </c>
      <c r="Q470" s="30">
        <f t="shared" si="667"/>
        <v>1</v>
      </c>
      <c r="R470" s="30">
        <f t="shared" si="6"/>
        <v>-0.03839756775</v>
      </c>
      <c r="S470" s="30">
        <f t="shared" si="668"/>
        <v>0.001474373209</v>
      </c>
      <c r="U470" s="32">
        <f t="shared" ref="U470:Y470" si="801">2*($P470-$H470)*(1-$P470)*$P470*C470</f>
        <v>-0.002835521728</v>
      </c>
      <c r="V470" s="32">
        <f t="shared" si="801"/>
        <v>-0.0187144434</v>
      </c>
      <c r="W470" s="32">
        <f t="shared" si="801"/>
        <v>-0.008506565183</v>
      </c>
      <c r="X470" s="32">
        <f t="shared" si="801"/>
        <v>-0.0124762956</v>
      </c>
      <c r="Y470" s="32">
        <f t="shared" si="801"/>
        <v>-0.003969730419</v>
      </c>
    </row>
    <row r="471" ht="14.25" customHeight="1">
      <c r="A471" s="33"/>
      <c r="B471" s="27">
        <v>477.0</v>
      </c>
      <c r="C471" s="27">
        <v>1.0</v>
      </c>
      <c r="D471" s="34">
        <v>6.8</v>
      </c>
      <c r="E471" s="27">
        <v>2.8</v>
      </c>
      <c r="F471" s="27">
        <v>4.8</v>
      </c>
      <c r="G471" s="29">
        <v>1.4</v>
      </c>
      <c r="H471" s="30">
        <v>1.0</v>
      </c>
      <c r="J471" s="27">
        <f t="shared" ref="J471:N471" si="802">J470-$L$2*U470</f>
        <v>0.25372858</v>
      </c>
      <c r="K471" s="27">
        <f t="shared" si="802"/>
        <v>-0.2646945108</v>
      </c>
      <c r="L471" s="27">
        <f t="shared" si="802"/>
        <v>-0.4274006556</v>
      </c>
      <c r="M471" s="27">
        <f t="shared" si="802"/>
        <v>1.106824111</v>
      </c>
      <c r="N471" s="27">
        <f t="shared" si="802"/>
        <v>0.8194788784</v>
      </c>
      <c r="O471" s="27">
        <f t="shared" si="672"/>
        <v>3.717110236</v>
      </c>
      <c r="P471" s="27">
        <f t="shared" si="666"/>
        <v>0.9762725741</v>
      </c>
      <c r="Q471" s="30">
        <f t="shared" si="667"/>
        <v>1</v>
      </c>
      <c r="R471" s="30">
        <f t="shared" si="6"/>
        <v>-0.02372742586</v>
      </c>
      <c r="S471" s="30">
        <f t="shared" si="668"/>
        <v>0.0005629907381</v>
      </c>
      <c r="U471" s="32">
        <f t="shared" ref="U471:Y471" si="803">2*($P471-$H471)*(1-$P471)*$P471*C471</f>
        <v>-0.001099264834</v>
      </c>
      <c r="V471" s="32">
        <f t="shared" si="803"/>
        <v>-0.007475000872</v>
      </c>
      <c r="W471" s="32">
        <f t="shared" si="803"/>
        <v>-0.003077941536</v>
      </c>
      <c r="X471" s="32">
        <f t="shared" si="803"/>
        <v>-0.005276471204</v>
      </c>
      <c r="Y471" s="32">
        <f t="shared" si="803"/>
        <v>-0.001538970768</v>
      </c>
    </row>
    <row r="472" ht="14.25" customHeight="1">
      <c r="A472" s="33"/>
      <c r="B472" s="27">
        <v>478.0</v>
      </c>
      <c r="C472" s="27">
        <v>1.0</v>
      </c>
      <c r="D472" s="34">
        <v>6.7</v>
      </c>
      <c r="E472" s="27">
        <v>3.0</v>
      </c>
      <c r="F472" s="27">
        <v>5.0</v>
      </c>
      <c r="G472" s="29">
        <v>1.7</v>
      </c>
      <c r="H472" s="30">
        <v>1.0</v>
      </c>
      <c r="J472" s="27">
        <f t="shared" ref="J472:N472" si="804">J471-$L$2*U471</f>
        <v>0.2538385065</v>
      </c>
      <c r="K472" s="27">
        <f t="shared" si="804"/>
        <v>-0.2639470107</v>
      </c>
      <c r="L472" s="27">
        <f t="shared" si="804"/>
        <v>-0.4270928614</v>
      </c>
      <c r="M472" s="27">
        <f t="shared" si="804"/>
        <v>1.107351759</v>
      </c>
      <c r="N472" s="27">
        <f t="shared" si="804"/>
        <v>0.8196327755</v>
      </c>
      <c r="O472" s="27">
        <f t="shared" si="672"/>
        <v>4.134249462</v>
      </c>
      <c r="P472" s="27">
        <f t="shared" si="666"/>
        <v>0.9842377472</v>
      </c>
      <c r="Q472" s="30">
        <f t="shared" si="667"/>
        <v>1</v>
      </c>
      <c r="R472" s="30">
        <f t="shared" si="6"/>
        <v>-0.01576225281</v>
      </c>
      <c r="S472" s="30">
        <f t="shared" si="668"/>
        <v>0.0002484486137</v>
      </c>
      <c r="U472" s="32">
        <f t="shared" ref="U472:Y472" si="805">2*($P472-$H472)*(1-$P472)*$P472*C472</f>
        <v>-0.0004890650078</v>
      </c>
      <c r="V472" s="32">
        <f t="shared" si="805"/>
        <v>-0.003276735552</v>
      </c>
      <c r="W472" s="32">
        <f t="shared" si="805"/>
        <v>-0.001467195023</v>
      </c>
      <c r="X472" s="32">
        <f t="shared" si="805"/>
        <v>-0.002445325039</v>
      </c>
      <c r="Y472" s="32">
        <f t="shared" si="805"/>
        <v>-0.0008314105132</v>
      </c>
    </row>
    <row r="473" ht="14.25" customHeight="1">
      <c r="A473" s="33"/>
      <c r="B473" s="27">
        <v>479.0</v>
      </c>
      <c r="C473" s="27">
        <v>1.0</v>
      </c>
      <c r="D473" s="34">
        <v>6.0</v>
      </c>
      <c r="E473" s="27">
        <v>2.9</v>
      </c>
      <c r="F473" s="27">
        <v>4.5</v>
      </c>
      <c r="G473" s="29">
        <v>1.5</v>
      </c>
      <c r="H473" s="30">
        <v>1.0</v>
      </c>
      <c r="J473" s="27">
        <f t="shared" ref="J473:N473" si="806">J472-$L$2*U472</f>
        <v>0.253887413</v>
      </c>
      <c r="K473" s="27">
        <f t="shared" si="806"/>
        <v>-0.2636193371</v>
      </c>
      <c r="L473" s="27">
        <f t="shared" si="806"/>
        <v>-0.4269461419</v>
      </c>
      <c r="M473" s="27">
        <f t="shared" si="806"/>
        <v>1.107596291</v>
      </c>
      <c r="N473" s="27">
        <f t="shared" si="806"/>
        <v>0.8197159165</v>
      </c>
      <c r="O473" s="27">
        <f t="shared" si="672"/>
        <v>3.647784763</v>
      </c>
      <c r="P473" s="27">
        <f t="shared" si="666"/>
        <v>0.9746125429</v>
      </c>
      <c r="Q473" s="30">
        <f t="shared" si="667"/>
        <v>1</v>
      </c>
      <c r="R473" s="30">
        <f t="shared" si="6"/>
        <v>-0.0253874571</v>
      </c>
      <c r="S473" s="30">
        <f t="shared" si="668"/>
        <v>0.0006445229779</v>
      </c>
      <c r="U473" s="32">
        <f t="shared" ref="U473:Y473" si="807">2*($P473-$H473)*(1-$P473)*$P473*C473</f>
        <v>-0.001256320357</v>
      </c>
      <c r="V473" s="32">
        <f t="shared" si="807"/>
        <v>-0.007537922141</v>
      </c>
      <c r="W473" s="32">
        <f t="shared" si="807"/>
        <v>-0.003643329035</v>
      </c>
      <c r="X473" s="32">
        <f t="shared" si="807"/>
        <v>-0.005653441606</v>
      </c>
      <c r="Y473" s="32">
        <f t="shared" si="807"/>
        <v>-0.001884480535</v>
      </c>
    </row>
    <row r="474" ht="14.25" customHeight="1">
      <c r="A474" s="33"/>
      <c r="B474" s="27">
        <v>480.0</v>
      </c>
      <c r="C474" s="27">
        <v>1.0</v>
      </c>
      <c r="D474" s="34">
        <v>5.7</v>
      </c>
      <c r="E474" s="27">
        <v>2.6</v>
      </c>
      <c r="F474" s="27">
        <v>3.5</v>
      </c>
      <c r="G474" s="29">
        <v>1.0</v>
      </c>
      <c r="H474" s="30">
        <v>1.0</v>
      </c>
      <c r="J474" s="27">
        <f t="shared" ref="J474:N474" si="808">J473-$L$2*U473</f>
        <v>0.254013045</v>
      </c>
      <c r="K474" s="27">
        <f t="shared" si="808"/>
        <v>-0.2628655449</v>
      </c>
      <c r="L474" s="27">
        <f t="shared" si="808"/>
        <v>-0.426581809</v>
      </c>
      <c r="M474" s="27">
        <f t="shared" si="808"/>
        <v>1.108161635</v>
      </c>
      <c r="N474" s="27">
        <f t="shared" si="808"/>
        <v>0.8199043646</v>
      </c>
      <c r="O474" s="27">
        <f t="shared" si="672"/>
        <v>2.345036823</v>
      </c>
      <c r="P474" s="27">
        <f t="shared" si="666"/>
        <v>0.9125389185</v>
      </c>
      <c r="Q474" s="30">
        <f t="shared" si="667"/>
        <v>1</v>
      </c>
      <c r="R474" s="30">
        <f t="shared" si="6"/>
        <v>-0.0874610815</v>
      </c>
      <c r="S474" s="30">
        <f t="shared" si="668"/>
        <v>0.007649440778</v>
      </c>
      <c r="U474" s="32">
        <f t="shared" ref="U474:Y474" si="809">2*($P474-$H474)*(1-$P474)*$P474*C474</f>
        <v>-0.01396082483</v>
      </c>
      <c r="V474" s="32">
        <f t="shared" si="809"/>
        <v>-0.07957670153</v>
      </c>
      <c r="W474" s="32">
        <f t="shared" si="809"/>
        <v>-0.03629814456</v>
      </c>
      <c r="X474" s="32">
        <f t="shared" si="809"/>
        <v>-0.0488628869</v>
      </c>
      <c r="Y474" s="32">
        <f t="shared" si="809"/>
        <v>-0.01396082483</v>
      </c>
    </row>
    <row r="475" ht="14.25" customHeight="1">
      <c r="A475" s="33"/>
      <c r="B475" s="27">
        <v>481.0</v>
      </c>
      <c r="C475" s="27">
        <v>1.0</v>
      </c>
      <c r="D475" s="34">
        <v>5.5</v>
      </c>
      <c r="E475" s="27">
        <v>2.4</v>
      </c>
      <c r="F475" s="27">
        <v>3.8</v>
      </c>
      <c r="G475" s="29">
        <v>1.1</v>
      </c>
      <c r="H475" s="30">
        <v>1.0</v>
      </c>
      <c r="J475" s="27">
        <f t="shared" ref="J475:N475" si="810">J474-$L$2*U474</f>
        <v>0.2554091275</v>
      </c>
      <c r="K475" s="27">
        <f t="shared" si="810"/>
        <v>-0.2549078748</v>
      </c>
      <c r="L475" s="27">
        <f t="shared" si="810"/>
        <v>-0.4229519946</v>
      </c>
      <c r="M475" s="27">
        <f t="shared" si="810"/>
        <v>1.113047924</v>
      </c>
      <c r="N475" s="27">
        <f t="shared" si="810"/>
        <v>0.8213004471</v>
      </c>
      <c r="O475" s="27">
        <f t="shared" si="672"/>
        <v>2.971343632</v>
      </c>
      <c r="P475" s="27">
        <f t="shared" si="666"/>
        <v>0.9512626083</v>
      </c>
      <c r="Q475" s="30">
        <f t="shared" si="667"/>
        <v>1</v>
      </c>
      <c r="R475" s="30">
        <f t="shared" si="6"/>
        <v>-0.04873739167</v>
      </c>
      <c r="S475" s="30">
        <f t="shared" si="668"/>
        <v>0.002375333347</v>
      </c>
      <c r="U475" s="32">
        <f t="shared" ref="U475:Y475" si="811">2*($P475-$H475)*(1-$P475)*$P475*C475</f>
        <v>-0.004519131591</v>
      </c>
      <c r="V475" s="32">
        <f t="shared" si="811"/>
        <v>-0.02485522375</v>
      </c>
      <c r="W475" s="32">
        <f t="shared" si="811"/>
        <v>-0.01084591582</v>
      </c>
      <c r="X475" s="32">
        <f t="shared" si="811"/>
        <v>-0.01717270005</v>
      </c>
      <c r="Y475" s="32">
        <f t="shared" si="811"/>
        <v>-0.00497104475</v>
      </c>
    </row>
    <row r="476" ht="14.25" customHeight="1">
      <c r="A476" s="33"/>
      <c r="B476" s="27">
        <v>482.0</v>
      </c>
      <c r="C476" s="27">
        <v>1.0</v>
      </c>
      <c r="D476" s="34">
        <v>5.5</v>
      </c>
      <c r="E476" s="27">
        <v>2.4</v>
      </c>
      <c r="F476" s="27">
        <v>3.7</v>
      </c>
      <c r="G476" s="29">
        <v>1.0</v>
      </c>
      <c r="H476" s="30">
        <v>1.0</v>
      </c>
      <c r="J476" s="27">
        <f t="shared" ref="J476:N476" si="812">J475-$L$2*U475</f>
        <v>0.2558610406</v>
      </c>
      <c r="K476" s="27">
        <f t="shared" si="812"/>
        <v>-0.2524223524</v>
      </c>
      <c r="L476" s="27">
        <f t="shared" si="812"/>
        <v>-0.421867403</v>
      </c>
      <c r="M476" s="27">
        <f t="shared" si="812"/>
        <v>1.114765194</v>
      </c>
      <c r="N476" s="27">
        <f t="shared" si="812"/>
        <v>0.8217975516</v>
      </c>
      <c r="O476" s="27">
        <f t="shared" si="672"/>
        <v>2.801485104</v>
      </c>
      <c r="P476" s="27">
        <f t="shared" si="666"/>
        <v>0.9427560236</v>
      </c>
      <c r="Q476" s="30">
        <f t="shared" si="667"/>
        <v>1</v>
      </c>
      <c r="R476" s="30">
        <f t="shared" si="6"/>
        <v>-0.0572439764</v>
      </c>
      <c r="S476" s="30">
        <f t="shared" si="668"/>
        <v>0.003276872834</v>
      </c>
      <c r="U476" s="32">
        <f t="shared" ref="U476:Y476" si="813">2*($P476-$H476)*(1-$P476)*$P476*C476</f>
        <v>-0.006178583206</v>
      </c>
      <c r="V476" s="32">
        <f t="shared" si="813"/>
        <v>-0.03398220763</v>
      </c>
      <c r="W476" s="32">
        <f t="shared" si="813"/>
        <v>-0.01482859969</v>
      </c>
      <c r="X476" s="32">
        <f t="shared" si="813"/>
        <v>-0.02286075786</v>
      </c>
      <c r="Y476" s="32">
        <f t="shared" si="813"/>
        <v>-0.006178583206</v>
      </c>
    </row>
    <row r="477" ht="14.25" customHeight="1">
      <c r="A477" s="33"/>
      <c r="B477" s="27">
        <v>483.0</v>
      </c>
      <c r="C477" s="27">
        <v>1.0</v>
      </c>
      <c r="D477" s="34">
        <v>5.8</v>
      </c>
      <c r="E477" s="27">
        <v>2.7</v>
      </c>
      <c r="F477" s="27">
        <v>3.9</v>
      </c>
      <c r="G477" s="29">
        <v>1.2</v>
      </c>
      <c r="H477" s="30">
        <v>1.0</v>
      </c>
      <c r="J477" s="27">
        <f t="shared" ref="J477:N477" si="814">J476-$L$2*U476</f>
        <v>0.256478899</v>
      </c>
      <c r="K477" s="27">
        <f t="shared" si="814"/>
        <v>-0.2490241316</v>
      </c>
      <c r="L477" s="27">
        <f t="shared" si="814"/>
        <v>-0.420384543</v>
      </c>
      <c r="M477" s="27">
        <f t="shared" si="814"/>
        <v>1.11705127</v>
      </c>
      <c r="N477" s="27">
        <f t="shared" si="814"/>
        <v>0.8224154099</v>
      </c>
      <c r="O477" s="27">
        <f t="shared" si="672"/>
        <v>3.020499113</v>
      </c>
      <c r="P477" s="27">
        <f t="shared" si="666"/>
        <v>0.9534916638</v>
      </c>
      <c r="Q477" s="30">
        <f t="shared" si="667"/>
        <v>1</v>
      </c>
      <c r="R477" s="30">
        <f t="shared" si="6"/>
        <v>-0.04650833618</v>
      </c>
      <c r="S477" s="30">
        <f t="shared" si="668"/>
        <v>0.002163025334</v>
      </c>
      <c r="U477" s="32">
        <f t="shared" ref="U477:Y477" si="815">2*($P477-$H477)*(1-$P477)*$P477*C477</f>
        <v>-0.00412485325</v>
      </c>
      <c r="V477" s="32">
        <f t="shared" si="815"/>
        <v>-0.02392414885</v>
      </c>
      <c r="W477" s="32">
        <f t="shared" si="815"/>
        <v>-0.01113710377</v>
      </c>
      <c r="X477" s="32">
        <f t="shared" si="815"/>
        <v>-0.01608692767</v>
      </c>
      <c r="Y477" s="32">
        <f t="shared" si="815"/>
        <v>-0.0049498239</v>
      </c>
    </row>
    <row r="478" ht="14.25" customHeight="1">
      <c r="A478" s="33"/>
      <c r="B478" s="27">
        <v>484.0</v>
      </c>
      <c r="C478" s="27">
        <v>1.0</v>
      </c>
      <c r="D478" s="34">
        <v>6.0</v>
      </c>
      <c r="E478" s="27">
        <v>2.7</v>
      </c>
      <c r="F478" s="27">
        <v>5.1</v>
      </c>
      <c r="G478" s="29">
        <v>1.6</v>
      </c>
      <c r="H478" s="30">
        <v>1.0</v>
      </c>
      <c r="J478" s="27">
        <f t="shared" ref="J478:N478" si="816">J477-$L$2*U477</f>
        <v>0.2568913843</v>
      </c>
      <c r="K478" s="27">
        <f t="shared" si="816"/>
        <v>-0.2466317168</v>
      </c>
      <c r="L478" s="27">
        <f t="shared" si="816"/>
        <v>-0.4192708326</v>
      </c>
      <c r="M478" s="27">
        <f t="shared" si="816"/>
        <v>1.118659962</v>
      </c>
      <c r="N478" s="27">
        <f t="shared" si="816"/>
        <v>0.8229103923</v>
      </c>
      <c r="O478" s="27">
        <f t="shared" si="672"/>
        <v>4.666892272</v>
      </c>
      <c r="P478" s="27">
        <f t="shared" si="666"/>
        <v>0.9906861226</v>
      </c>
      <c r="Q478" s="30">
        <f t="shared" si="667"/>
        <v>1</v>
      </c>
      <c r="R478" s="30">
        <f t="shared" si="6"/>
        <v>-0.009313877426</v>
      </c>
      <c r="S478" s="30">
        <f t="shared" si="668"/>
        <v>0.00008674831271</v>
      </c>
      <c r="U478" s="32">
        <f t="shared" ref="U478:Y478" si="817">2*($P478-$H478)*(1-$P478)*$P478*C478</f>
        <v>-0.0001718806991</v>
      </c>
      <c r="V478" s="32">
        <f t="shared" si="817"/>
        <v>-0.001031284195</v>
      </c>
      <c r="W478" s="32">
        <f t="shared" si="817"/>
        <v>-0.0004640778876</v>
      </c>
      <c r="X478" s="32">
        <f t="shared" si="817"/>
        <v>-0.0008765915655</v>
      </c>
      <c r="Y478" s="32">
        <f t="shared" si="817"/>
        <v>-0.0002750091186</v>
      </c>
    </row>
    <row r="479" ht="14.25" customHeight="1">
      <c r="A479" s="33"/>
      <c r="B479" s="27">
        <v>485.0</v>
      </c>
      <c r="C479" s="27">
        <v>1.0</v>
      </c>
      <c r="D479" s="34">
        <v>5.4</v>
      </c>
      <c r="E479" s="27">
        <v>3.0</v>
      </c>
      <c r="F479" s="27">
        <v>4.5</v>
      </c>
      <c r="G479" s="29">
        <v>1.5</v>
      </c>
      <c r="H479" s="30">
        <v>1.0</v>
      </c>
      <c r="J479" s="27">
        <f t="shared" ref="J479:N479" si="818">J478-$L$2*U478</f>
        <v>0.2569085724</v>
      </c>
      <c r="K479" s="27">
        <f t="shared" si="818"/>
        <v>-0.2465285883</v>
      </c>
      <c r="L479" s="27">
        <f t="shared" si="818"/>
        <v>-0.4192244248</v>
      </c>
      <c r="M479" s="27">
        <f t="shared" si="818"/>
        <v>1.118747622</v>
      </c>
      <c r="N479" s="27">
        <f t="shared" si="818"/>
        <v>0.8229378932</v>
      </c>
      <c r="O479" s="27">
        <f t="shared" si="672"/>
        <v>3.936752058</v>
      </c>
      <c r="P479" s="27">
        <f t="shared" si="666"/>
        <v>0.9808619281</v>
      </c>
      <c r="Q479" s="30">
        <f t="shared" si="667"/>
        <v>1</v>
      </c>
      <c r="R479" s="30">
        <f t="shared" si="6"/>
        <v>-0.01913807193</v>
      </c>
      <c r="S479" s="30">
        <f t="shared" si="668"/>
        <v>0.000366265797</v>
      </c>
      <c r="U479" s="32">
        <f t="shared" ref="U479:Y479" si="819">2*($P479-$H479)*(1-$P479)*$P479*C479</f>
        <v>-0.0007185123518</v>
      </c>
      <c r="V479" s="32">
        <f t="shared" si="819"/>
        <v>-0.0038799667</v>
      </c>
      <c r="W479" s="32">
        <f t="shared" si="819"/>
        <v>-0.002155537055</v>
      </c>
      <c r="X479" s="32">
        <f t="shared" si="819"/>
        <v>-0.003233305583</v>
      </c>
      <c r="Y479" s="32">
        <f t="shared" si="819"/>
        <v>-0.001077768528</v>
      </c>
    </row>
    <row r="480" ht="14.25" customHeight="1">
      <c r="A480" s="33"/>
      <c r="B480" s="27">
        <v>486.0</v>
      </c>
      <c r="C480" s="27">
        <v>1.0</v>
      </c>
      <c r="D480" s="34">
        <v>6.0</v>
      </c>
      <c r="E480" s="27">
        <v>3.4</v>
      </c>
      <c r="F480" s="27">
        <v>4.5</v>
      </c>
      <c r="G480" s="29">
        <v>1.6</v>
      </c>
      <c r="H480" s="30">
        <v>1.0</v>
      </c>
      <c r="J480" s="27">
        <f t="shared" ref="J480:N480" si="820">J479-$L$2*U479</f>
        <v>0.2569804236</v>
      </c>
      <c r="K480" s="27">
        <f t="shared" si="820"/>
        <v>-0.2461405917</v>
      </c>
      <c r="L480" s="27">
        <f t="shared" si="820"/>
        <v>-0.4190088711</v>
      </c>
      <c r="M480" s="27">
        <f t="shared" si="820"/>
        <v>1.119070952</v>
      </c>
      <c r="N480" s="27">
        <f t="shared" si="820"/>
        <v>0.82304567</v>
      </c>
      <c r="O480" s="27">
        <f t="shared" si="672"/>
        <v>3.708199069</v>
      </c>
      <c r="P480" s="27">
        <f t="shared" si="666"/>
        <v>0.9760652735</v>
      </c>
      <c r="Q480" s="30">
        <f t="shared" si="667"/>
        <v>1</v>
      </c>
      <c r="R480" s="30">
        <f t="shared" si="6"/>
        <v>-0.02393472646</v>
      </c>
      <c r="S480" s="30">
        <f t="shared" si="668"/>
        <v>0.0005728711305</v>
      </c>
      <c r="U480" s="32">
        <f t="shared" ref="U480:Y480" si="821">2*($P480-$H480)*(1-$P480)*$P480*C480</f>
        <v>-0.001118319233</v>
      </c>
      <c r="V480" s="32">
        <f t="shared" si="821"/>
        <v>-0.006709915401</v>
      </c>
      <c r="W480" s="32">
        <f t="shared" si="821"/>
        <v>-0.003802285394</v>
      </c>
      <c r="X480" s="32">
        <f t="shared" si="821"/>
        <v>-0.005032436551</v>
      </c>
      <c r="Y480" s="32">
        <f t="shared" si="821"/>
        <v>-0.001789310774</v>
      </c>
    </row>
    <row r="481" ht="14.25" customHeight="1">
      <c r="A481" s="33"/>
      <c r="B481" s="27">
        <v>487.0</v>
      </c>
      <c r="C481" s="27">
        <v>1.0</v>
      </c>
      <c r="D481" s="34">
        <v>6.7</v>
      </c>
      <c r="E481" s="27">
        <v>3.1</v>
      </c>
      <c r="F481" s="27">
        <v>4.7</v>
      </c>
      <c r="G481" s="29">
        <v>1.5</v>
      </c>
      <c r="H481" s="30">
        <v>1.0</v>
      </c>
      <c r="J481" s="27">
        <f t="shared" ref="J481:N481" si="822">J480-$L$2*U480</f>
        <v>0.2570922555</v>
      </c>
      <c r="K481" s="27">
        <f t="shared" si="822"/>
        <v>-0.2454696001</v>
      </c>
      <c r="L481" s="27">
        <f t="shared" si="822"/>
        <v>-0.4186286426</v>
      </c>
      <c r="M481" s="27">
        <f t="shared" si="822"/>
        <v>1.119574196</v>
      </c>
      <c r="N481" s="27">
        <f t="shared" si="822"/>
        <v>0.8232246011</v>
      </c>
      <c r="O481" s="27">
        <f t="shared" si="672"/>
        <v>3.811532765</v>
      </c>
      <c r="P481" s="27">
        <f t="shared" si="666"/>
        <v>0.9783642026</v>
      </c>
      <c r="Q481" s="30">
        <f t="shared" si="667"/>
        <v>1</v>
      </c>
      <c r="R481" s="30">
        <f t="shared" si="6"/>
        <v>-0.02163579743</v>
      </c>
      <c r="S481" s="30">
        <f t="shared" si="668"/>
        <v>0.0004681077303</v>
      </c>
      <c r="U481" s="32">
        <f t="shared" ref="U481:Y481" si="823">2*($P481-$H481)*(1-$P481)*$P481*C481</f>
        <v>-0.0009159596926</v>
      </c>
      <c r="V481" s="32">
        <f t="shared" si="823"/>
        <v>-0.006136929941</v>
      </c>
      <c r="W481" s="32">
        <f t="shared" si="823"/>
        <v>-0.002839475047</v>
      </c>
      <c r="X481" s="32">
        <f t="shared" si="823"/>
        <v>-0.004305010555</v>
      </c>
      <c r="Y481" s="32">
        <f t="shared" si="823"/>
        <v>-0.001373939539</v>
      </c>
    </row>
    <row r="482" ht="14.25" customHeight="1">
      <c r="A482" s="33"/>
      <c r="B482" s="27">
        <v>488.0</v>
      </c>
      <c r="C482" s="27">
        <v>1.0</v>
      </c>
      <c r="D482" s="34">
        <v>6.3</v>
      </c>
      <c r="E482" s="27">
        <v>2.3</v>
      </c>
      <c r="F482" s="27">
        <v>4.4</v>
      </c>
      <c r="G482" s="29">
        <v>1.3</v>
      </c>
      <c r="H482" s="30">
        <v>1.0</v>
      </c>
      <c r="J482" s="27">
        <f t="shared" ref="J482:N482" si="824">J481-$L$2*U481</f>
        <v>0.2571838515</v>
      </c>
      <c r="K482" s="27">
        <f t="shared" si="824"/>
        <v>-0.2448559071</v>
      </c>
      <c r="L482" s="27">
        <f t="shared" si="824"/>
        <v>-0.4183446951</v>
      </c>
      <c r="M482" s="27">
        <f t="shared" si="824"/>
        <v>1.120004697</v>
      </c>
      <c r="N482" s="27">
        <f t="shared" si="824"/>
        <v>0.8233619951</v>
      </c>
      <c r="O482" s="27">
        <f t="shared" si="672"/>
        <v>3.750790098</v>
      </c>
      <c r="P482" s="27">
        <f t="shared" si="666"/>
        <v>0.9770403606</v>
      </c>
      <c r="Q482" s="30">
        <f t="shared" si="667"/>
        <v>1</v>
      </c>
      <c r="R482" s="30">
        <f t="shared" si="6"/>
        <v>-0.02295963936</v>
      </c>
      <c r="S482" s="30">
        <f t="shared" si="668"/>
        <v>0.0005271450397</v>
      </c>
      <c r="U482" s="32">
        <f t="shared" ref="U482:Y482" si="825">2*($P482-$H482)*(1-$P482)*$P482*C482</f>
        <v>-0.001030083959</v>
      </c>
      <c r="V482" s="32">
        <f t="shared" si="825"/>
        <v>-0.006489528945</v>
      </c>
      <c r="W482" s="32">
        <f t="shared" si="825"/>
        <v>-0.002369193107</v>
      </c>
      <c r="X482" s="32">
        <f t="shared" si="825"/>
        <v>-0.004532369422</v>
      </c>
      <c r="Y482" s="32">
        <f t="shared" si="825"/>
        <v>-0.001339109147</v>
      </c>
    </row>
    <row r="483" ht="14.25" customHeight="1">
      <c r="A483" s="33"/>
      <c r="B483" s="27">
        <v>489.0</v>
      </c>
      <c r="C483" s="27">
        <v>1.0</v>
      </c>
      <c r="D483" s="34">
        <v>5.6</v>
      </c>
      <c r="E483" s="27">
        <v>3.0</v>
      </c>
      <c r="F483" s="27">
        <v>4.1</v>
      </c>
      <c r="G483" s="29">
        <v>1.3</v>
      </c>
      <c r="H483" s="30">
        <v>1.0</v>
      </c>
      <c r="J483" s="27">
        <f t="shared" ref="J483:N483" si="826">J482-$L$2*U482</f>
        <v>0.2572868599</v>
      </c>
      <c r="K483" s="27">
        <f t="shared" si="826"/>
        <v>-0.2442069542</v>
      </c>
      <c r="L483" s="27">
        <f t="shared" si="826"/>
        <v>-0.4181077758</v>
      </c>
      <c r="M483" s="27">
        <f t="shared" si="826"/>
        <v>1.120457934</v>
      </c>
      <c r="N483" s="27">
        <f t="shared" si="826"/>
        <v>0.823495906</v>
      </c>
      <c r="O483" s="27">
        <f t="shared" si="672"/>
        <v>3.299826795</v>
      </c>
      <c r="P483" s="27">
        <f t="shared" si="666"/>
        <v>0.9644228683</v>
      </c>
      <c r="Q483" s="30">
        <f t="shared" si="667"/>
        <v>1</v>
      </c>
      <c r="R483" s="30">
        <f t="shared" si="6"/>
        <v>-0.03557713169</v>
      </c>
      <c r="S483" s="30">
        <f t="shared" si="668"/>
        <v>0.001265732299</v>
      </c>
      <c r="U483" s="32">
        <f t="shared" ref="U483:Y483" si="827">2*($P483-$H483)*(1-$P483)*$P483*C483</f>
        <v>-0.002441402349</v>
      </c>
      <c r="V483" s="32">
        <f t="shared" si="827"/>
        <v>-0.01367185315</v>
      </c>
      <c r="W483" s="32">
        <f t="shared" si="827"/>
        <v>-0.007324207047</v>
      </c>
      <c r="X483" s="32">
        <f t="shared" si="827"/>
        <v>-0.01000974963</v>
      </c>
      <c r="Y483" s="32">
        <f t="shared" si="827"/>
        <v>-0.003173823054</v>
      </c>
    </row>
    <row r="484" ht="14.25" customHeight="1">
      <c r="A484" s="33"/>
      <c r="B484" s="27">
        <v>490.0</v>
      </c>
      <c r="C484" s="27">
        <v>1.0</v>
      </c>
      <c r="D484" s="34">
        <v>5.5</v>
      </c>
      <c r="E484" s="27">
        <v>2.5</v>
      </c>
      <c r="F484" s="27">
        <v>4.0</v>
      </c>
      <c r="G484" s="29">
        <v>1.3</v>
      </c>
      <c r="H484" s="30">
        <v>1.0</v>
      </c>
      <c r="I484" s="57"/>
      <c r="J484" s="35">
        <f t="shared" ref="J484:N484" si="828">J483-$L$2*U483</f>
        <v>0.2575310001</v>
      </c>
      <c r="K484" s="35">
        <f t="shared" si="828"/>
        <v>-0.2428397689</v>
      </c>
      <c r="L484" s="35">
        <f t="shared" si="828"/>
        <v>-0.4173753551</v>
      </c>
      <c r="M484" s="35">
        <f t="shared" si="828"/>
        <v>1.121458909</v>
      </c>
      <c r="N484" s="35">
        <f t="shared" si="828"/>
        <v>0.8238132883</v>
      </c>
      <c r="O484" s="35">
        <f t="shared" si="672"/>
        <v>3.435266793</v>
      </c>
      <c r="P484" s="35">
        <f t="shared" si="666"/>
        <v>0.9687887143</v>
      </c>
      <c r="Q484" s="36">
        <f t="shared" si="667"/>
        <v>1</v>
      </c>
      <c r="R484" s="36">
        <f t="shared" si="6"/>
        <v>-0.03121128567</v>
      </c>
      <c r="S484" s="36">
        <f t="shared" si="668"/>
        <v>0.0009741443534</v>
      </c>
      <c r="U484" s="37">
        <f t="shared" ref="U484:Y484" si="829">2*($P484-$H484)*(1-$P484)*$P484*C484</f>
        <v>-0.001887480111</v>
      </c>
      <c r="V484" s="37">
        <f t="shared" si="829"/>
        <v>-0.01038114061</v>
      </c>
      <c r="W484" s="37">
        <f t="shared" si="829"/>
        <v>-0.004718700278</v>
      </c>
      <c r="X484" s="37">
        <f t="shared" si="829"/>
        <v>-0.007549920445</v>
      </c>
      <c r="Y484" s="37">
        <f t="shared" si="829"/>
        <v>-0.002453724145</v>
      </c>
    </row>
    <row r="485" ht="14.25" customHeight="1">
      <c r="A485" s="33"/>
      <c r="B485" s="27">
        <v>441.0</v>
      </c>
      <c r="C485" s="27">
        <v>1.0</v>
      </c>
      <c r="D485" s="34">
        <v>5.0</v>
      </c>
      <c r="E485" s="27">
        <v>3.5</v>
      </c>
      <c r="F485" s="27">
        <v>1.3</v>
      </c>
      <c r="G485" s="29">
        <v>0.3</v>
      </c>
      <c r="H485" s="30">
        <v>0.0</v>
      </c>
      <c r="J485" s="38" t="s">
        <v>32</v>
      </c>
      <c r="K485" s="39"/>
      <c r="L485" s="39"/>
      <c r="M485" s="39"/>
      <c r="N485" s="40"/>
      <c r="O485" s="42">
        <f t="shared" ref="O485:O504" si="830">(C485*$J$484)+($K$484*D485)+($L$484*E485)+($M$484*F485)+(G485*$N$484)</f>
        <v>-0.7124410193</v>
      </c>
      <c r="P485" s="42">
        <f t="shared" si="666"/>
        <v>0.3290596887</v>
      </c>
      <c r="Q485" s="43">
        <f t="shared" si="667"/>
        <v>0</v>
      </c>
      <c r="R485" s="43">
        <f t="shared" si="6"/>
        <v>0.3290596887</v>
      </c>
      <c r="S485" s="43">
        <f t="shared" si="668"/>
        <v>0.1082802787</v>
      </c>
      <c r="U485" s="47"/>
      <c r="V485" s="47"/>
      <c r="W485" s="47"/>
      <c r="X485" s="47"/>
      <c r="Y485" s="47"/>
    </row>
    <row r="486" ht="14.25" customHeight="1">
      <c r="A486" s="33"/>
      <c r="B486" s="27">
        <v>442.0</v>
      </c>
      <c r="C486" s="27">
        <v>1.0</v>
      </c>
      <c r="D486" s="34">
        <v>4.5</v>
      </c>
      <c r="E486" s="27">
        <v>2.3</v>
      </c>
      <c r="F486" s="27">
        <v>1.3</v>
      </c>
      <c r="G486" s="29">
        <v>0.3</v>
      </c>
      <c r="H486" s="30">
        <v>0.0</v>
      </c>
      <c r="J486" s="44"/>
      <c r="N486" s="45"/>
      <c r="O486" s="42">
        <f t="shared" si="830"/>
        <v>-0.09017070879</v>
      </c>
      <c r="P486" s="42">
        <f t="shared" si="666"/>
        <v>0.4774725845</v>
      </c>
      <c r="Q486" s="43">
        <f t="shared" si="667"/>
        <v>0</v>
      </c>
      <c r="R486" s="43">
        <f t="shared" si="6"/>
        <v>0.4774725845</v>
      </c>
      <c r="S486" s="43">
        <f t="shared" si="668"/>
        <v>0.2279800689</v>
      </c>
      <c r="U486" s="47"/>
      <c r="V486" s="47"/>
      <c r="W486" s="47"/>
      <c r="X486" s="47"/>
      <c r="Y486" s="47"/>
    </row>
    <row r="487" ht="14.25" customHeight="1">
      <c r="A487" s="33"/>
      <c r="B487" s="27">
        <v>443.0</v>
      </c>
      <c r="C487" s="27">
        <v>1.0</v>
      </c>
      <c r="D487" s="34">
        <v>4.4</v>
      </c>
      <c r="E487" s="27">
        <v>3.2</v>
      </c>
      <c r="F487" s="27">
        <v>1.3</v>
      </c>
      <c r="G487" s="29">
        <v>0.2</v>
      </c>
      <c r="H487" s="30">
        <v>0.0</v>
      </c>
      <c r="J487" s="44"/>
      <c r="N487" s="45"/>
      <c r="O487" s="42">
        <f t="shared" si="830"/>
        <v>-0.5239058803</v>
      </c>
      <c r="P487" s="42">
        <f t="shared" si="666"/>
        <v>0.3719393628</v>
      </c>
      <c r="Q487" s="43">
        <f t="shared" si="667"/>
        <v>0</v>
      </c>
      <c r="R487" s="43">
        <f t="shared" si="6"/>
        <v>0.3719393628</v>
      </c>
      <c r="S487" s="43">
        <f t="shared" si="668"/>
        <v>0.1383388896</v>
      </c>
      <c r="U487" s="47"/>
      <c r="V487" s="47"/>
      <c r="W487" s="47"/>
      <c r="X487" s="47"/>
      <c r="Y487" s="47"/>
    </row>
    <row r="488" ht="14.25" customHeight="1">
      <c r="A488" s="33"/>
      <c r="B488" s="27">
        <v>444.0</v>
      </c>
      <c r="C488" s="27">
        <v>1.0</v>
      </c>
      <c r="D488" s="34">
        <v>5.0</v>
      </c>
      <c r="E488" s="27">
        <v>3.5</v>
      </c>
      <c r="F488" s="27">
        <v>1.6</v>
      </c>
      <c r="G488" s="29">
        <v>0.6</v>
      </c>
      <c r="H488" s="30">
        <v>0.0</v>
      </c>
      <c r="J488" s="44"/>
      <c r="N488" s="45"/>
      <c r="O488" s="42">
        <f t="shared" si="830"/>
        <v>-0.1288593602</v>
      </c>
      <c r="P488" s="42">
        <f t="shared" si="666"/>
        <v>0.4678296626</v>
      </c>
      <c r="Q488" s="43">
        <f t="shared" si="667"/>
        <v>0</v>
      </c>
      <c r="R488" s="43">
        <f t="shared" si="6"/>
        <v>0.4678296626</v>
      </c>
      <c r="S488" s="43">
        <f t="shared" si="668"/>
        <v>0.2188645932</v>
      </c>
      <c r="U488" s="47">
        <f>sum(S405:S484)/80</f>
        <v>0.01274015821</v>
      </c>
      <c r="V488" s="47"/>
      <c r="W488" s="47"/>
      <c r="X488" s="47"/>
      <c r="Y488" s="47"/>
    </row>
    <row r="489" ht="14.25" customHeight="1">
      <c r="A489" s="33"/>
      <c r="B489" s="27">
        <v>445.0</v>
      </c>
      <c r="C489" s="27">
        <v>1.0</v>
      </c>
      <c r="D489" s="34">
        <v>5.1</v>
      </c>
      <c r="E489" s="27">
        <v>3.8</v>
      </c>
      <c r="F489" s="27">
        <v>1.9</v>
      </c>
      <c r="G489" s="29">
        <v>0.4</v>
      </c>
      <c r="H489" s="30">
        <v>0.0</v>
      </c>
      <c r="J489" s="44"/>
      <c r="N489" s="45"/>
      <c r="O489" s="42">
        <f t="shared" si="830"/>
        <v>-0.1066809286</v>
      </c>
      <c r="P489" s="42">
        <f t="shared" si="666"/>
        <v>0.4733550332</v>
      </c>
      <c r="Q489" s="43">
        <f t="shared" si="667"/>
        <v>0</v>
      </c>
      <c r="R489" s="43">
        <f t="shared" si="6"/>
        <v>0.4733550332</v>
      </c>
      <c r="S489" s="43">
        <f t="shared" si="668"/>
        <v>0.2240649874</v>
      </c>
      <c r="U489" s="47"/>
      <c r="V489" s="47"/>
      <c r="W489" s="47"/>
      <c r="X489" s="47"/>
      <c r="Y489" s="47"/>
    </row>
    <row r="490" ht="14.25" customHeight="1">
      <c r="A490" s="33"/>
      <c r="B490" s="27">
        <v>446.0</v>
      </c>
      <c r="C490" s="27">
        <v>1.0</v>
      </c>
      <c r="D490" s="34">
        <v>4.8</v>
      </c>
      <c r="E490" s="27">
        <v>3.0</v>
      </c>
      <c r="F490" s="27">
        <v>1.4</v>
      </c>
      <c r="G490" s="29">
        <v>0.3</v>
      </c>
      <c r="H490" s="30">
        <v>0.0</v>
      </c>
      <c r="J490" s="44"/>
      <c r="N490" s="45"/>
      <c r="O490" s="42">
        <f t="shared" si="830"/>
        <v>-0.3430394971</v>
      </c>
      <c r="P490" s="42">
        <f t="shared" si="666"/>
        <v>0.4150713363</v>
      </c>
      <c r="Q490" s="43">
        <f t="shared" si="667"/>
        <v>0</v>
      </c>
      <c r="R490" s="43">
        <f t="shared" si="6"/>
        <v>0.4150713363</v>
      </c>
      <c r="S490" s="43">
        <f t="shared" si="668"/>
        <v>0.1722842142</v>
      </c>
      <c r="U490" s="47"/>
      <c r="V490" s="47"/>
      <c r="W490" s="47"/>
      <c r="X490" s="47"/>
      <c r="Y490" s="47"/>
    </row>
    <row r="491" ht="14.25" customHeight="1">
      <c r="A491" s="33"/>
      <c r="B491" s="27">
        <v>447.0</v>
      </c>
      <c r="C491" s="27">
        <v>1.0</v>
      </c>
      <c r="D491" s="34">
        <v>5.1</v>
      </c>
      <c r="E491" s="27">
        <v>3.8</v>
      </c>
      <c r="F491" s="27">
        <v>1.6</v>
      </c>
      <c r="G491" s="29">
        <v>0.2</v>
      </c>
      <c r="H491" s="30">
        <v>0.0</v>
      </c>
      <c r="J491" s="44"/>
      <c r="N491" s="45"/>
      <c r="O491" s="42">
        <f t="shared" si="830"/>
        <v>-0.6078812589</v>
      </c>
      <c r="P491" s="42">
        <f t="shared" si="666"/>
        <v>0.3525426628</v>
      </c>
      <c r="Q491" s="43">
        <f t="shared" si="667"/>
        <v>0</v>
      </c>
      <c r="R491" s="43">
        <f t="shared" si="6"/>
        <v>0.3525426628</v>
      </c>
      <c r="S491" s="43">
        <f t="shared" si="668"/>
        <v>0.1242863291</v>
      </c>
      <c r="U491" s="47"/>
      <c r="V491" s="47"/>
      <c r="W491" s="47"/>
      <c r="X491" s="47"/>
      <c r="Y491" s="47"/>
    </row>
    <row r="492" ht="14.25" customHeight="1">
      <c r="A492" s="33"/>
      <c r="B492" s="27">
        <v>448.0</v>
      </c>
      <c r="C492" s="27">
        <v>1.0</v>
      </c>
      <c r="D492" s="34">
        <v>4.6</v>
      </c>
      <c r="E492" s="27">
        <v>3.2</v>
      </c>
      <c r="F492" s="27">
        <v>1.4</v>
      </c>
      <c r="G492" s="29">
        <v>0.2</v>
      </c>
      <c r="H492" s="30">
        <v>0.0</v>
      </c>
      <c r="J492" s="44"/>
      <c r="N492" s="45"/>
      <c r="O492" s="42">
        <f t="shared" si="830"/>
        <v>-0.4603279432</v>
      </c>
      <c r="P492" s="42">
        <f t="shared" si="666"/>
        <v>0.3869080295</v>
      </c>
      <c r="Q492" s="43">
        <f t="shared" si="667"/>
        <v>0</v>
      </c>
      <c r="R492" s="43">
        <f t="shared" si="6"/>
        <v>0.3869080295</v>
      </c>
      <c r="S492" s="43">
        <f t="shared" si="668"/>
        <v>0.1496978233</v>
      </c>
      <c r="U492" s="47"/>
      <c r="V492" s="47"/>
      <c r="W492" s="47"/>
      <c r="X492" s="47"/>
      <c r="Y492" s="47"/>
    </row>
    <row r="493" ht="14.25" customHeight="1">
      <c r="A493" s="33"/>
      <c r="B493" s="27">
        <v>449.0</v>
      </c>
      <c r="C493" s="27">
        <v>1.0</v>
      </c>
      <c r="D493" s="34">
        <v>5.3</v>
      </c>
      <c r="E493" s="27">
        <v>3.7</v>
      </c>
      <c r="F493" s="27">
        <v>1.5</v>
      </c>
      <c r="G493" s="29">
        <v>0.2</v>
      </c>
      <c r="H493" s="30">
        <v>0.0</v>
      </c>
      <c r="J493" s="44"/>
      <c r="N493" s="45"/>
      <c r="O493" s="42">
        <f t="shared" si="830"/>
        <v>-0.7268575681</v>
      </c>
      <c r="P493" s="42">
        <f t="shared" si="666"/>
        <v>0.3258846909</v>
      </c>
      <c r="Q493" s="43">
        <f t="shared" si="667"/>
        <v>0</v>
      </c>
      <c r="R493" s="43">
        <f t="shared" si="6"/>
        <v>0.3258846909</v>
      </c>
      <c r="S493" s="43">
        <f t="shared" si="668"/>
        <v>0.1062008318</v>
      </c>
      <c r="U493" s="47"/>
      <c r="V493" s="47"/>
      <c r="W493" s="47"/>
      <c r="X493" s="47"/>
      <c r="Y493" s="47"/>
    </row>
    <row r="494" ht="14.25" customHeight="1">
      <c r="A494" s="33"/>
      <c r="B494" s="27">
        <v>450.0</v>
      </c>
      <c r="C494" s="27">
        <v>1.0</v>
      </c>
      <c r="D494" s="34">
        <v>5.0</v>
      </c>
      <c r="E494" s="27">
        <v>3.3</v>
      </c>
      <c r="F494" s="27">
        <v>1.4</v>
      </c>
      <c r="G494" s="29">
        <v>0.2</v>
      </c>
      <c r="H494" s="30">
        <v>0.0</v>
      </c>
      <c r="J494" s="44"/>
      <c r="N494" s="45"/>
      <c r="O494" s="42">
        <f t="shared" si="830"/>
        <v>-0.5992013863</v>
      </c>
      <c r="P494" s="42">
        <f t="shared" si="666"/>
        <v>0.3545264253</v>
      </c>
      <c r="Q494" s="43">
        <f t="shared" si="667"/>
        <v>0</v>
      </c>
      <c r="R494" s="43">
        <f t="shared" si="6"/>
        <v>0.3545264253</v>
      </c>
      <c r="S494" s="43">
        <f t="shared" si="668"/>
        <v>0.1256889862</v>
      </c>
      <c r="U494" s="47">
        <f>sum(S485:S504)/20</f>
        <v>0.08084825534</v>
      </c>
      <c r="V494" s="47"/>
      <c r="W494" s="47"/>
      <c r="X494" s="47"/>
      <c r="Y494" s="47"/>
    </row>
    <row r="495" ht="14.25" customHeight="1">
      <c r="A495" s="33"/>
      <c r="B495" s="27">
        <v>491.0</v>
      </c>
      <c r="C495" s="27">
        <v>1.0</v>
      </c>
      <c r="D495" s="34">
        <v>5.5</v>
      </c>
      <c r="E495" s="27">
        <v>2.6</v>
      </c>
      <c r="F495" s="27">
        <v>4.4</v>
      </c>
      <c r="G495" s="29">
        <v>1.2</v>
      </c>
      <c r="H495" s="30">
        <v>1.0</v>
      </c>
      <c r="J495" s="44"/>
      <c r="N495" s="45"/>
      <c r="O495" s="42">
        <f t="shared" si="830"/>
        <v>3.759731493</v>
      </c>
      <c r="P495" s="42">
        <f t="shared" si="666"/>
        <v>0.9772400852</v>
      </c>
      <c r="Q495" s="43">
        <f t="shared" si="667"/>
        <v>1</v>
      </c>
      <c r="R495" s="43">
        <f t="shared" si="6"/>
        <v>-0.02275991481</v>
      </c>
      <c r="S495" s="43">
        <f t="shared" si="668"/>
        <v>0.0005180137224</v>
      </c>
      <c r="U495" s="47"/>
      <c r="V495" s="47"/>
      <c r="W495" s="47"/>
      <c r="X495" s="47"/>
      <c r="Y495" s="47"/>
    </row>
    <row r="496" ht="14.25" customHeight="1">
      <c r="A496" s="33"/>
      <c r="B496" s="27">
        <v>492.0</v>
      </c>
      <c r="C496" s="27">
        <v>1.0</v>
      </c>
      <c r="D496" s="34">
        <v>6.1</v>
      </c>
      <c r="E496" s="27">
        <v>3.0</v>
      </c>
      <c r="F496" s="27">
        <v>4.6</v>
      </c>
      <c r="G496" s="29">
        <v>1.4</v>
      </c>
      <c r="H496" s="30">
        <v>1.0</v>
      </c>
      <c r="J496" s="44"/>
      <c r="N496" s="45"/>
      <c r="O496" s="42">
        <f t="shared" si="830"/>
        <v>3.836131929</v>
      </c>
      <c r="P496" s="42">
        <f t="shared" si="666"/>
        <v>0.9788788283</v>
      </c>
      <c r="Q496" s="43">
        <f t="shared" si="667"/>
        <v>1</v>
      </c>
      <c r="R496" s="43">
        <f t="shared" si="6"/>
        <v>-0.0211211717</v>
      </c>
      <c r="S496" s="43">
        <f t="shared" si="668"/>
        <v>0.0004461038939</v>
      </c>
      <c r="U496" s="47"/>
      <c r="V496" s="47"/>
      <c r="W496" s="47"/>
      <c r="X496" s="47"/>
      <c r="Y496" s="47"/>
    </row>
    <row r="497" ht="14.25" customHeight="1">
      <c r="A497" s="33"/>
      <c r="B497" s="27">
        <v>493.0</v>
      </c>
      <c r="C497" s="27">
        <v>1.0</v>
      </c>
      <c r="D497" s="34">
        <v>5.8</v>
      </c>
      <c r="E497" s="27">
        <v>2.6</v>
      </c>
      <c r="F497" s="27">
        <v>4.0</v>
      </c>
      <c r="G497" s="29">
        <v>1.2</v>
      </c>
      <c r="H497" s="30">
        <v>1.0</v>
      </c>
      <c r="J497" s="44"/>
      <c r="N497" s="45"/>
      <c r="O497" s="42">
        <f t="shared" si="830"/>
        <v>3.238295998</v>
      </c>
      <c r="P497" s="42">
        <f t="shared" si="666"/>
        <v>0.9622502609</v>
      </c>
      <c r="Q497" s="43">
        <f t="shared" si="667"/>
        <v>1</v>
      </c>
      <c r="R497" s="43">
        <f t="shared" si="6"/>
        <v>-0.03774973912</v>
      </c>
      <c r="S497" s="43">
        <f t="shared" si="668"/>
        <v>0.001425042804</v>
      </c>
      <c r="U497" s="47"/>
      <c r="V497" s="47"/>
      <c r="W497" s="47"/>
      <c r="X497" s="47"/>
      <c r="Y497" s="47"/>
    </row>
    <row r="498" ht="14.25" customHeight="1">
      <c r="A498" s="33"/>
      <c r="B498" s="27">
        <v>494.0</v>
      </c>
      <c r="C498" s="27">
        <v>1.0</v>
      </c>
      <c r="D498" s="34">
        <v>5.0</v>
      </c>
      <c r="E498" s="27">
        <v>2.3</v>
      </c>
      <c r="F498" s="27">
        <v>3.3</v>
      </c>
      <c r="G498" s="29">
        <v>1.0</v>
      </c>
      <c r="H498" s="30">
        <v>1.0</v>
      </c>
      <c r="J498" s="44"/>
      <c r="N498" s="45"/>
      <c r="O498" s="42">
        <f t="shared" si="830"/>
        <v>2.607996526</v>
      </c>
      <c r="P498" s="42">
        <f t="shared" si="666"/>
        <v>0.9313744527</v>
      </c>
      <c r="Q498" s="43">
        <f t="shared" si="667"/>
        <v>1</v>
      </c>
      <c r="R498" s="43">
        <f t="shared" si="6"/>
        <v>-0.0686255473</v>
      </c>
      <c r="S498" s="43">
        <f t="shared" si="668"/>
        <v>0.004709465743</v>
      </c>
      <c r="U498" s="47"/>
      <c r="V498" s="47"/>
      <c r="W498" s="47"/>
      <c r="X498" s="47"/>
      <c r="Y498" s="47"/>
    </row>
    <row r="499" ht="14.25" customHeight="1">
      <c r="A499" s="33"/>
      <c r="B499" s="27">
        <v>495.0</v>
      </c>
      <c r="C499" s="27">
        <v>1.0</v>
      </c>
      <c r="D499" s="34">
        <v>5.6</v>
      </c>
      <c r="E499" s="27">
        <v>2.7</v>
      </c>
      <c r="F499" s="27">
        <v>4.2</v>
      </c>
      <c r="G499" s="29">
        <v>1.3</v>
      </c>
      <c r="H499" s="30">
        <v>1.0</v>
      </c>
      <c r="J499" s="44"/>
      <c r="N499" s="45"/>
      <c r="O499" s="42">
        <f t="shared" si="830"/>
        <v>3.551799527</v>
      </c>
      <c r="P499" s="42">
        <f t="shared" si="666"/>
        <v>0.9721262291</v>
      </c>
      <c r="Q499" s="43">
        <f t="shared" si="667"/>
        <v>1</v>
      </c>
      <c r="R499" s="43">
        <f t="shared" si="6"/>
        <v>-0.02787377086</v>
      </c>
      <c r="S499" s="43">
        <f t="shared" si="668"/>
        <v>0.0007769471021</v>
      </c>
      <c r="U499" s="47"/>
      <c r="V499" s="47"/>
      <c r="W499" s="47"/>
      <c r="X499" s="47"/>
      <c r="Y499" s="47"/>
    </row>
    <row r="500" ht="14.25" customHeight="1">
      <c r="A500" s="33"/>
      <c r="B500" s="27">
        <v>496.0</v>
      </c>
      <c r="C500" s="27">
        <v>1.0</v>
      </c>
      <c r="D500" s="34">
        <v>5.7</v>
      </c>
      <c r="E500" s="27">
        <v>3.0</v>
      </c>
      <c r="F500" s="27">
        <v>4.2</v>
      </c>
      <c r="G500" s="29">
        <v>1.2</v>
      </c>
      <c r="H500" s="30">
        <v>1.0</v>
      </c>
      <c r="J500" s="44"/>
      <c r="N500" s="45"/>
      <c r="O500" s="42">
        <f t="shared" si="830"/>
        <v>3.319921615</v>
      </c>
      <c r="P500" s="42">
        <f t="shared" si="666"/>
        <v>0.9651059518</v>
      </c>
      <c r="Q500" s="43">
        <f t="shared" si="667"/>
        <v>1</v>
      </c>
      <c r="R500" s="43">
        <f t="shared" si="6"/>
        <v>-0.03489404817</v>
      </c>
      <c r="S500" s="43">
        <f t="shared" si="668"/>
        <v>0.001217594597</v>
      </c>
      <c r="U500" s="47"/>
      <c r="V500" s="47"/>
      <c r="W500" s="47"/>
      <c r="X500" s="47"/>
      <c r="Y500" s="47"/>
    </row>
    <row r="501" ht="14.25" customHeight="1">
      <c r="A501" s="33"/>
      <c r="B501" s="27">
        <v>497.0</v>
      </c>
      <c r="C501" s="27">
        <v>1.0</v>
      </c>
      <c r="D501" s="34">
        <v>5.7</v>
      </c>
      <c r="E501" s="27">
        <v>2.9</v>
      </c>
      <c r="F501" s="27">
        <v>4.2</v>
      </c>
      <c r="G501" s="29">
        <v>1.3</v>
      </c>
      <c r="H501" s="30">
        <v>1.0</v>
      </c>
      <c r="J501" s="44"/>
      <c r="N501" s="45"/>
      <c r="O501" s="42">
        <f t="shared" si="830"/>
        <v>3.444040479</v>
      </c>
      <c r="P501" s="42">
        <f t="shared" si="666"/>
        <v>0.9690529171</v>
      </c>
      <c r="Q501" s="43">
        <f t="shared" si="667"/>
        <v>1</v>
      </c>
      <c r="R501" s="43">
        <f t="shared" si="6"/>
        <v>-0.03094708285</v>
      </c>
      <c r="S501" s="43">
        <f t="shared" si="668"/>
        <v>0.0009577219372</v>
      </c>
      <c r="U501" s="47"/>
      <c r="V501" s="47"/>
      <c r="W501" s="47"/>
      <c r="X501" s="47"/>
      <c r="Y501" s="47"/>
    </row>
    <row r="502" ht="14.25" customHeight="1">
      <c r="A502" s="33"/>
      <c r="B502" s="27">
        <v>498.0</v>
      </c>
      <c r="C502" s="27">
        <v>1.0</v>
      </c>
      <c r="D502" s="34">
        <v>6.2</v>
      </c>
      <c r="E502" s="27">
        <v>2.9</v>
      </c>
      <c r="F502" s="27">
        <v>4.3</v>
      </c>
      <c r="G502" s="29">
        <v>1.3</v>
      </c>
      <c r="H502" s="30">
        <v>1.0</v>
      </c>
      <c r="J502" s="44"/>
      <c r="N502" s="45"/>
      <c r="O502" s="42">
        <f t="shared" si="830"/>
        <v>3.434766486</v>
      </c>
      <c r="P502" s="42">
        <f t="shared" si="666"/>
        <v>0.9687735829</v>
      </c>
      <c r="Q502" s="43">
        <f t="shared" si="667"/>
        <v>1</v>
      </c>
      <c r="R502" s="43">
        <f t="shared" si="6"/>
        <v>-0.03122641709</v>
      </c>
      <c r="S502" s="43">
        <f t="shared" si="668"/>
        <v>0.0009750891246</v>
      </c>
      <c r="U502" s="47"/>
      <c r="V502" s="47"/>
      <c r="W502" s="47"/>
      <c r="X502" s="47"/>
      <c r="Y502" s="47"/>
    </row>
    <row r="503" ht="14.25" customHeight="1">
      <c r="A503" s="33"/>
      <c r="B503" s="27">
        <v>499.0</v>
      </c>
      <c r="C503" s="27">
        <v>1.0</v>
      </c>
      <c r="D503" s="34">
        <v>5.1</v>
      </c>
      <c r="E503" s="27">
        <v>2.5</v>
      </c>
      <c r="F503" s="27">
        <v>3.0</v>
      </c>
      <c r="G503" s="29">
        <v>1.1</v>
      </c>
      <c r="H503" s="30">
        <v>1.0</v>
      </c>
      <c r="J503" s="44"/>
      <c r="N503" s="45"/>
      <c r="O503" s="42">
        <f t="shared" si="830"/>
        <v>2.246181134</v>
      </c>
      <c r="P503" s="42">
        <f t="shared" si="666"/>
        <v>0.9043206182</v>
      </c>
      <c r="Q503" s="43">
        <f t="shared" si="667"/>
        <v>1</v>
      </c>
      <c r="R503" s="43">
        <f t="shared" si="6"/>
        <v>-0.09567938181</v>
      </c>
      <c r="S503" s="43">
        <f t="shared" si="668"/>
        <v>0.009154544104</v>
      </c>
      <c r="U503" s="47"/>
      <c r="V503" s="47"/>
      <c r="W503" s="47"/>
      <c r="X503" s="47"/>
      <c r="Y503" s="47"/>
    </row>
    <row r="504" ht="14.25" customHeight="1">
      <c r="A504" s="25"/>
      <c r="B504" s="27">
        <v>500.0</v>
      </c>
      <c r="C504" s="27">
        <v>1.0</v>
      </c>
      <c r="D504" s="34">
        <v>5.7</v>
      </c>
      <c r="E504" s="27">
        <v>2.8</v>
      </c>
      <c r="F504" s="27">
        <v>4.1</v>
      </c>
      <c r="G504" s="29">
        <v>1.3</v>
      </c>
      <c r="H504" s="30">
        <v>1.0</v>
      </c>
      <c r="J504" s="48"/>
      <c r="K504" s="49"/>
      <c r="L504" s="49"/>
      <c r="M504" s="49"/>
      <c r="N504" s="50"/>
      <c r="O504" s="42">
        <f t="shared" si="830"/>
        <v>3.373632124</v>
      </c>
      <c r="P504" s="42">
        <f t="shared" si="666"/>
        <v>0.9668702335</v>
      </c>
      <c r="Q504" s="43">
        <f t="shared" si="667"/>
        <v>1</v>
      </c>
      <c r="R504" s="43">
        <f t="shared" si="6"/>
        <v>-0.03312976648</v>
      </c>
      <c r="S504" s="43">
        <f t="shared" si="668"/>
        <v>0.001097581427</v>
      </c>
      <c r="U504" s="47"/>
      <c r="V504" s="47"/>
      <c r="W504" s="47"/>
      <c r="X504" s="47"/>
      <c r="Y504" s="47"/>
    </row>
    <row r="505" ht="14.25" customHeight="1">
      <c r="J505" s="31"/>
      <c r="K505" s="31"/>
      <c r="L505" s="31"/>
      <c r="M505" s="31"/>
      <c r="N505" s="31"/>
      <c r="O505" s="31"/>
      <c r="P505" s="31"/>
      <c r="Q505" s="9"/>
      <c r="R505" s="9"/>
      <c r="S505" s="9"/>
    </row>
    <row r="506" ht="14.25" customHeight="1">
      <c r="Q506" s="9"/>
      <c r="R506" s="9"/>
      <c r="S506" s="9"/>
    </row>
    <row r="507" ht="14.25" customHeight="1">
      <c r="Q507" s="9"/>
      <c r="R507" s="9"/>
      <c r="S507" s="9"/>
    </row>
    <row r="508" ht="14.25" customHeight="1">
      <c r="Q508" s="9"/>
      <c r="R508" s="9"/>
      <c r="S508" s="9"/>
    </row>
    <row r="509" ht="14.25" customHeight="1">
      <c r="Q509" s="9"/>
      <c r="R509" s="9"/>
      <c r="S509" s="9"/>
    </row>
    <row r="510" ht="14.25" customHeight="1">
      <c r="Q510" s="9"/>
      <c r="R510" s="9"/>
      <c r="S510" s="9"/>
    </row>
    <row r="511" ht="14.25" customHeight="1">
      <c r="Q511" s="9"/>
      <c r="R511" s="9"/>
      <c r="S511" s="9"/>
    </row>
    <row r="512" ht="14.25" customHeight="1">
      <c r="Q512" s="9"/>
      <c r="R512" s="9"/>
      <c r="S512" s="9"/>
    </row>
    <row r="513" ht="14.25" customHeight="1">
      <c r="Q513" s="9"/>
      <c r="R513" s="9"/>
      <c r="S513" s="9"/>
    </row>
    <row r="514" ht="14.25" customHeight="1">
      <c r="Q514" s="9"/>
      <c r="R514" s="9"/>
      <c r="S514" s="9"/>
    </row>
    <row r="515" ht="14.25" customHeight="1">
      <c r="Q515" s="9"/>
      <c r="R515" s="9"/>
      <c r="S515" s="9"/>
    </row>
    <row r="516" ht="14.25" customHeight="1">
      <c r="Q516" s="9"/>
      <c r="R516" s="9"/>
      <c r="S516" s="9"/>
    </row>
    <row r="517" ht="14.25" customHeight="1">
      <c r="Q517" s="9"/>
      <c r="R517" s="9"/>
      <c r="S517" s="9"/>
    </row>
    <row r="518" ht="14.25" customHeight="1">
      <c r="Q518" s="9"/>
      <c r="R518" s="9"/>
      <c r="S518" s="9"/>
    </row>
    <row r="519" ht="14.25" customHeight="1">
      <c r="Q519" s="9"/>
      <c r="R519" s="9"/>
      <c r="S519" s="9"/>
    </row>
    <row r="520" ht="14.25" customHeight="1">
      <c r="Q520" s="9"/>
      <c r="R520" s="9"/>
      <c r="S520" s="9"/>
    </row>
    <row r="521" ht="14.25" customHeight="1">
      <c r="Q521" s="9"/>
      <c r="R521" s="9"/>
      <c r="S521" s="9"/>
    </row>
    <row r="522" ht="14.25" customHeight="1">
      <c r="Q522" s="9"/>
      <c r="R522" s="9"/>
      <c r="S522" s="9"/>
    </row>
    <row r="523" ht="14.25" customHeight="1">
      <c r="Q523" s="9"/>
      <c r="R523" s="9"/>
      <c r="S523" s="9"/>
    </row>
    <row r="524" ht="14.25" customHeight="1">
      <c r="Q524" s="9"/>
      <c r="R524" s="9"/>
      <c r="S524" s="9"/>
    </row>
    <row r="525" ht="14.25" customHeight="1">
      <c r="Q525" s="9"/>
      <c r="R525" s="9"/>
      <c r="S525" s="9"/>
    </row>
    <row r="526" ht="14.25" customHeight="1">
      <c r="Q526" s="9"/>
      <c r="R526" s="9"/>
      <c r="S526" s="9"/>
    </row>
    <row r="527" ht="14.25" customHeight="1">
      <c r="Q527" s="9"/>
      <c r="R527" s="9"/>
      <c r="S527" s="9"/>
    </row>
    <row r="528" ht="14.25" customHeight="1">
      <c r="Q528" s="9"/>
      <c r="R528" s="9"/>
      <c r="S528" s="9"/>
    </row>
    <row r="529" ht="14.25" customHeight="1">
      <c r="Q529" s="9"/>
      <c r="R529" s="9"/>
      <c r="S529" s="9"/>
    </row>
    <row r="530" ht="14.25" customHeight="1">
      <c r="Q530" s="9"/>
      <c r="R530" s="9"/>
      <c r="S530" s="9"/>
    </row>
    <row r="531" ht="14.25" customHeight="1">
      <c r="Q531" s="9"/>
      <c r="R531" s="9"/>
      <c r="S531" s="9"/>
    </row>
    <row r="532" ht="14.25" customHeight="1">
      <c r="Q532" s="9"/>
      <c r="R532" s="9"/>
      <c r="S532" s="9"/>
    </row>
    <row r="533" ht="14.25" customHeight="1">
      <c r="Q533" s="9"/>
      <c r="R533" s="9"/>
      <c r="S533" s="9"/>
    </row>
    <row r="534" ht="14.25" customHeight="1">
      <c r="Q534" s="9"/>
      <c r="R534" s="9"/>
      <c r="S534" s="9"/>
    </row>
    <row r="535" ht="14.25" customHeight="1">
      <c r="Q535" s="9"/>
      <c r="R535" s="9"/>
      <c r="S535" s="9"/>
    </row>
    <row r="536" ht="14.25" customHeight="1">
      <c r="Q536" s="9"/>
      <c r="R536" s="9"/>
      <c r="S536" s="9"/>
    </row>
    <row r="537" ht="14.25" customHeight="1">
      <c r="Q537" s="9"/>
      <c r="R537" s="9"/>
      <c r="S537" s="9"/>
    </row>
    <row r="538" ht="14.25" customHeight="1">
      <c r="Q538" s="9"/>
      <c r="R538" s="9"/>
      <c r="S538" s="9"/>
    </row>
    <row r="539" ht="14.25" customHeight="1">
      <c r="Q539" s="9"/>
      <c r="R539" s="9"/>
      <c r="S539" s="9"/>
    </row>
    <row r="540" ht="14.25" customHeight="1">
      <c r="Q540" s="9"/>
      <c r="R540" s="9"/>
      <c r="S540" s="9"/>
    </row>
    <row r="541" ht="14.25" customHeight="1">
      <c r="Q541" s="9"/>
      <c r="R541" s="9"/>
      <c r="S541" s="9"/>
    </row>
    <row r="542" ht="14.25" customHeight="1">
      <c r="Q542" s="9"/>
      <c r="R542" s="9"/>
      <c r="S542" s="9"/>
    </row>
    <row r="543" ht="14.25" customHeight="1">
      <c r="Q543" s="9"/>
      <c r="R543" s="9"/>
      <c r="S543" s="9"/>
    </row>
    <row r="544" ht="14.25" customHeight="1">
      <c r="Q544" s="9"/>
      <c r="R544" s="9"/>
      <c r="S544" s="9"/>
    </row>
    <row r="545" ht="14.25" customHeight="1">
      <c r="Q545" s="9"/>
      <c r="R545" s="9"/>
      <c r="S545" s="9"/>
    </row>
    <row r="546" ht="14.25" customHeight="1">
      <c r="Q546" s="9"/>
      <c r="R546" s="9"/>
      <c r="S546" s="9"/>
    </row>
    <row r="547" ht="14.25" customHeight="1">
      <c r="Q547" s="9"/>
      <c r="R547" s="9"/>
      <c r="S547" s="9"/>
    </row>
    <row r="548" ht="14.25" customHeight="1">
      <c r="Q548" s="9"/>
      <c r="R548" s="9"/>
      <c r="S548" s="9"/>
    </row>
    <row r="549" ht="14.25" customHeight="1">
      <c r="Q549" s="9"/>
      <c r="R549" s="9"/>
      <c r="S549" s="9"/>
    </row>
    <row r="550" ht="14.25" customHeight="1">
      <c r="Q550" s="9"/>
      <c r="R550" s="9"/>
      <c r="S550" s="9"/>
    </row>
    <row r="551" ht="14.25" customHeight="1">
      <c r="Q551" s="9"/>
      <c r="R551" s="9"/>
      <c r="S551" s="9"/>
    </row>
    <row r="552" ht="14.25" customHeight="1">
      <c r="Q552" s="9"/>
      <c r="R552" s="9"/>
      <c r="S552" s="9"/>
    </row>
    <row r="553" ht="14.25" customHeight="1">
      <c r="Q553" s="9"/>
      <c r="R553" s="9"/>
      <c r="S553" s="9"/>
    </row>
    <row r="554" ht="14.25" customHeight="1">
      <c r="Q554" s="9"/>
      <c r="R554" s="9"/>
      <c r="S554" s="9"/>
    </row>
    <row r="555" ht="14.25" customHeight="1">
      <c r="Q555" s="9"/>
      <c r="R555" s="9"/>
      <c r="S555" s="9"/>
    </row>
    <row r="556" ht="14.25" customHeight="1">
      <c r="Q556" s="9"/>
      <c r="R556" s="9"/>
      <c r="S556" s="9"/>
    </row>
    <row r="557" ht="14.25" customHeight="1">
      <c r="Q557" s="9"/>
      <c r="R557" s="9"/>
      <c r="S557" s="9"/>
    </row>
    <row r="558" ht="14.25" customHeight="1">
      <c r="Q558" s="9"/>
      <c r="R558" s="9"/>
      <c r="S558" s="9"/>
    </row>
    <row r="559" ht="14.25" customHeight="1">
      <c r="Q559" s="9"/>
      <c r="R559" s="9"/>
      <c r="S559" s="9"/>
    </row>
    <row r="560" ht="14.25" customHeight="1">
      <c r="Q560" s="9"/>
      <c r="R560" s="9"/>
      <c r="S560" s="9"/>
    </row>
    <row r="561" ht="14.25" customHeight="1">
      <c r="Q561" s="9"/>
      <c r="R561" s="9"/>
      <c r="S561" s="9"/>
    </row>
    <row r="562" ht="14.25" customHeight="1">
      <c r="Q562" s="9"/>
      <c r="R562" s="9"/>
      <c r="S562" s="9"/>
    </row>
    <row r="563" ht="14.25" customHeight="1">
      <c r="Q563" s="9"/>
      <c r="R563" s="9"/>
      <c r="S563" s="9"/>
    </row>
    <row r="564" ht="14.25" customHeight="1">
      <c r="Q564" s="9"/>
      <c r="R564" s="9"/>
      <c r="S564" s="9"/>
    </row>
    <row r="565" ht="14.25" customHeight="1">
      <c r="Q565" s="9"/>
      <c r="R565" s="9"/>
      <c r="S565" s="9"/>
    </row>
    <row r="566" ht="14.25" customHeight="1">
      <c r="Q566" s="9"/>
      <c r="R566" s="9"/>
      <c r="S566" s="9"/>
    </row>
    <row r="567" ht="14.25" customHeight="1">
      <c r="Q567" s="9"/>
      <c r="R567" s="9"/>
      <c r="S567" s="9"/>
    </row>
    <row r="568" ht="14.25" customHeight="1">
      <c r="Q568" s="9"/>
      <c r="R568" s="9"/>
      <c r="S568" s="9"/>
    </row>
    <row r="569" ht="14.25" customHeight="1">
      <c r="Q569" s="9"/>
      <c r="R569" s="9"/>
      <c r="S569" s="9"/>
    </row>
    <row r="570" ht="14.25" customHeight="1">
      <c r="Q570" s="9"/>
      <c r="R570" s="9"/>
      <c r="S570" s="9"/>
    </row>
    <row r="571" ht="14.25" customHeight="1">
      <c r="Q571" s="9"/>
      <c r="R571" s="9"/>
      <c r="S571" s="9"/>
    </row>
    <row r="572" ht="14.25" customHeight="1">
      <c r="Q572" s="9"/>
      <c r="R572" s="9"/>
      <c r="S572" s="9"/>
    </row>
    <row r="573" ht="14.25" customHeight="1">
      <c r="Q573" s="9"/>
      <c r="R573" s="9"/>
      <c r="S573" s="9"/>
    </row>
    <row r="574" ht="14.25" customHeight="1">
      <c r="Q574" s="9"/>
      <c r="R574" s="9"/>
      <c r="S574" s="9"/>
    </row>
    <row r="575" ht="14.25" customHeight="1">
      <c r="Q575" s="9"/>
      <c r="R575" s="9"/>
      <c r="S575" s="9"/>
    </row>
    <row r="576" ht="14.25" customHeight="1">
      <c r="Q576" s="9"/>
      <c r="R576" s="9"/>
      <c r="S576" s="9"/>
    </row>
    <row r="577" ht="14.25" customHeight="1">
      <c r="Q577" s="9"/>
      <c r="R577" s="9"/>
      <c r="S577" s="9"/>
    </row>
    <row r="578" ht="14.25" customHeight="1">
      <c r="Q578" s="9"/>
      <c r="R578" s="9"/>
      <c r="S578" s="9"/>
    </row>
    <row r="579" ht="14.25" customHeight="1">
      <c r="Q579" s="9"/>
      <c r="R579" s="9"/>
      <c r="S579" s="9"/>
    </row>
    <row r="580" ht="14.25" customHeight="1">
      <c r="Q580" s="9"/>
      <c r="R580" s="9"/>
      <c r="S580" s="9"/>
    </row>
    <row r="581" ht="14.25" customHeight="1">
      <c r="Q581" s="9"/>
      <c r="R581" s="9"/>
      <c r="S581" s="9"/>
    </row>
    <row r="582" ht="14.25" customHeight="1">
      <c r="Q582" s="9"/>
      <c r="R582" s="9"/>
      <c r="S582" s="9"/>
    </row>
    <row r="583" ht="14.25" customHeight="1">
      <c r="Q583" s="9"/>
      <c r="R583" s="9"/>
      <c r="S583" s="9"/>
    </row>
    <row r="584" ht="14.25" customHeight="1">
      <c r="Q584" s="9"/>
      <c r="R584" s="9"/>
      <c r="S584" s="9"/>
    </row>
    <row r="585" ht="14.25" customHeight="1">
      <c r="Q585" s="9"/>
      <c r="R585" s="9"/>
      <c r="S585" s="9"/>
    </row>
    <row r="586" ht="14.25" customHeight="1">
      <c r="Q586" s="9"/>
      <c r="R586" s="9"/>
      <c r="S586" s="9"/>
    </row>
    <row r="587" ht="14.25" customHeight="1">
      <c r="Q587" s="9"/>
      <c r="R587" s="9"/>
      <c r="S587" s="9"/>
    </row>
    <row r="588" ht="14.25" customHeight="1">
      <c r="Q588" s="9"/>
      <c r="R588" s="9"/>
      <c r="S588" s="9"/>
    </row>
    <row r="589" ht="14.25" customHeight="1">
      <c r="Q589" s="9"/>
      <c r="R589" s="9"/>
      <c r="S589" s="9"/>
    </row>
    <row r="590" ht="14.25" customHeight="1">
      <c r="Q590" s="9"/>
      <c r="R590" s="9"/>
      <c r="S590" s="9"/>
    </row>
    <row r="591" ht="14.25" customHeight="1">
      <c r="Q591" s="9"/>
      <c r="R591" s="9"/>
      <c r="S591" s="9"/>
    </row>
    <row r="592" ht="14.25" customHeight="1">
      <c r="Q592" s="9"/>
      <c r="R592" s="9"/>
      <c r="S592" s="9"/>
    </row>
    <row r="593" ht="14.25" customHeight="1">
      <c r="Q593" s="9"/>
      <c r="R593" s="9"/>
      <c r="S593" s="9"/>
    </row>
    <row r="594" ht="14.25" customHeight="1">
      <c r="Q594" s="9"/>
      <c r="R594" s="9"/>
      <c r="S594" s="9"/>
    </row>
    <row r="595" ht="14.25" customHeight="1">
      <c r="Q595" s="9"/>
      <c r="R595" s="9"/>
      <c r="S595" s="9"/>
    </row>
    <row r="596" ht="14.25" customHeight="1">
      <c r="Q596" s="9"/>
      <c r="R596" s="9"/>
      <c r="S596" s="9"/>
    </row>
    <row r="597" ht="14.25" customHeight="1">
      <c r="Q597" s="9"/>
      <c r="R597" s="9"/>
      <c r="S597" s="9"/>
    </row>
    <row r="598" ht="14.25" customHeight="1">
      <c r="Q598" s="9"/>
      <c r="R598" s="9"/>
      <c r="S598" s="9"/>
    </row>
    <row r="599" ht="14.25" customHeight="1">
      <c r="Q599" s="9"/>
      <c r="R599" s="9"/>
      <c r="S599" s="9"/>
    </row>
    <row r="600" ht="14.25" customHeight="1">
      <c r="Q600" s="9"/>
      <c r="R600" s="9"/>
      <c r="S600" s="9"/>
    </row>
    <row r="601" ht="14.25" customHeight="1">
      <c r="Q601" s="9"/>
      <c r="R601" s="9"/>
      <c r="S601" s="9"/>
    </row>
    <row r="602" ht="14.25" customHeight="1">
      <c r="Q602" s="9"/>
      <c r="R602" s="9"/>
      <c r="S602" s="9"/>
    </row>
    <row r="603" ht="14.25" customHeight="1">
      <c r="Q603" s="9"/>
      <c r="R603" s="9"/>
      <c r="S603" s="9"/>
    </row>
    <row r="604" ht="14.25" customHeight="1">
      <c r="Q604" s="9"/>
      <c r="R604" s="9"/>
      <c r="S604" s="9"/>
    </row>
    <row r="605" ht="14.25" customHeight="1">
      <c r="Q605" s="9"/>
      <c r="R605" s="9"/>
      <c r="S605" s="9"/>
    </row>
    <row r="606" ht="14.25" customHeight="1">
      <c r="Q606" s="9"/>
      <c r="R606" s="9"/>
      <c r="S606" s="9"/>
    </row>
    <row r="607" ht="14.25" customHeight="1">
      <c r="Q607" s="9"/>
      <c r="R607" s="9"/>
      <c r="S607" s="9"/>
    </row>
    <row r="608" ht="14.25" customHeight="1">
      <c r="Q608" s="9"/>
      <c r="R608" s="9"/>
      <c r="S608" s="9"/>
    </row>
    <row r="609" ht="14.25" customHeight="1">
      <c r="Q609" s="9"/>
      <c r="R609" s="9"/>
      <c r="S609" s="9"/>
    </row>
    <row r="610" ht="14.25" customHeight="1">
      <c r="Q610" s="9"/>
      <c r="R610" s="9"/>
      <c r="S610" s="9"/>
    </row>
    <row r="611" ht="14.25" customHeight="1">
      <c r="Q611" s="9"/>
      <c r="R611" s="9"/>
      <c r="S611" s="9"/>
    </row>
    <row r="612" ht="14.25" customHeight="1">
      <c r="Q612" s="9"/>
      <c r="R612" s="9"/>
      <c r="S612" s="9"/>
    </row>
    <row r="613" ht="14.25" customHeight="1">
      <c r="Q613" s="9"/>
      <c r="R613" s="9"/>
      <c r="S613" s="9"/>
    </row>
    <row r="614" ht="14.25" customHeight="1">
      <c r="Q614" s="9"/>
      <c r="R614" s="9"/>
      <c r="S614" s="9"/>
    </row>
    <row r="615" ht="14.25" customHeight="1">
      <c r="Q615" s="9"/>
      <c r="R615" s="9"/>
      <c r="S615" s="9"/>
    </row>
    <row r="616" ht="14.25" customHeight="1">
      <c r="Q616" s="9"/>
      <c r="R616" s="9"/>
      <c r="S616" s="9"/>
    </row>
    <row r="617" ht="14.25" customHeight="1">
      <c r="Q617" s="9"/>
      <c r="R617" s="9"/>
      <c r="S617" s="9"/>
    </row>
    <row r="618" ht="14.25" customHeight="1">
      <c r="Q618" s="9"/>
      <c r="R618" s="9"/>
      <c r="S618" s="9"/>
    </row>
    <row r="619" ht="14.25" customHeight="1">
      <c r="Q619" s="9"/>
      <c r="R619" s="9"/>
      <c r="S619" s="9"/>
    </row>
    <row r="620" ht="14.25" customHeight="1">
      <c r="Q620" s="9"/>
      <c r="R620" s="9"/>
      <c r="S620" s="9"/>
    </row>
    <row r="621" ht="14.25" customHeight="1">
      <c r="Q621" s="9"/>
      <c r="R621" s="9"/>
      <c r="S621" s="9"/>
    </row>
    <row r="622" ht="14.25" customHeight="1">
      <c r="Q622" s="9"/>
      <c r="R622" s="9"/>
      <c r="S622" s="9"/>
    </row>
    <row r="623" ht="14.25" customHeight="1">
      <c r="Q623" s="9"/>
      <c r="R623" s="9"/>
      <c r="S623" s="9"/>
    </row>
    <row r="624" ht="14.25" customHeight="1">
      <c r="Q624" s="9"/>
      <c r="R624" s="9"/>
      <c r="S624" s="9"/>
    </row>
    <row r="625" ht="14.25" customHeight="1">
      <c r="Q625" s="9"/>
      <c r="R625" s="9"/>
      <c r="S625" s="9"/>
    </row>
    <row r="626" ht="14.25" customHeight="1">
      <c r="Q626" s="9"/>
      <c r="R626" s="9"/>
      <c r="S626" s="9"/>
    </row>
    <row r="627" ht="14.25" customHeight="1">
      <c r="Q627" s="9"/>
      <c r="R627" s="9"/>
      <c r="S627" s="9"/>
    </row>
    <row r="628" ht="14.25" customHeight="1">
      <c r="Q628" s="9"/>
      <c r="R628" s="9"/>
      <c r="S628" s="9"/>
    </row>
    <row r="629" ht="14.25" customHeight="1">
      <c r="Q629" s="9"/>
      <c r="R629" s="9"/>
      <c r="S629" s="9"/>
    </row>
    <row r="630" ht="14.25" customHeight="1">
      <c r="Q630" s="9"/>
      <c r="R630" s="9"/>
      <c r="S630" s="9"/>
    </row>
    <row r="631" ht="14.25" customHeight="1">
      <c r="Q631" s="9"/>
      <c r="R631" s="9"/>
      <c r="S631" s="9"/>
    </row>
    <row r="632" ht="14.25" customHeight="1">
      <c r="Q632" s="9"/>
      <c r="R632" s="9"/>
      <c r="S632" s="9"/>
    </row>
    <row r="633" ht="14.25" customHeight="1">
      <c r="Q633" s="9"/>
      <c r="R633" s="9"/>
      <c r="S633" s="9"/>
    </row>
    <row r="634" ht="14.25" customHeight="1">
      <c r="Q634" s="9"/>
      <c r="R634" s="9"/>
      <c r="S634" s="9"/>
    </row>
    <row r="635" ht="14.25" customHeight="1">
      <c r="Q635" s="9"/>
      <c r="R635" s="9"/>
      <c r="S635" s="9"/>
    </row>
    <row r="636" ht="14.25" customHeight="1">
      <c r="Q636" s="9"/>
      <c r="R636" s="9"/>
      <c r="S636" s="9"/>
    </row>
    <row r="637" ht="14.25" customHeight="1">
      <c r="Q637" s="9"/>
      <c r="R637" s="9"/>
      <c r="S637" s="9"/>
    </row>
    <row r="638" ht="14.25" customHeight="1">
      <c r="Q638" s="9"/>
      <c r="R638" s="9"/>
      <c r="S638" s="9"/>
    </row>
    <row r="639" ht="14.25" customHeight="1">
      <c r="Q639" s="9"/>
      <c r="R639" s="9"/>
      <c r="S639" s="9"/>
    </row>
    <row r="640" ht="14.25" customHeight="1">
      <c r="Q640" s="9"/>
      <c r="R640" s="9"/>
      <c r="S640" s="9"/>
    </row>
    <row r="641" ht="14.25" customHeight="1">
      <c r="Q641" s="9"/>
      <c r="R641" s="9"/>
      <c r="S641" s="9"/>
    </row>
    <row r="642" ht="14.25" customHeight="1">
      <c r="Q642" s="9"/>
      <c r="R642" s="9"/>
      <c r="S642" s="9"/>
    </row>
    <row r="643" ht="14.25" customHeight="1">
      <c r="Q643" s="9"/>
      <c r="R643" s="9"/>
      <c r="S643" s="9"/>
    </row>
    <row r="644" ht="14.25" customHeight="1">
      <c r="Q644" s="9"/>
      <c r="R644" s="9"/>
      <c r="S644" s="9"/>
    </row>
    <row r="645" ht="14.25" customHeight="1">
      <c r="Q645" s="9"/>
      <c r="R645" s="9"/>
      <c r="S645" s="9"/>
    </row>
    <row r="646" ht="14.25" customHeight="1">
      <c r="Q646" s="9"/>
      <c r="R646" s="9"/>
      <c r="S646" s="9"/>
    </row>
    <row r="647" ht="14.25" customHeight="1">
      <c r="Q647" s="9"/>
      <c r="R647" s="9"/>
      <c r="S647" s="9"/>
    </row>
    <row r="648" ht="14.25" customHeight="1">
      <c r="Q648" s="9"/>
      <c r="R648" s="9"/>
      <c r="S648" s="9"/>
    </row>
    <row r="649" ht="14.25" customHeight="1">
      <c r="Q649" s="9"/>
      <c r="R649" s="9"/>
      <c r="S649" s="9"/>
    </row>
    <row r="650" ht="14.25" customHeight="1">
      <c r="Q650" s="9"/>
      <c r="R650" s="9"/>
      <c r="S650" s="9"/>
    </row>
    <row r="651" ht="14.25" customHeight="1">
      <c r="Q651" s="9"/>
      <c r="R651" s="9"/>
      <c r="S651" s="9"/>
    </row>
    <row r="652" ht="14.25" customHeight="1">
      <c r="Q652" s="9"/>
      <c r="R652" s="9"/>
      <c r="S652" s="9"/>
    </row>
    <row r="653" ht="14.25" customHeight="1">
      <c r="Q653" s="9"/>
      <c r="R653" s="9"/>
      <c r="S653" s="9"/>
    </row>
    <row r="654" ht="14.25" customHeight="1">
      <c r="Q654" s="9"/>
      <c r="R654" s="9"/>
      <c r="S654" s="9"/>
    </row>
    <row r="655" ht="14.25" customHeight="1">
      <c r="Q655" s="9"/>
      <c r="R655" s="9"/>
      <c r="S655" s="9"/>
    </row>
    <row r="656" ht="14.25" customHeight="1">
      <c r="Q656" s="9"/>
      <c r="R656" s="9"/>
      <c r="S656" s="9"/>
    </row>
    <row r="657" ht="14.25" customHeight="1">
      <c r="Q657" s="9"/>
      <c r="R657" s="9"/>
      <c r="S657" s="9"/>
    </row>
    <row r="658" ht="14.25" customHeight="1">
      <c r="Q658" s="9"/>
      <c r="R658" s="9"/>
      <c r="S658" s="9"/>
    </row>
    <row r="659" ht="14.25" customHeight="1">
      <c r="Q659" s="9"/>
      <c r="R659" s="9"/>
      <c r="S659" s="9"/>
    </row>
    <row r="660" ht="14.25" customHeight="1">
      <c r="Q660" s="9"/>
      <c r="R660" s="9"/>
      <c r="S660" s="9"/>
    </row>
    <row r="661" ht="14.25" customHeight="1">
      <c r="Q661" s="9"/>
      <c r="R661" s="9"/>
      <c r="S661" s="9"/>
    </row>
    <row r="662" ht="14.25" customHeight="1">
      <c r="Q662" s="9"/>
      <c r="R662" s="9"/>
      <c r="S662" s="9"/>
    </row>
    <row r="663" ht="14.25" customHeight="1">
      <c r="Q663" s="9"/>
      <c r="R663" s="9"/>
      <c r="S663" s="9"/>
    </row>
    <row r="664" ht="14.25" customHeight="1">
      <c r="Q664" s="9"/>
      <c r="R664" s="9"/>
      <c r="S664" s="9"/>
    </row>
    <row r="665" ht="14.25" customHeight="1">
      <c r="Q665" s="9"/>
      <c r="R665" s="9"/>
      <c r="S665" s="9"/>
    </row>
    <row r="666" ht="14.25" customHeight="1">
      <c r="Q666" s="9"/>
      <c r="R666" s="9"/>
      <c r="S666" s="9"/>
    </row>
    <row r="667" ht="14.25" customHeight="1">
      <c r="Q667" s="9"/>
      <c r="R667" s="9"/>
      <c r="S667" s="9"/>
    </row>
    <row r="668" ht="14.25" customHeight="1">
      <c r="Q668" s="9"/>
      <c r="R668" s="9"/>
      <c r="S668" s="9"/>
    </row>
    <row r="669" ht="14.25" customHeight="1">
      <c r="Q669" s="9"/>
      <c r="R669" s="9"/>
      <c r="S669" s="9"/>
    </row>
    <row r="670" ht="14.25" customHeight="1">
      <c r="Q670" s="9"/>
      <c r="R670" s="9"/>
      <c r="S670" s="9"/>
    </row>
    <row r="671" ht="14.25" customHeight="1">
      <c r="Q671" s="9"/>
      <c r="R671" s="9"/>
      <c r="S671" s="9"/>
    </row>
    <row r="672" ht="14.25" customHeight="1">
      <c r="Q672" s="9"/>
      <c r="R672" s="9"/>
      <c r="S672" s="9"/>
    </row>
    <row r="673" ht="14.25" customHeight="1">
      <c r="Q673" s="9"/>
      <c r="R673" s="9"/>
      <c r="S673" s="9"/>
    </row>
    <row r="674" ht="14.25" customHeight="1">
      <c r="Q674" s="9"/>
      <c r="R674" s="9"/>
      <c r="S674" s="9"/>
    </row>
    <row r="675" ht="14.25" customHeight="1">
      <c r="Q675" s="9"/>
      <c r="R675" s="9"/>
      <c r="S675" s="9"/>
    </row>
    <row r="676" ht="14.25" customHeight="1">
      <c r="Q676" s="9"/>
      <c r="R676" s="9"/>
      <c r="S676" s="9"/>
    </row>
    <row r="677" ht="14.25" customHeight="1">
      <c r="Q677" s="9"/>
      <c r="R677" s="9"/>
      <c r="S677" s="9"/>
    </row>
    <row r="678" ht="14.25" customHeight="1">
      <c r="Q678" s="9"/>
      <c r="R678" s="9"/>
      <c r="S678" s="9"/>
    </row>
    <row r="679" ht="14.25" customHeight="1">
      <c r="Q679" s="9"/>
      <c r="R679" s="9"/>
      <c r="S679" s="9"/>
    </row>
    <row r="680" ht="14.25" customHeight="1">
      <c r="Q680" s="9"/>
      <c r="R680" s="9"/>
      <c r="S680" s="9"/>
    </row>
    <row r="681" ht="14.25" customHeight="1">
      <c r="Q681" s="9"/>
      <c r="R681" s="9"/>
      <c r="S681" s="9"/>
    </row>
    <row r="682" ht="14.25" customHeight="1">
      <c r="Q682" s="9"/>
      <c r="R682" s="9"/>
      <c r="S682" s="9"/>
    </row>
    <row r="683" ht="14.25" customHeight="1">
      <c r="Q683" s="9"/>
      <c r="R683" s="9"/>
      <c r="S683" s="9"/>
    </row>
    <row r="684" ht="14.25" customHeight="1">
      <c r="Q684" s="9"/>
      <c r="R684" s="9"/>
      <c r="S684" s="9"/>
    </row>
    <row r="685" ht="14.25" customHeight="1">
      <c r="Q685" s="9"/>
      <c r="R685" s="9"/>
      <c r="S685" s="9"/>
    </row>
    <row r="686" ht="14.25" customHeight="1">
      <c r="Q686" s="9"/>
      <c r="R686" s="9"/>
      <c r="S686" s="9"/>
    </row>
    <row r="687" ht="14.25" customHeight="1">
      <c r="Q687" s="9"/>
      <c r="R687" s="9"/>
      <c r="S687" s="9"/>
    </row>
    <row r="688" ht="14.25" customHeight="1">
      <c r="Q688" s="9"/>
      <c r="R688" s="9"/>
      <c r="S688" s="9"/>
    </row>
    <row r="689" ht="14.25" customHeight="1">
      <c r="Q689" s="9"/>
      <c r="R689" s="9"/>
      <c r="S689" s="9"/>
    </row>
    <row r="690" ht="14.25" customHeight="1">
      <c r="Q690" s="9"/>
      <c r="R690" s="9"/>
      <c r="S690" s="9"/>
    </row>
    <row r="691" ht="14.25" customHeight="1">
      <c r="Q691" s="9"/>
      <c r="R691" s="9"/>
      <c r="S691" s="9"/>
    </row>
    <row r="692" ht="14.25" customHeight="1">
      <c r="Q692" s="9"/>
      <c r="R692" s="9"/>
      <c r="S692" s="9"/>
    </row>
    <row r="693" ht="14.25" customHeight="1">
      <c r="Q693" s="9"/>
      <c r="R693" s="9"/>
      <c r="S693" s="9"/>
    </row>
    <row r="694" ht="14.25" customHeight="1">
      <c r="Q694" s="9"/>
      <c r="R694" s="9"/>
      <c r="S694" s="9"/>
    </row>
    <row r="695" ht="14.25" customHeight="1">
      <c r="Q695" s="9"/>
      <c r="R695" s="9"/>
      <c r="S695" s="9"/>
    </row>
    <row r="696" ht="14.25" customHeight="1">
      <c r="Q696" s="9"/>
      <c r="R696" s="9"/>
      <c r="S696" s="9"/>
    </row>
    <row r="697" ht="14.25" customHeight="1">
      <c r="Q697" s="9"/>
      <c r="R697" s="9"/>
      <c r="S697" s="9"/>
    </row>
    <row r="698" ht="14.25" customHeight="1">
      <c r="Q698" s="9"/>
      <c r="R698" s="9"/>
      <c r="S698" s="9"/>
    </row>
    <row r="699" ht="14.25" customHeight="1">
      <c r="Q699" s="9"/>
      <c r="R699" s="9"/>
      <c r="S699" s="9"/>
    </row>
    <row r="700" ht="14.25" customHeight="1">
      <c r="Q700" s="9"/>
      <c r="R700" s="9"/>
      <c r="S700" s="9"/>
    </row>
    <row r="701" ht="14.25" customHeight="1">
      <c r="Q701" s="9"/>
      <c r="R701" s="9"/>
      <c r="S701" s="9"/>
    </row>
    <row r="702" ht="14.25" customHeight="1">
      <c r="Q702" s="9"/>
      <c r="R702" s="9"/>
      <c r="S702" s="9"/>
    </row>
    <row r="703" ht="14.25" customHeight="1">
      <c r="Q703" s="9"/>
      <c r="R703" s="9"/>
      <c r="S703" s="9"/>
    </row>
    <row r="704" ht="14.25" customHeight="1">
      <c r="Q704" s="9"/>
      <c r="R704" s="9"/>
      <c r="S704" s="9"/>
    </row>
    <row r="705" ht="14.25" customHeight="1">
      <c r="Q705" s="9"/>
      <c r="R705" s="9"/>
      <c r="S705" s="9"/>
    </row>
    <row r="706" ht="14.25" customHeight="1">
      <c r="Q706" s="9"/>
      <c r="R706" s="9"/>
      <c r="S706" s="9"/>
    </row>
    <row r="707" ht="14.25" customHeight="1">
      <c r="Q707" s="9"/>
      <c r="R707" s="9"/>
      <c r="S707" s="9"/>
    </row>
    <row r="708" ht="14.25" customHeight="1">
      <c r="Q708" s="9"/>
      <c r="R708" s="9"/>
      <c r="S708" s="9"/>
    </row>
    <row r="709" ht="14.25" customHeight="1">
      <c r="Q709" s="9"/>
      <c r="R709" s="9"/>
      <c r="S709" s="9"/>
    </row>
    <row r="710" ht="14.25" customHeight="1">
      <c r="Q710" s="9"/>
      <c r="R710" s="9"/>
      <c r="S710" s="9"/>
    </row>
    <row r="711" ht="14.25" customHeight="1">
      <c r="Q711" s="9"/>
      <c r="R711" s="9"/>
      <c r="S711" s="9"/>
    </row>
    <row r="712" ht="14.25" customHeight="1">
      <c r="Q712" s="9"/>
      <c r="R712" s="9"/>
      <c r="S712" s="9"/>
    </row>
    <row r="713" ht="14.25" customHeight="1">
      <c r="Q713" s="9"/>
      <c r="R713" s="9"/>
      <c r="S713" s="9"/>
    </row>
    <row r="714" ht="14.25" customHeight="1">
      <c r="Q714" s="9"/>
      <c r="R714" s="9"/>
      <c r="S714" s="9"/>
    </row>
    <row r="715" ht="14.25" customHeight="1">
      <c r="Q715" s="9"/>
      <c r="R715" s="9"/>
      <c r="S715" s="9"/>
    </row>
    <row r="716" ht="14.25" customHeight="1">
      <c r="Q716" s="9"/>
      <c r="R716" s="9"/>
      <c r="S716" s="9"/>
    </row>
    <row r="717" ht="14.25" customHeight="1">
      <c r="Q717" s="9"/>
      <c r="R717" s="9"/>
      <c r="S717" s="9"/>
    </row>
    <row r="718" ht="14.25" customHeight="1">
      <c r="Q718" s="9"/>
      <c r="R718" s="9"/>
      <c r="S718" s="9"/>
    </row>
    <row r="719" ht="14.25" customHeight="1">
      <c r="Q719" s="9"/>
      <c r="R719" s="9"/>
      <c r="S719" s="9"/>
    </row>
    <row r="720" ht="14.25" customHeight="1">
      <c r="Q720" s="9"/>
      <c r="R720" s="9"/>
      <c r="S720" s="9"/>
    </row>
    <row r="721" ht="14.25" customHeight="1">
      <c r="Q721" s="9"/>
      <c r="R721" s="9"/>
      <c r="S721" s="9"/>
    </row>
    <row r="722" ht="14.25" customHeight="1">
      <c r="Q722" s="9"/>
      <c r="R722" s="9"/>
      <c r="S722" s="9"/>
    </row>
    <row r="723" ht="14.25" customHeight="1">
      <c r="Q723" s="9"/>
      <c r="R723" s="9"/>
      <c r="S723" s="9"/>
    </row>
    <row r="724" ht="14.25" customHeight="1">
      <c r="Q724" s="9"/>
      <c r="R724" s="9"/>
      <c r="S724" s="9"/>
    </row>
    <row r="725" ht="14.25" customHeight="1">
      <c r="Q725" s="9"/>
      <c r="R725" s="9"/>
      <c r="S725" s="9"/>
    </row>
    <row r="726" ht="14.25" customHeight="1">
      <c r="Q726" s="9"/>
      <c r="R726" s="9"/>
      <c r="S726" s="9"/>
    </row>
    <row r="727" ht="14.25" customHeight="1">
      <c r="Q727" s="9"/>
      <c r="R727" s="9"/>
      <c r="S727" s="9"/>
    </row>
    <row r="728" ht="14.25" customHeight="1">
      <c r="Q728" s="9"/>
      <c r="R728" s="9"/>
      <c r="S728" s="9"/>
    </row>
    <row r="729" ht="14.25" customHeight="1">
      <c r="Q729" s="9"/>
      <c r="R729" s="9"/>
      <c r="S729" s="9"/>
    </row>
    <row r="730" ht="14.25" customHeight="1">
      <c r="Q730" s="9"/>
      <c r="R730" s="9"/>
      <c r="S730" s="9"/>
    </row>
    <row r="731" ht="14.25" customHeight="1">
      <c r="Q731" s="9"/>
      <c r="R731" s="9"/>
      <c r="S731" s="9"/>
    </row>
    <row r="732" ht="14.25" customHeight="1">
      <c r="Q732" s="9"/>
      <c r="R732" s="9"/>
      <c r="S732" s="9"/>
    </row>
    <row r="733" ht="14.25" customHeight="1">
      <c r="Q733" s="9"/>
      <c r="R733" s="9"/>
      <c r="S733" s="9"/>
    </row>
    <row r="734" ht="14.25" customHeight="1">
      <c r="Q734" s="9"/>
      <c r="R734" s="9"/>
      <c r="S734" s="9"/>
    </row>
    <row r="735" ht="14.25" customHeight="1">
      <c r="Q735" s="9"/>
      <c r="R735" s="9"/>
      <c r="S735" s="9"/>
    </row>
    <row r="736" ht="14.25" customHeight="1">
      <c r="Q736" s="9"/>
      <c r="R736" s="9"/>
      <c r="S736" s="9"/>
    </row>
    <row r="737" ht="14.25" customHeight="1">
      <c r="Q737" s="9"/>
      <c r="R737" s="9"/>
      <c r="S737" s="9"/>
    </row>
    <row r="738" ht="14.25" customHeight="1">
      <c r="Q738" s="9"/>
      <c r="R738" s="9"/>
      <c r="S738" s="9"/>
    </row>
    <row r="739" ht="14.25" customHeight="1">
      <c r="Q739" s="9"/>
      <c r="R739" s="9"/>
      <c r="S739" s="9"/>
    </row>
    <row r="740" ht="14.25" customHeight="1">
      <c r="Q740" s="9"/>
      <c r="R740" s="9"/>
      <c r="S740" s="9"/>
    </row>
    <row r="741" ht="14.25" customHeight="1">
      <c r="Q741" s="9"/>
      <c r="R741" s="9"/>
      <c r="S741" s="9"/>
    </row>
    <row r="742" ht="14.25" customHeight="1">
      <c r="Q742" s="9"/>
      <c r="R742" s="9"/>
      <c r="S742" s="9"/>
    </row>
    <row r="743" ht="14.25" customHeight="1">
      <c r="Q743" s="9"/>
      <c r="R743" s="9"/>
      <c r="S743" s="9"/>
    </row>
    <row r="744" ht="14.25" customHeight="1">
      <c r="Q744" s="9"/>
      <c r="R744" s="9"/>
      <c r="S744" s="9"/>
    </row>
    <row r="745" ht="14.25" customHeight="1">
      <c r="Q745" s="9"/>
      <c r="R745" s="9"/>
      <c r="S745" s="9"/>
    </row>
    <row r="746" ht="14.25" customHeight="1">
      <c r="Q746" s="9"/>
      <c r="R746" s="9"/>
      <c r="S746" s="9"/>
    </row>
    <row r="747" ht="14.25" customHeight="1">
      <c r="Q747" s="9"/>
      <c r="R747" s="9"/>
      <c r="S747" s="9"/>
    </row>
    <row r="748" ht="14.25" customHeight="1">
      <c r="Q748" s="9"/>
      <c r="R748" s="9"/>
      <c r="S748" s="9"/>
    </row>
    <row r="749" ht="14.25" customHeight="1">
      <c r="Q749" s="9"/>
      <c r="R749" s="9"/>
      <c r="S749" s="9"/>
    </row>
    <row r="750" ht="14.25" customHeight="1">
      <c r="Q750" s="9"/>
      <c r="R750" s="9"/>
      <c r="S750" s="9"/>
    </row>
    <row r="751" ht="14.25" customHeight="1">
      <c r="Q751" s="9"/>
      <c r="R751" s="9"/>
      <c r="S751" s="9"/>
    </row>
    <row r="752" ht="14.25" customHeight="1">
      <c r="Q752" s="9"/>
      <c r="R752" s="9"/>
      <c r="S752" s="9"/>
    </row>
    <row r="753" ht="14.25" customHeight="1">
      <c r="Q753" s="9"/>
      <c r="R753" s="9"/>
      <c r="S753" s="9"/>
    </row>
    <row r="754" ht="14.25" customHeight="1">
      <c r="Q754" s="9"/>
      <c r="R754" s="9"/>
      <c r="S754" s="9"/>
    </row>
    <row r="755" ht="14.25" customHeight="1">
      <c r="Q755" s="9"/>
      <c r="R755" s="9"/>
      <c r="S755" s="9"/>
    </row>
    <row r="756" ht="14.25" customHeight="1">
      <c r="Q756" s="9"/>
      <c r="R756" s="9"/>
      <c r="S756" s="9"/>
    </row>
    <row r="757" ht="14.25" customHeight="1">
      <c r="Q757" s="9"/>
      <c r="R757" s="9"/>
      <c r="S757" s="9"/>
    </row>
    <row r="758" ht="14.25" customHeight="1">
      <c r="Q758" s="9"/>
      <c r="R758" s="9"/>
      <c r="S758" s="9"/>
    </row>
    <row r="759" ht="14.25" customHeight="1">
      <c r="Q759" s="9"/>
      <c r="R759" s="9"/>
      <c r="S759" s="9"/>
    </row>
    <row r="760" ht="14.25" customHeight="1">
      <c r="Q760" s="9"/>
      <c r="R760" s="9"/>
      <c r="S760" s="9"/>
    </row>
    <row r="761" ht="14.25" customHeight="1">
      <c r="Q761" s="9"/>
      <c r="R761" s="9"/>
      <c r="S761" s="9"/>
    </row>
    <row r="762" ht="14.25" customHeight="1">
      <c r="Q762" s="9"/>
      <c r="R762" s="9"/>
      <c r="S762" s="9"/>
    </row>
    <row r="763" ht="14.25" customHeight="1">
      <c r="Q763" s="9"/>
      <c r="R763" s="9"/>
      <c r="S763" s="9"/>
    </row>
    <row r="764" ht="14.25" customHeight="1">
      <c r="Q764" s="9"/>
      <c r="R764" s="9"/>
      <c r="S764" s="9"/>
    </row>
    <row r="765" ht="14.25" customHeight="1">
      <c r="Q765" s="9"/>
      <c r="R765" s="9"/>
      <c r="S765" s="9"/>
    </row>
    <row r="766" ht="14.25" customHeight="1">
      <c r="Q766" s="9"/>
      <c r="R766" s="9"/>
      <c r="S766" s="9"/>
    </row>
    <row r="767" ht="14.25" customHeight="1">
      <c r="Q767" s="9"/>
      <c r="R767" s="9"/>
      <c r="S767" s="9"/>
    </row>
    <row r="768" ht="14.25" customHeight="1">
      <c r="Q768" s="9"/>
      <c r="R768" s="9"/>
      <c r="S768" s="9"/>
    </row>
    <row r="769" ht="14.25" customHeight="1">
      <c r="Q769" s="9"/>
      <c r="R769" s="9"/>
      <c r="S769" s="9"/>
    </row>
    <row r="770" ht="14.25" customHeight="1">
      <c r="Q770" s="9"/>
      <c r="R770" s="9"/>
      <c r="S770" s="9"/>
    </row>
    <row r="771" ht="14.25" customHeight="1">
      <c r="Q771" s="9"/>
      <c r="R771" s="9"/>
      <c r="S771" s="9"/>
    </row>
    <row r="772" ht="14.25" customHeight="1">
      <c r="Q772" s="9"/>
      <c r="R772" s="9"/>
      <c r="S772" s="9"/>
    </row>
    <row r="773" ht="14.25" customHeight="1">
      <c r="Q773" s="9"/>
      <c r="R773" s="9"/>
      <c r="S773" s="9"/>
    </row>
    <row r="774" ht="14.25" customHeight="1">
      <c r="Q774" s="9"/>
      <c r="R774" s="9"/>
      <c r="S774" s="9"/>
    </row>
    <row r="775" ht="14.25" customHeight="1">
      <c r="Q775" s="9"/>
      <c r="R775" s="9"/>
      <c r="S775" s="9"/>
    </row>
    <row r="776" ht="14.25" customHeight="1">
      <c r="Q776" s="9"/>
      <c r="R776" s="9"/>
      <c r="S776" s="9"/>
    </row>
    <row r="777" ht="14.25" customHeight="1">
      <c r="Q777" s="9"/>
      <c r="R777" s="9"/>
      <c r="S777" s="9"/>
    </row>
    <row r="778" ht="14.25" customHeight="1">
      <c r="Q778" s="9"/>
      <c r="R778" s="9"/>
      <c r="S778" s="9"/>
    </row>
    <row r="779" ht="14.25" customHeight="1">
      <c r="Q779" s="9"/>
      <c r="R779" s="9"/>
      <c r="S779" s="9"/>
    </row>
    <row r="780" ht="14.25" customHeight="1">
      <c r="Q780" s="9"/>
      <c r="R780" s="9"/>
      <c r="S780" s="9"/>
    </row>
    <row r="781" ht="14.25" customHeight="1">
      <c r="Q781" s="9"/>
      <c r="R781" s="9"/>
      <c r="S781" s="9"/>
    </row>
    <row r="782" ht="14.25" customHeight="1">
      <c r="Q782" s="9"/>
      <c r="R782" s="9"/>
      <c r="S782" s="9"/>
    </row>
    <row r="783" ht="14.25" customHeight="1">
      <c r="Q783" s="9"/>
      <c r="R783" s="9"/>
      <c r="S783" s="9"/>
    </row>
    <row r="784" ht="14.25" customHeight="1">
      <c r="Q784" s="9"/>
      <c r="R784" s="9"/>
      <c r="S784" s="9"/>
    </row>
    <row r="785" ht="14.25" customHeight="1">
      <c r="Q785" s="9"/>
      <c r="R785" s="9"/>
      <c r="S785" s="9"/>
    </row>
    <row r="786" ht="14.25" customHeight="1">
      <c r="Q786" s="9"/>
      <c r="R786" s="9"/>
      <c r="S786" s="9"/>
    </row>
    <row r="787" ht="14.25" customHeight="1">
      <c r="Q787" s="9"/>
      <c r="R787" s="9"/>
      <c r="S787" s="9"/>
    </row>
    <row r="788" ht="14.25" customHeight="1">
      <c r="Q788" s="9"/>
      <c r="R788" s="9"/>
      <c r="S788" s="9"/>
    </row>
    <row r="789" ht="14.25" customHeight="1">
      <c r="Q789" s="9"/>
      <c r="R789" s="9"/>
      <c r="S789" s="9"/>
    </row>
    <row r="790" ht="14.25" customHeight="1">
      <c r="Q790" s="9"/>
      <c r="R790" s="9"/>
      <c r="S790" s="9"/>
    </row>
    <row r="791" ht="14.25" customHeight="1">
      <c r="Q791" s="9"/>
      <c r="R791" s="9"/>
      <c r="S791" s="9"/>
    </row>
    <row r="792" ht="14.25" customHeight="1">
      <c r="Q792" s="9"/>
      <c r="R792" s="9"/>
      <c r="S792" s="9"/>
    </row>
    <row r="793" ht="14.25" customHeight="1">
      <c r="Q793" s="9"/>
      <c r="R793" s="9"/>
      <c r="S793" s="9"/>
    </row>
    <row r="794" ht="14.25" customHeight="1">
      <c r="Q794" s="9"/>
      <c r="R794" s="9"/>
      <c r="S794" s="9"/>
    </row>
    <row r="795" ht="14.25" customHeight="1">
      <c r="Q795" s="9"/>
      <c r="R795" s="9"/>
      <c r="S795" s="9"/>
    </row>
    <row r="796" ht="14.25" customHeight="1">
      <c r="Q796" s="9"/>
      <c r="R796" s="9"/>
      <c r="S796" s="9"/>
    </row>
    <row r="797" ht="14.25" customHeight="1">
      <c r="Q797" s="9"/>
      <c r="R797" s="9"/>
      <c r="S797" s="9"/>
    </row>
    <row r="798" ht="14.25" customHeight="1">
      <c r="Q798" s="9"/>
      <c r="R798" s="9"/>
      <c r="S798" s="9"/>
    </row>
    <row r="799" ht="14.25" customHeight="1">
      <c r="Q799" s="9"/>
      <c r="R799" s="9"/>
      <c r="S799" s="9"/>
    </row>
    <row r="800" ht="14.25" customHeight="1">
      <c r="Q800" s="9"/>
      <c r="R800" s="9"/>
      <c r="S800" s="9"/>
    </row>
    <row r="801" ht="14.25" customHeight="1">
      <c r="Q801" s="9"/>
      <c r="R801" s="9"/>
      <c r="S801" s="9"/>
    </row>
    <row r="802" ht="14.25" customHeight="1">
      <c r="Q802" s="9"/>
      <c r="R802" s="9"/>
      <c r="S802" s="9"/>
    </row>
    <row r="803" ht="14.25" customHeight="1">
      <c r="Q803" s="9"/>
      <c r="R803" s="9"/>
      <c r="S803" s="9"/>
    </row>
    <row r="804" ht="14.25" customHeight="1">
      <c r="Q804" s="9"/>
      <c r="R804" s="9"/>
      <c r="S804" s="9"/>
    </row>
    <row r="805" ht="14.25" customHeight="1">
      <c r="Q805" s="9"/>
      <c r="R805" s="9"/>
      <c r="S805" s="9"/>
    </row>
    <row r="806" ht="14.25" customHeight="1">
      <c r="Q806" s="9"/>
      <c r="R806" s="9"/>
      <c r="S806" s="9"/>
    </row>
    <row r="807" ht="14.25" customHeight="1">
      <c r="Q807" s="9"/>
      <c r="R807" s="9"/>
      <c r="S807" s="9"/>
    </row>
    <row r="808" ht="14.25" customHeight="1">
      <c r="Q808" s="9"/>
      <c r="R808" s="9"/>
      <c r="S808" s="9"/>
    </row>
    <row r="809" ht="14.25" customHeight="1">
      <c r="Q809" s="9"/>
      <c r="R809" s="9"/>
      <c r="S809" s="9"/>
    </row>
    <row r="810" ht="14.25" customHeight="1">
      <c r="Q810" s="9"/>
      <c r="R810" s="9"/>
      <c r="S810" s="9"/>
    </row>
    <row r="811" ht="14.25" customHeight="1">
      <c r="Q811" s="9"/>
      <c r="R811" s="9"/>
      <c r="S811" s="9"/>
    </row>
    <row r="812" ht="14.25" customHeight="1">
      <c r="Q812" s="9"/>
      <c r="R812" s="9"/>
      <c r="S812" s="9"/>
    </row>
    <row r="813" ht="14.25" customHeight="1">
      <c r="Q813" s="9"/>
      <c r="R813" s="9"/>
      <c r="S813" s="9"/>
    </row>
    <row r="814" ht="14.25" customHeight="1">
      <c r="Q814" s="9"/>
      <c r="R814" s="9"/>
      <c r="S814" s="9"/>
    </row>
    <row r="815" ht="14.25" customHeight="1">
      <c r="Q815" s="9"/>
      <c r="R815" s="9"/>
      <c r="S815" s="9"/>
    </row>
    <row r="816" ht="14.25" customHeight="1">
      <c r="Q816" s="9"/>
      <c r="R816" s="9"/>
      <c r="S816" s="9"/>
    </row>
    <row r="817" ht="14.25" customHeight="1">
      <c r="Q817" s="9"/>
      <c r="R817" s="9"/>
      <c r="S817" s="9"/>
    </row>
    <row r="818" ht="14.25" customHeight="1">
      <c r="Q818" s="9"/>
      <c r="R818" s="9"/>
      <c r="S818" s="9"/>
    </row>
    <row r="819" ht="14.25" customHeight="1">
      <c r="Q819" s="9"/>
      <c r="R819" s="9"/>
      <c r="S819" s="9"/>
    </row>
    <row r="820" ht="14.25" customHeight="1">
      <c r="Q820" s="9"/>
      <c r="R820" s="9"/>
      <c r="S820" s="9"/>
    </row>
    <row r="821" ht="14.25" customHeight="1">
      <c r="Q821" s="9"/>
      <c r="R821" s="9"/>
      <c r="S821" s="9"/>
    </row>
    <row r="822" ht="14.25" customHeight="1">
      <c r="Q822" s="9"/>
      <c r="R822" s="9"/>
      <c r="S822" s="9"/>
    </row>
    <row r="823" ht="14.25" customHeight="1">
      <c r="Q823" s="9"/>
      <c r="R823" s="9"/>
      <c r="S823" s="9"/>
    </row>
    <row r="824" ht="14.25" customHeight="1">
      <c r="Q824" s="9"/>
      <c r="R824" s="9"/>
      <c r="S824" s="9"/>
    </row>
    <row r="825" ht="14.25" customHeight="1">
      <c r="Q825" s="9"/>
      <c r="R825" s="9"/>
      <c r="S825" s="9"/>
    </row>
    <row r="826" ht="14.25" customHeight="1">
      <c r="Q826" s="9"/>
      <c r="R826" s="9"/>
      <c r="S826" s="9"/>
    </row>
    <row r="827" ht="14.25" customHeight="1">
      <c r="Q827" s="9"/>
      <c r="R827" s="9"/>
      <c r="S827" s="9"/>
    </row>
    <row r="828" ht="14.25" customHeight="1">
      <c r="Q828" s="9"/>
      <c r="R828" s="9"/>
      <c r="S828" s="9"/>
    </row>
    <row r="829" ht="14.25" customHeight="1">
      <c r="Q829" s="9"/>
      <c r="R829" s="9"/>
      <c r="S829" s="9"/>
    </row>
    <row r="830" ht="14.25" customHeight="1">
      <c r="Q830" s="9"/>
      <c r="R830" s="9"/>
      <c r="S830" s="9"/>
    </row>
    <row r="831" ht="14.25" customHeight="1">
      <c r="Q831" s="9"/>
      <c r="R831" s="9"/>
      <c r="S831" s="9"/>
    </row>
    <row r="832" ht="14.25" customHeight="1">
      <c r="Q832" s="9"/>
      <c r="R832" s="9"/>
      <c r="S832" s="9"/>
    </row>
    <row r="833" ht="14.25" customHeight="1">
      <c r="Q833" s="9"/>
      <c r="R833" s="9"/>
      <c r="S833" s="9"/>
    </row>
    <row r="834" ht="14.25" customHeight="1">
      <c r="Q834" s="9"/>
      <c r="R834" s="9"/>
      <c r="S834" s="9"/>
    </row>
    <row r="835" ht="14.25" customHeight="1">
      <c r="Q835" s="9"/>
      <c r="R835" s="9"/>
      <c r="S835" s="9"/>
    </row>
    <row r="836" ht="14.25" customHeight="1">
      <c r="Q836" s="9"/>
      <c r="R836" s="9"/>
      <c r="S836" s="9"/>
    </row>
    <row r="837" ht="14.25" customHeight="1">
      <c r="Q837" s="9"/>
      <c r="R837" s="9"/>
      <c r="S837" s="9"/>
    </row>
    <row r="838" ht="14.25" customHeight="1">
      <c r="Q838" s="9"/>
      <c r="R838" s="9"/>
      <c r="S838" s="9"/>
    </row>
    <row r="839" ht="14.25" customHeight="1">
      <c r="Q839" s="9"/>
      <c r="R839" s="9"/>
      <c r="S839" s="9"/>
    </row>
    <row r="840" ht="14.25" customHeight="1">
      <c r="Q840" s="9"/>
      <c r="R840" s="9"/>
      <c r="S840" s="9"/>
    </row>
    <row r="841" ht="14.25" customHeight="1">
      <c r="Q841" s="9"/>
      <c r="R841" s="9"/>
      <c r="S841" s="9"/>
    </row>
    <row r="842" ht="14.25" customHeight="1">
      <c r="Q842" s="9"/>
      <c r="R842" s="9"/>
      <c r="S842" s="9"/>
    </row>
    <row r="843" ht="14.25" customHeight="1">
      <c r="Q843" s="9"/>
      <c r="R843" s="9"/>
      <c r="S843" s="9"/>
    </row>
    <row r="844" ht="14.25" customHeight="1">
      <c r="Q844" s="9"/>
      <c r="R844" s="9"/>
      <c r="S844" s="9"/>
    </row>
    <row r="845" ht="14.25" customHeight="1">
      <c r="Q845" s="9"/>
      <c r="R845" s="9"/>
      <c r="S845" s="9"/>
    </row>
    <row r="846" ht="14.25" customHeight="1">
      <c r="Q846" s="9"/>
      <c r="R846" s="9"/>
      <c r="S846" s="9"/>
    </row>
    <row r="847" ht="14.25" customHeight="1">
      <c r="Q847" s="9"/>
      <c r="R847" s="9"/>
      <c r="S847" s="9"/>
    </row>
    <row r="848" ht="14.25" customHeight="1">
      <c r="Q848" s="9"/>
      <c r="R848" s="9"/>
      <c r="S848" s="9"/>
    </row>
    <row r="849" ht="14.25" customHeight="1">
      <c r="Q849" s="9"/>
      <c r="R849" s="9"/>
      <c r="S849" s="9"/>
    </row>
    <row r="850" ht="14.25" customHeight="1">
      <c r="Q850" s="9"/>
      <c r="R850" s="9"/>
      <c r="S850" s="9"/>
    </row>
    <row r="851" ht="14.25" customHeight="1">
      <c r="Q851" s="9"/>
      <c r="R851" s="9"/>
      <c r="S851" s="9"/>
    </row>
    <row r="852" ht="14.25" customHeight="1">
      <c r="Q852" s="9"/>
      <c r="R852" s="9"/>
      <c r="S852" s="9"/>
    </row>
    <row r="853" ht="14.25" customHeight="1">
      <c r="Q853" s="9"/>
      <c r="R853" s="9"/>
      <c r="S853" s="9"/>
    </row>
    <row r="854" ht="14.25" customHeight="1">
      <c r="Q854" s="9"/>
      <c r="R854" s="9"/>
      <c r="S854" s="9"/>
    </row>
    <row r="855" ht="14.25" customHeight="1">
      <c r="Q855" s="9"/>
      <c r="R855" s="9"/>
      <c r="S855" s="9"/>
    </row>
    <row r="856" ht="14.25" customHeight="1">
      <c r="Q856" s="9"/>
      <c r="R856" s="9"/>
      <c r="S856" s="9"/>
    </row>
    <row r="857" ht="14.25" customHeight="1">
      <c r="Q857" s="9"/>
      <c r="R857" s="9"/>
      <c r="S857" s="9"/>
    </row>
    <row r="858" ht="14.25" customHeight="1">
      <c r="Q858" s="9"/>
      <c r="R858" s="9"/>
      <c r="S858" s="9"/>
    </row>
    <row r="859" ht="14.25" customHeight="1">
      <c r="Q859" s="9"/>
      <c r="R859" s="9"/>
      <c r="S859" s="9"/>
    </row>
    <row r="860" ht="14.25" customHeight="1">
      <c r="Q860" s="9"/>
      <c r="R860" s="9"/>
      <c r="S860" s="9"/>
    </row>
    <row r="861" ht="14.25" customHeight="1">
      <c r="Q861" s="9"/>
      <c r="R861" s="9"/>
      <c r="S861" s="9"/>
    </row>
    <row r="862" ht="14.25" customHeight="1">
      <c r="Q862" s="9"/>
      <c r="R862" s="9"/>
      <c r="S862" s="9"/>
    </row>
    <row r="863" ht="14.25" customHeight="1">
      <c r="Q863" s="9"/>
      <c r="R863" s="9"/>
      <c r="S863" s="9"/>
    </row>
    <row r="864" ht="14.25" customHeight="1">
      <c r="Q864" s="9"/>
      <c r="R864" s="9"/>
      <c r="S864" s="9"/>
    </row>
    <row r="865" ht="14.25" customHeight="1">
      <c r="Q865" s="9"/>
      <c r="R865" s="9"/>
      <c r="S865" s="9"/>
    </row>
    <row r="866" ht="14.25" customHeight="1">
      <c r="Q866" s="9"/>
      <c r="R866" s="9"/>
      <c r="S866" s="9"/>
    </row>
    <row r="867" ht="14.25" customHeight="1">
      <c r="Q867" s="9"/>
      <c r="R867" s="9"/>
      <c r="S867" s="9"/>
    </row>
    <row r="868" ht="14.25" customHeight="1">
      <c r="Q868" s="9"/>
      <c r="R868" s="9"/>
      <c r="S868" s="9"/>
    </row>
    <row r="869" ht="14.25" customHeight="1">
      <c r="Q869" s="9"/>
      <c r="R869" s="9"/>
      <c r="S869" s="9"/>
    </row>
    <row r="870" ht="14.25" customHeight="1">
      <c r="Q870" s="9"/>
      <c r="R870" s="9"/>
      <c r="S870" s="9"/>
    </row>
    <row r="871" ht="14.25" customHeight="1">
      <c r="Q871" s="9"/>
      <c r="R871" s="9"/>
      <c r="S871" s="9"/>
    </row>
    <row r="872" ht="14.25" customHeight="1">
      <c r="Q872" s="9"/>
      <c r="R872" s="9"/>
      <c r="S872" s="9"/>
    </row>
    <row r="873" ht="14.25" customHeight="1">
      <c r="Q873" s="9"/>
      <c r="R873" s="9"/>
      <c r="S873" s="9"/>
    </row>
    <row r="874" ht="14.25" customHeight="1">
      <c r="Q874" s="9"/>
      <c r="R874" s="9"/>
      <c r="S874" s="9"/>
    </row>
    <row r="875" ht="14.25" customHeight="1">
      <c r="Q875" s="9"/>
      <c r="R875" s="9"/>
      <c r="S875" s="9"/>
    </row>
    <row r="876" ht="14.25" customHeight="1">
      <c r="Q876" s="9"/>
      <c r="R876" s="9"/>
      <c r="S876" s="9"/>
    </row>
    <row r="877" ht="14.25" customHeight="1">
      <c r="Q877" s="9"/>
      <c r="R877" s="9"/>
      <c r="S877" s="9"/>
    </row>
    <row r="878" ht="14.25" customHeight="1">
      <c r="Q878" s="9"/>
      <c r="R878" s="9"/>
      <c r="S878" s="9"/>
    </row>
    <row r="879" ht="14.25" customHeight="1">
      <c r="Q879" s="9"/>
      <c r="R879" s="9"/>
      <c r="S879" s="9"/>
    </row>
    <row r="880" ht="14.25" customHeight="1">
      <c r="Q880" s="9"/>
      <c r="R880" s="9"/>
      <c r="S880" s="9"/>
    </row>
    <row r="881" ht="14.25" customHeight="1">
      <c r="Q881" s="9"/>
      <c r="R881" s="9"/>
      <c r="S881" s="9"/>
    </row>
    <row r="882" ht="14.25" customHeight="1">
      <c r="Q882" s="9"/>
      <c r="R882" s="9"/>
      <c r="S882" s="9"/>
    </row>
    <row r="883" ht="14.25" customHeight="1">
      <c r="Q883" s="9"/>
      <c r="R883" s="9"/>
      <c r="S883" s="9"/>
    </row>
    <row r="884" ht="14.25" customHeight="1">
      <c r="Q884" s="9"/>
      <c r="R884" s="9"/>
      <c r="S884" s="9"/>
    </row>
    <row r="885" ht="14.25" customHeight="1">
      <c r="Q885" s="9"/>
      <c r="R885" s="9"/>
      <c r="S885" s="9"/>
    </row>
    <row r="886" ht="14.25" customHeight="1">
      <c r="Q886" s="9"/>
      <c r="R886" s="9"/>
      <c r="S886" s="9"/>
    </row>
    <row r="887" ht="14.25" customHeight="1">
      <c r="Q887" s="9"/>
      <c r="R887" s="9"/>
      <c r="S887" s="9"/>
    </row>
    <row r="888" ht="14.25" customHeight="1">
      <c r="Q888" s="9"/>
      <c r="R888" s="9"/>
      <c r="S888" s="9"/>
    </row>
    <row r="889" ht="14.25" customHeight="1">
      <c r="Q889" s="9"/>
      <c r="R889" s="9"/>
      <c r="S889" s="9"/>
    </row>
    <row r="890" ht="14.25" customHeight="1">
      <c r="Q890" s="9"/>
      <c r="R890" s="9"/>
      <c r="S890" s="9"/>
    </row>
    <row r="891" ht="14.25" customHeight="1">
      <c r="Q891" s="9"/>
      <c r="R891" s="9"/>
      <c r="S891" s="9"/>
    </row>
    <row r="892" ht="14.25" customHeight="1">
      <c r="Q892" s="9"/>
      <c r="R892" s="9"/>
      <c r="S892" s="9"/>
    </row>
    <row r="893" ht="14.25" customHeight="1">
      <c r="Q893" s="9"/>
      <c r="R893" s="9"/>
      <c r="S893" s="9"/>
    </row>
    <row r="894" ht="14.25" customHeight="1">
      <c r="Q894" s="9"/>
      <c r="R894" s="9"/>
      <c r="S894" s="9"/>
    </row>
    <row r="895" ht="14.25" customHeight="1">
      <c r="Q895" s="9"/>
      <c r="R895" s="9"/>
      <c r="S895" s="9"/>
    </row>
    <row r="896" ht="14.25" customHeight="1">
      <c r="Q896" s="9"/>
      <c r="R896" s="9"/>
      <c r="S896" s="9"/>
    </row>
    <row r="897" ht="14.25" customHeight="1">
      <c r="Q897" s="9"/>
      <c r="R897" s="9"/>
      <c r="S897" s="9"/>
    </row>
    <row r="898" ht="14.25" customHeight="1">
      <c r="Q898" s="9"/>
      <c r="R898" s="9"/>
      <c r="S898" s="9"/>
    </row>
    <row r="899" ht="14.25" customHeight="1">
      <c r="Q899" s="9"/>
      <c r="R899" s="9"/>
      <c r="S899" s="9"/>
    </row>
    <row r="900" ht="14.25" customHeight="1">
      <c r="Q900" s="9"/>
      <c r="R900" s="9"/>
      <c r="S900" s="9"/>
    </row>
    <row r="901" ht="14.25" customHeight="1">
      <c r="Q901" s="9"/>
      <c r="R901" s="9"/>
      <c r="S901" s="9"/>
    </row>
    <row r="902" ht="14.25" customHeight="1">
      <c r="Q902" s="9"/>
      <c r="R902" s="9"/>
      <c r="S902" s="9"/>
    </row>
    <row r="903" ht="14.25" customHeight="1">
      <c r="Q903" s="9"/>
      <c r="R903" s="9"/>
      <c r="S903" s="9"/>
    </row>
    <row r="904" ht="14.25" customHeight="1">
      <c r="Q904" s="9"/>
      <c r="R904" s="9"/>
      <c r="S904" s="9"/>
    </row>
    <row r="905" ht="14.25" customHeight="1">
      <c r="Q905" s="9"/>
      <c r="R905" s="9"/>
      <c r="S905" s="9"/>
    </row>
    <row r="906" ht="14.25" customHeight="1">
      <c r="Q906" s="9"/>
      <c r="R906" s="9"/>
      <c r="S906" s="9"/>
    </row>
    <row r="907" ht="14.25" customHeight="1">
      <c r="Q907" s="9"/>
      <c r="R907" s="9"/>
      <c r="S907" s="9"/>
    </row>
    <row r="908" ht="14.25" customHeight="1">
      <c r="Q908" s="9"/>
      <c r="R908" s="9"/>
      <c r="S908" s="9"/>
    </row>
    <row r="909" ht="14.25" customHeight="1">
      <c r="Q909" s="9"/>
      <c r="R909" s="9"/>
      <c r="S909" s="9"/>
    </row>
    <row r="910" ht="14.25" customHeight="1">
      <c r="Q910" s="9"/>
      <c r="R910" s="9"/>
      <c r="S910" s="9"/>
    </row>
    <row r="911" ht="14.25" customHeight="1">
      <c r="Q911" s="9"/>
      <c r="R911" s="9"/>
      <c r="S911" s="9"/>
    </row>
    <row r="912" ht="14.25" customHeight="1">
      <c r="Q912" s="9"/>
      <c r="R912" s="9"/>
      <c r="S912" s="9"/>
    </row>
    <row r="913" ht="14.25" customHeight="1">
      <c r="Q913" s="9"/>
      <c r="R913" s="9"/>
      <c r="S913" s="9"/>
    </row>
    <row r="914" ht="14.25" customHeight="1">
      <c r="Q914" s="9"/>
      <c r="R914" s="9"/>
      <c r="S914" s="9"/>
    </row>
    <row r="915" ht="14.25" customHeight="1">
      <c r="Q915" s="9"/>
      <c r="R915" s="9"/>
      <c r="S915" s="9"/>
    </row>
    <row r="916" ht="14.25" customHeight="1">
      <c r="Q916" s="9"/>
      <c r="R916" s="9"/>
      <c r="S916" s="9"/>
    </row>
    <row r="917" ht="14.25" customHeight="1">
      <c r="Q917" s="9"/>
      <c r="R917" s="9"/>
      <c r="S917" s="9"/>
    </row>
    <row r="918" ht="14.25" customHeight="1">
      <c r="Q918" s="9"/>
      <c r="R918" s="9"/>
      <c r="S918" s="9"/>
    </row>
    <row r="919" ht="14.25" customHeight="1">
      <c r="Q919" s="9"/>
      <c r="R919" s="9"/>
      <c r="S919" s="9"/>
    </row>
    <row r="920" ht="14.25" customHeight="1">
      <c r="Q920" s="9"/>
      <c r="R920" s="9"/>
      <c r="S920" s="9"/>
    </row>
    <row r="921" ht="14.25" customHeight="1">
      <c r="Q921" s="9"/>
      <c r="R921" s="9"/>
      <c r="S921" s="9"/>
    </row>
    <row r="922" ht="14.25" customHeight="1">
      <c r="Q922" s="9"/>
      <c r="R922" s="9"/>
      <c r="S922" s="9"/>
    </row>
    <row r="923" ht="14.25" customHeight="1">
      <c r="Q923" s="9"/>
      <c r="R923" s="9"/>
      <c r="S923" s="9"/>
    </row>
    <row r="924" ht="14.25" customHeight="1">
      <c r="Q924" s="9"/>
      <c r="R924" s="9"/>
      <c r="S924" s="9"/>
    </row>
    <row r="925" ht="14.25" customHeight="1">
      <c r="Q925" s="9"/>
      <c r="R925" s="9"/>
      <c r="S925" s="9"/>
    </row>
    <row r="926" ht="14.25" customHeight="1">
      <c r="Q926" s="9"/>
      <c r="R926" s="9"/>
      <c r="S926" s="9"/>
    </row>
    <row r="927" ht="14.25" customHeight="1">
      <c r="Q927" s="9"/>
      <c r="R927" s="9"/>
      <c r="S927" s="9"/>
    </row>
    <row r="928" ht="14.25" customHeight="1">
      <c r="Q928" s="9"/>
      <c r="R928" s="9"/>
      <c r="S928" s="9"/>
    </row>
    <row r="929" ht="14.25" customHeight="1">
      <c r="Q929" s="9"/>
      <c r="R929" s="9"/>
      <c r="S929" s="9"/>
    </row>
    <row r="930" ht="14.25" customHeight="1">
      <c r="Q930" s="9"/>
      <c r="R930" s="9"/>
      <c r="S930" s="9"/>
    </row>
    <row r="931" ht="14.25" customHeight="1">
      <c r="Q931" s="9"/>
      <c r="R931" s="9"/>
      <c r="S931" s="9"/>
    </row>
    <row r="932" ht="14.25" customHeight="1">
      <c r="Q932" s="9"/>
      <c r="R932" s="9"/>
      <c r="S932" s="9"/>
    </row>
    <row r="933" ht="14.25" customHeight="1">
      <c r="Q933" s="9"/>
      <c r="R933" s="9"/>
      <c r="S933" s="9"/>
    </row>
    <row r="934" ht="14.25" customHeight="1">
      <c r="Q934" s="9"/>
      <c r="R934" s="9"/>
      <c r="S934" s="9"/>
    </row>
    <row r="935" ht="14.25" customHeight="1">
      <c r="Q935" s="9"/>
      <c r="R935" s="9"/>
      <c r="S935" s="9"/>
    </row>
    <row r="936" ht="14.25" customHeight="1">
      <c r="Q936" s="9"/>
      <c r="R936" s="9"/>
      <c r="S936" s="9"/>
    </row>
    <row r="937" ht="14.25" customHeight="1">
      <c r="Q937" s="9"/>
      <c r="R937" s="9"/>
      <c r="S937" s="9"/>
    </row>
    <row r="938" ht="14.25" customHeight="1">
      <c r="Q938" s="9"/>
      <c r="R938" s="9"/>
      <c r="S938" s="9"/>
    </row>
    <row r="939" ht="14.25" customHeight="1">
      <c r="Q939" s="9"/>
      <c r="R939" s="9"/>
      <c r="S939" s="9"/>
    </row>
    <row r="940" ht="14.25" customHeight="1">
      <c r="Q940" s="9"/>
      <c r="R940" s="9"/>
      <c r="S940" s="9"/>
    </row>
    <row r="941" ht="14.25" customHeight="1">
      <c r="Q941" s="9"/>
      <c r="R941" s="9"/>
      <c r="S941" s="9"/>
    </row>
    <row r="942" ht="14.25" customHeight="1">
      <c r="Q942" s="9"/>
      <c r="R942" s="9"/>
      <c r="S942" s="9"/>
    </row>
    <row r="943" ht="14.25" customHeight="1">
      <c r="Q943" s="9"/>
      <c r="R943" s="9"/>
      <c r="S943" s="9"/>
    </row>
    <row r="944" ht="14.25" customHeight="1">
      <c r="Q944" s="9"/>
      <c r="R944" s="9"/>
      <c r="S944" s="9"/>
    </row>
    <row r="945" ht="14.25" customHeight="1">
      <c r="Q945" s="9"/>
      <c r="R945" s="9"/>
      <c r="S945" s="9"/>
    </row>
    <row r="946" ht="14.25" customHeight="1">
      <c r="Q946" s="9"/>
      <c r="R946" s="9"/>
      <c r="S946" s="9"/>
    </row>
    <row r="947" ht="14.25" customHeight="1">
      <c r="Q947" s="9"/>
      <c r="R947" s="9"/>
      <c r="S947" s="9"/>
    </row>
    <row r="948" ht="14.25" customHeight="1">
      <c r="Q948" s="9"/>
      <c r="R948" s="9"/>
      <c r="S948" s="9"/>
    </row>
    <row r="949" ht="14.25" customHeight="1">
      <c r="Q949" s="9"/>
      <c r="R949" s="9"/>
      <c r="S949" s="9"/>
    </row>
    <row r="950" ht="14.25" customHeight="1">
      <c r="Q950" s="9"/>
      <c r="R950" s="9"/>
      <c r="S950" s="9"/>
    </row>
    <row r="951" ht="14.25" customHeight="1">
      <c r="Q951" s="9"/>
      <c r="R951" s="9"/>
      <c r="S951" s="9"/>
    </row>
    <row r="952" ht="14.25" customHeight="1">
      <c r="Q952" s="9"/>
      <c r="R952" s="9"/>
      <c r="S952" s="9"/>
    </row>
    <row r="953" ht="14.25" customHeight="1">
      <c r="Q953" s="9"/>
      <c r="R953" s="9"/>
      <c r="S953" s="9"/>
    </row>
    <row r="954" ht="14.25" customHeight="1">
      <c r="Q954" s="9"/>
      <c r="R954" s="9"/>
      <c r="S954" s="9"/>
    </row>
    <row r="955" ht="14.25" customHeight="1">
      <c r="Q955" s="9"/>
      <c r="R955" s="9"/>
      <c r="S955" s="9"/>
    </row>
    <row r="956" ht="14.25" customHeight="1">
      <c r="Q956" s="9"/>
      <c r="R956" s="9"/>
      <c r="S956" s="9"/>
    </row>
    <row r="957" ht="14.25" customHeight="1">
      <c r="Q957" s="9"/>
      <c r="R957" s="9"/>
      <c r="S957" s="9"/>
    </row>
    <row r="958" ht="14.25" customHeight="1">
      <c r="Q958" s="9"/>
      <c r="R958" s="9"/>
      <c r="S958" s="9"/>
    </row>
    <row r="959" ht="14.25" customHeight="1">
      <c r="Q959" s="9"/>
      <c r="R959" s="9"/>
      <c r="S959" s="9"/>
    </row>
    <row r="960" ht="14.25" customHeight="1">
      <c r="Q960" s="9"/>
      <c r="R960" s="9"/>
      <c r="S960" s="9"/>
    </row>
    <row r="961" ht="14.25" customHeight="1">
      <c r="Q961" s="9"/>
      <c r="R961" s="9"/>
      <c r="S961" s="9"/>
    </row>
    <row r="962" ht="14.25" customHeight="1">
      <c r="Q962" s="9"/>
      <c r="R962" s="9"/>
      <c r="S962" s="9"/>
    </row>
    <row r="963" ht="14.25" customHeight="1">
      <c r="Q963" s="9"/>
      <c r="R963" s="9"/>
      <c r="S963" s="9"/>
    </row>
    <row r="964" ht="14.25" customHeight="1">
      <c r="Q964" s="9"/>
      <c r="R964" s="9"/>
      <c r="S964" s="9"/>
    </row>
    <row r="965" ht="14.25" customHeight="1">
      <c r="Q965" s="9"/>
      <c r="R965" s="9"/>
      <c r="S965" s="9"/>
    </row>
    <row r="966" ht="14.25" customHeight="1">
      <c r="Q966" s="9"/>
      <c r="R966" s="9"/>
      <c r="S966" s="9"/>
    </row>
    <row r="967" ht="14.25" customHeight="1">
      <c r="Q967" s="9"/>
      <c r="R967" s="9"/>
      <c r="S967" s="9"/>
    </row>
    <row r="968" ht="14.25" customHeight="1">
      <c r="Q968" s="9"/>
      <c r="R968" s="9"/>
      <c r="S968" s="9"/>
    </row>
    <row r="969" ht="14.25" customHeight="1">
      <c r="Q969" s="9"/>
      <c r="R969" s="9"/>
      <c r="S969" s="9"/>
    </row>
    <row r="970" ht="14.25" customHeight="1">
      <c r="Q970" s="9"/>
      <c r="R970" s="9"/>
      <c r="S970" s="9"/>
    </row>
    <row r="971" ht="14.25" customHeight="1">
      <c r="Q971" s="9"/>
      <c r="R971" s="9"/>
      <c r="S971" s="9"/>
    </row>
    <row r="972" ht="14.25" customHeight="1">
      <c r="Q972" s="9"/>
      <c r="R972" s="9"/>
      <c r="S972" s="9"/>
    </row>
    <row r="973" ht="14.25" customHeight="1">
      <c r="Q973" s="9"/>
      <c r="R973" s="9"/>
      <c r="S973" s="9"/>
    </row>
    <row r="974" ht="14.25" customHeight="1">
      <c r="Q974" s="9"/>
      <c r="R974" s="9"/>
      <c r="S974" s="9"/>
    </row>
    <row r="975" ht="14.25" customHeight="1">
      <c r="Q975" s="9"/>
      <c r="R975" s="9"/>
      <c r="S975" s="9"/>
    </row>
    <row r="976" ht="14.25" customHeight="1">
      <c r="Q976" s="9"/>
      <c r="R976" s="9"/>
      <c r="S976" s="9"/>
    </row>
    <row r="977" ht="14.25" customHeight="1">
      <c r="Q977" s="9"/>
      <c r="R977" s="9"/>
      <c r="S977" s="9"/>
    </row>
    <row r="978" ht="14.25" customHeight="1">
      <c r="Q978" s="9"/>
      <c r="R978" s="9"/>
      <c r="S978" s="9"/>
    </row>
    <row r="979" ht="14.25" customHeight="1">
      <c r="Q979" s="9"/>
      <c r="R979" s="9"/>
      <c r="S979" s="9"/>
    </row>
    <row r="980" ht="14.25" customHeight="1">
      <c r="Q980" s="9"/>
      <c r="R980" s="9"/>
      <c r="S980" s="9"/>
    </row>
    <row r="981" ht="14.25" customHeight="1">
      <c r="Q981" s="9"/>
      <c r="R981" s="9"/>
      <c r="S981" s="9"/>
    </row>
    <row r="982" ht="14.25" customHeight="1">
      <c r="Q982" s="9"/>
      <c r="R982" s="9"/>
      <c r="S982" s="9"/>
    </row>
    <row r="983" ht="14.25" customHeight="1">
      <c r="Q983" s="9"/>
      <c r="R983" s="9"/>
      <c r="S983" s="9"/>
    </row>
    <row r="984" ht="14.25" customHeight="1">
      <c r="Q984" s="9"/>
      <c r="R984" s="9"/>
      <c r="S984" s="9"/>
    </row>
    <row r="985" ht="14.25" customHeight="1">
      <c r="Q985" s="9"/>
      <c r="R985" s="9"/>
      <c r="S985" s="9"/>
    </row>
    <row r="986" ht="14.25" customHeight="1">
      <c r="Q986" s="9"/>
      <c r="R986" s="9"/>
      <c r="S986" s="9"/>
    </row>
    <row r="987" ht="14.25" customHeight="1">
      <c r="Q987" s="9"/>
      <c r="R987" s="9"/>
      <c r="S987" s="9"/>
    </row>
    <row r="988" ht="14.25" customHeight="1">
      <c r="Q988" s="9"/>
      <c r="R988" s="9"/>
      <c r="S988" s="9"/>
    </row>
    <row r="989" ht="14.25" customHeight="1">
      <c r="Q989" s="9"/>
      <c r="R989" s="9"/>
      <c r="S989" s="9"/>
    </row>
    <row r="990" ht="14.25" customHeight="1">
      <c r="Q990" s="9"/>
      <c r="R990" s="9"/>
      <c r="S990" s="9"/>
    </row>
    <row r="991" ht="14.25" customHeight="1">
      <c r="Q991" s="9"/>
      <c r="R991" s="9"/>
      <c r="S991" s="9"/>
    </row>
    <row r="992" ht="14.25" customHeight="1">
      <c r="Q992" s="9"/>
      <c r="R992" s="9"/>
      <c r="S992" s="9"/>
    </row>
    <row r="993" ht="14.25" customHeight="1">
      <c r="Q993" s="9"/>
      <c r="R993" s="9"/>
      <c r="S993" s="9"/>
    </row>
    <row r="994" ht="14.25" customHeight="1">
      <c r="Q994" s="9"/>
      <c r="R994" s="9"/>
      <c r="S994" s="9"/>
    </row>
    <row r="995" ht="14.25" customHeight="1">
      <c r="Q995" s="9"/>
      <c r="R995" s="9"/>
      <c r="S995" s="9"/>
    </row>
    <row r="996" ht="14.25" customHeight="1">
      <c r="Q996" s="9"/>
      <c r="R996" s="9"/>
      <c r="S996" s="9"/>
    </row>
    <row r="997" ht="14.25" customHeight="1">
      <c r="Q997" s="9"/>
      <c r="R997" s="9"/>
      <c r="S997" s="9"/>
    </row>
    <row r="998" ht="14.25" customHeight="1">
      <c r="Q998" s="9"/>
      <c r="R998" s="9"/>
      <c r="S998" s="9"/>
    </row>
    <row r="999" ht="14.25" customHeight="1">
      <c r="Q999" s="9"/>
      <c r="R999" s="9"/>
      <c r="S999" s="9"/>
    </row>
    <row r="1000" ht="14.25" customHeight="1">
      <c r="Q1000" s="9"/>
      <c r="R1000" s="9"/>
      <c r="S1000" s="9"/>
    </row>
  </sheetData>
  <mergeCells count="21">
    <mergeCell ref="V3:V4"/>
    <mergeCell ref="W3:W4"/>
    <mergeCell ref="X3:X4"/>
    <mergeCell ref="Y3:Y4"/>
    <mergeCell ref="J3:N3"/>
    <mergeCell ref="J85:N104"/>
    <mergeCell ref="L2:M2"/>
    <mergeCell ref="J185:N204"/>
    <mergeCell ref="A205:A304"/>
    <mergeCell ref="J285:N304"/>
    <mergeCell ref="A305:A404"/>
    <mergeCell ref="J385:N404"/>
    <mergeCell ref="A405:A504"/>
    <mergeCell ref="J485:N504"/>
    <mergeCell ref="J2:K2"/>
    <mergeCell ref="Q3:Q4"/>
    <mergeCell ref="R3:R4"/>
    <mergeCell ref="S3:S4"/>
    <mergeCell ref="U3:U4"/>
    <mergeCell ref="A5:A104"/>
    <mergeCell ref="A105:A20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17.43"/>
    <col customWidth="1" min="10" max="10" width="23.29"/>
  </cols>
  <sheetData>
    <row r="1">
      <c r="A1" s="60" t="s">
        <v>33</v>
      </c>
      <c r="B1" s="16"/>
      <c r="C1" s="16"/>
      <c r="D1" s="16"/>
      <c r="E1" s="12"/>
    </row>
    <row r="2">
      <c r="A2" s="61" t="s">
        <v>34</v>
      </c>
      <c r="B2" s="12"/>
      <c r="C2" s="62"/>
      <c r="D2" s="61" t="s">
        <v>35</v>
      </c>
      <c r="E2" s="12"/>
      <c r="H2" s="63" t="s">
        <v>36</v>
      </c>
    </row>
    <row r="3">
      <c r="A3" s="64" t="s">
        <v>37</v>
      </c>
      <c r="B3" s="64">
        <v>39.0</v>
      </c>
      <c r="C3" s="65"/>
      <c r="D3" s="64" t="s">
        <v>37</v>
      </c>
      <c r="E3" s="64">
        <v>10.0</v>
      </c>
    </row>
    <row r="4">
      <c r="A4" s="64" t="s">
        <v>38</v>
      </c>
      <c r="B4" s="64">
        <v>37.0</v>
      </c>
      <c r="C4" s="65"/>
      <c r="D4" s="64" t="s">
        <v>38</v>
      </c>
      <c r="E4" s="64">
        <v>10.0</v>
      </c>
      <c r="H4" s="66" t="s">
        <v>39</v>
      </c>
      <c r="I4" s="66" t="s">
        <v>40</v>
      </c>
      <c r="J4" s="66" t="s">
        <v>41</v>
      </c>
    </row>
    <row r="5">
      <c r="A5" s="64" t="s">
        <v>42</v>
      </c>
      <c r="B5" s="64">
        <v>1.0</v>
      </c>
      <c r="C5" s="65"/>
      <c r="D5" s="64" t="s">
        <v>42</v>
      </c>
      <c r="E5" s="64">
        <v>0.0</v>
      </c>
      <c r="H5" s="66">
        <v>1.0</v>
      </c>
      <c r="I5" s="62">
        <v>0.525</v>
      </c>
      <c r="J5" s="66">
        <v>0.5</v>
      </c>
    </row>
    <row r="6">
      <c r="A6" s="64" t="s">
        <v>43</v>
      </c>
      <c r="B6" s="64">
        <v>3.0</v>
      </c>
      <c r="C6" s="65"/>
      <c r="D6" s="64" t="s">
        <v>43</v>
      </c>
      <c r="E6" s="64">
        <v>0.0</v>
      </c>
      <c r="H6" s="66">
        <v>2.0</v>
      </c>
      <c r="I6" s="62">
        <v>0.95</v>
      </c>
      <c r="J6" s="66">
        <v>0.5</v>
      </c>
    </row>
    <row r="7">
      <c r="A7" s="64" t="s">
        <v>44</v>
      </c>
      <c r="B7" s="65">
        <f>(B3+B6)/(B3+B4+B5+B6)</f>
        <v>0.525</v>
      </c>
      <c r="C7" s="65"/>
      <c r="D7" s="64" t="s">
        <v>44</v>
      </c>
      <c r="E7" s="65">
        <f> (E3+E6)/(E3+E4+E5+E6)</f>
        <v>0.5</v>
      </c>
      <c r="H7" s="66">
        <v>3.0</v>
      </c>
      <c r="I7" s="62">
        <v>0.975</v>
      </c>
      <c r="J7" s="66">
        <v>0.5</v>
      </c>
    </row>
    <row r="8">
      <c r="A8" s="60" t="s">
        <v>45</v>
      </c>
      <c r="B8" s="16"/>
      <c r="C8" s="16"/>
      <c r="D8" s="16"/>
      <c r="E8" s="12"/>
      <c r="H8" s="66">
        <v>4.0</v>
      </c>
      <c r="I8" s="62">
        <v>0.975</v>
      </c>
      <c r="J8" s="66">
        <v>0.85</v>
      </c>
    </row>
    <row r="9">
      <c r="A9" s="61" t="s">
        <v>34</v>
      </c>
      <c r="B9" s="12"/>
      <c r="C9" s="62"/>
      <c r="D9" s="61" t="s">
        <v>35</v>
      </c>
      <c r="E9" s="12"/>
      <c r="H9" s="66">
        <v>5.0</v>
      </c>
      <c r="I9" s="62">
        <v>0.9875</v>
      </c>
      <c r="J9" s="66">
        <v>1.0</v>
      </c>
    </row>
    <row r="10">
      <c r="A10" s="64" t="s">
        <v>37</v>
      </c>
      <c r="B10" s="64">
        <v>38.0</v>
      </c>
      <c r="C10" s="65"/>
      <c r="D10" s="64" t="s">
        <v>37</v>
      </c>
      <c r="E10" s="64">
        <v>10.0</v>
      </c>
    </row>
    <row r="11">
      <c r="A11" s="64" t="s">
        <v>38</v>
      </c>
      <c r="B11" s="64">
        <v>2.0</v>
      </c>
      <c r="C11" s="65"/>
      <c r="D11" s="64" t="s">
        <v>38</v>
      </c>
      <c r="E11" s="64">
        <v>10.0</v>
      </c>
    </row>
    <row r="12">
      <c r="A12" s="64" t="s">
        <v>42</v>
      </c>
      <c r="B12" s="64">
        <v>2.0</v>
      </c>
      <c r="C12" s="65"/>
      <c r="D12" s="64" t="s">
        <v>42</v>
      </c>
      <c r="E12" s="64">
        <v>0.0</v>
      </c>
    </row>
    <row r="13">
      <c r="A13" s="64" t="s">
        <v>43</v>
      </c>
      <c r="B13" s="64">
        <v>38.0</v>
      </c>
      <c r="C13" s="65"/>
      <c r="D13" s="64" t="s">
        <v>43</v>
      </c>
      <c r="E13" s="64">
        <v>0.0</v>
      </c>
    </row>
    <row r="14">
      <c r="A14" s="64" t="s">
        <v>44</v>
      </c>
      <c r="B14" s="65">
        <f>(B10+B13)/(B10+B11+B12+B13)</f>
        <v>0.95</v>
      </c>
      <c r="C14" s="65"/>
      <c r="D14" s="64" t="s">
        <v>44</v>
      </c>
      <c r="E14" s="65">
        <f>(E10+E13)/(E10+E11+E12+E13)</f>
        <v>0.5</v>
      </c>
    </row>
    <row r="15">
      <c r="A15" s="60" t="s">
        <v>46</v>
      </c>
      <c r="B15" s="16"/>
      <c r="C15" s="16"/>
      <c r="D15" s="16"/>
      <c r="E15" s="12"/>
    </row>
    <row r="16">
      <c r="A16" s="61" t="s">
        <v>34</v>
      </c>
      <c r="B16" s="12"/>
      <c r="C16" s="62"/>
      <c r="D16" s="61" t="s">
        <v>35</v>
      </c>
      <c r="E16" s="12"/>
    </row>
    <row r="17">
      <c r="A17" s="64" t="s">
        <v>37</v>
      </c>
      <c r="B17" s="64">
        <v>39.0</v>
      </c>
      <c r="C17" s="65"/>
      <c r="D17" s="64" t="s">
        <v>37</v>
      </c>
      <c r="E17" s="64">
        <v>10.0</v>
      </c>
    </row>
    <row r="18">
      <c r="A18" s="64" t="s">
        <v>38</v>
      </c>
      <c r="B18" s="64">
        <v>1.0</v>
      </c>
      <c r="C18" s="65"/>
      <c r="D18" s="64" t="s">
        <v>38</v>
      </c>
      <c r="E18" s="64">
        <v>10.0</v>
      </c>
    </row>
    <row r="19">
      <c r="A19" s="64" t="s">
        <v>42</v>
      </c>
      <c r="B19" s="64">
        <v>1.0</v>
      </c>
      <c r="C19" s="65"/>
      <c r="D19" s="64" t="s">
        <v>42</v>
      </c>
      <c r="E19" s="64">
        <v>0.0</v>
      </c>
    </row>
    <row r="20">
      <c r="A20" s="64" t="s">
        <v>43</v>
      </c>
      <c r="B20" s="64">
        <v>39.0</v>
      </c>
      <c r="C20" s="65"/>
      <c r="D20" s="64" t="s">
        <v>43</v>
      </c>
      <c r="E20" s="64">
        <v>0.0</v>
      </c>
    </row>
    <row r="21">
      <c r="A21" s="64" t="s">
        <v>44</v>
      </c>
      <c r="B21" s="65">
        <f>(B17+B20)/(B17+B18+B19+B20)</f>
        <v>0.975</v>
      </c>
      <c r="C21" s="65"/>
      <c r="D21" s="64" t="s">
        <v>44</v>
      </c>
      <c r="E21" s="65">
        <f>(E17+E20)/(E17+E18+E19+E20)</f>
        <v>0.5</v>
      </c>
    </row>
    <row r="22">
      <c r="A22" s="60" t="s">
        <v>47</v>
      </c>
      <c r="B22" s="16"/>
      <c r="C22" s="16"/>
      <c r="D22" s="16"/>
      <c r="E22" s="12"/>
    </row>
    <row r="23">
      <c r="A23" s="61" t="s">
        <v>34</v>
      </c>
      <c r="B23" s="12"/>
      <c r="C23" s="62"/>
      <c r="D23" s="61" t="s">
        <v>35</v>
      </c>
      <c r="E23" s="12"/>
      <c r="H23" s="63" t="s">
        <v>48</v>
      </c>
    </row>
    <row r="24">
      <c r="A24" s="64" t="s">
        <v>37</v>
      </c>
      <c r="B24" s="64">
        <v>39.0</v>
      </c>
      <c r="C24" s="65"/>
      <c r="D24" s="64" t="s">
        <v>37</v>
      </c>
      <c r="E24" s="64">
        <v>10.0</v>
      </c>
    </row>
    <row r="25">
      <c r="A25" s="64" t="s">
        <v>38</v>
      </c>
      <c r="B25" s="64">
        <v>1.0</v>
      </c>
      <c r="C25" s="65"/>
      <c r="D25" s="64" t="s">
        <v>38</v>
      </c>
      <c r="E25" s="64">
        <v>3.0</v>
      </c>
      <c r="H25" s="66" t="s">
        <v>39</v>
      </c>
      <c r="I25" s="66" t="s">
        <v>40</v>
      </c>
      <c r="J25" s="66" t="s">
        <v>41</v>
      </c>
    </row>
    <row r="26">
      <c r="A26" s="64" t="s">
        <v>42</v>
      </c>
      <c r="B26" s="64">
        <v>1.0</v>
      </c>
      <c r="C26" s="65"/>
      <c r="D26" s="64" t="s">
        <v>42</v>
      </c>
      <c r="E26" s="64">
        <v>0.0</v>
      </c>
      <c r="H26" s="66">
        <v>1.0</v>
      </c>
      <c r="I26" s="66">
        <v>0.4498886551</v>
      </c>
      <c r="J26" s="67">
        <v>0.3275731504</v>
      </c>
    </row>
    <row r="27">
      <c r="A27" s="64" t="s">
        <v>43</v>
      </c>
      <c r="B27" s="64">
        <v>39.0</v>
      </c>
      <c r="C27" s="65"/>
      <c r="D27" s="64" t="s">
        <v>43</v>
      </c>
      <c r="E27" s="64">
        <v>7.0</v>
      </c>
      <c r="H27" s="66">
        <v>2.0</v>
      </c>
      <c r="I27" s="66">
        <v>0.03745191423</v>
      </c>
      <c r="J27" s="67">
        <v>0.245750931</v>
      </c>
    </row>
    <row r="28">
      <c r="A28" s="64" t="s">
        <v>44</v>
      </c>
      <c r="B28" s="65">
        <f>(B24+B27)/(B24+B25+B26+B27)</f>
        <v>0.975</v>
      </c>
      <c r="C28" s="65"/>
      <c r="D28" s="64" t="s">
        <v>44</v>
      </c>
      <c r="E28" s="65">
        <f>(E24+E27)/(E24+E25+E26+E27)</f>
        <v>0.85</v>
      </c>
      <c r="H28" s="66">
        <v>3.0</v>
      </c>
      <c r="I28" s="67">
        <v>0.024372195</v>
      </c>
      <c r="J28" s="67">
        <v>0.1747083328</v>
      </c>
    </row>
    <row r="29">
      <c r="A29" s="60" t="s">
        <v>49</v>
      </c>
      <c r="B29" s="16"/>
      <c r="C29" s="16"/>
      <c r="D29" s="16"/>
      <c r="E29" s="12"/>
      <c r="H29" s="66">
        <v>4.0</v>
      </c>
      <c r="I29" s="66">
        <v>0.01735720168</v>
      </c>
      <c r="J29" s="67">
        <v>0.1183364602</v>
      </c>
    </row>
    <row r="30">
      <c r="A30" s="61" t="s">
        <v>34</v>
      </c>
      <c r="B30" s="12"/>
      <c r="C30" s="62"/>
      <c r="D30" s="61" t="s">
        <v>35</v>
      </c>
      <c r="E30" s="12"/>
      <c r="H30" s="66">
        <v>5.0</v>
      </c>
      <c r="I30" s="67">
        <v>0.01274015821</v>
      </c>
      <c r="J30" s="67">
        <v>0.08084825534</v>
      </c>
    </row>
    <row r="31">
      <c r="A31" s="64" t="s">
        <v>37</v>
      </c>
      <c r="B31" s="64">
        <v>39.0</v>
      </c>
      <c r="C31" s="65"/>
      <c r="D31" s="64" t="s">
        <v>37</v>
      </c>
      <c r="E31" s="64">
        <v>10.0</v>
      </c>
    </row>
    <row r="32">
      <c r="A32" s="64" t="s">
        <v>38</v>
      </c>
      <c r="B32" s="64">
        <v>0.0</v>
      </c>
      <c r="C32" s="65"/>
      <c r="D32" s="64" t="s">
        <v>38</v>
      </c>
      <c r="E32" s="64">
        <v>0.0</v>
      </c>
    </row>
    <row r="33">
      <c r="A33" s="64" t="s">
        <v>42</v>
      </c>
      <c r="B33" s="64">
        <v>1.0</v>
      </c>
      <c r="C33" s="65"/>
      <c r="D33" s="64" t="s">
        <v>42</v>
      </c>
      <c r="E33" s="64">
        <v>0.0</v>
      </c>
    </row>
    <row r="34">
      <c r="A34" s="64" t="s">
        <v>43</v>
      </c>
      <c r="B34" s="64">
        <v>40.0</v>
      </c>
      <c r="C34" s="65"/>
      <c r="D34" s="64" t="s">
        <v>43</v>
      </c>
      <c r="E34" s="64">
        <v>10.0</v>
      </c>
    </row>
    <row r="35">
      <c r="A35" s="64" t="s">
        <v>44</v>
      </c>
      <c r="B35" s="65">
        <f>(B31+B34)/(B31+B32+B33+B34)</f>
        <v>0.9875</v>
      </c>
      <c r="C35" s="65"/>
      <c r="D35" s="64" t="s">
        <v>44</v>
      </c>
      <c r="E35" s="65">
        <f>(E31+E34)/(E31+E32+E33+E34)</f>
        <v>1</v>
      </c>
    </row>
  </sheetData>
  <mergeCells count="17">
    <mergeCell ref="A1:E1"/>
    <mergeCell ref="A2:B2"/>
    <mergeCell ref="D2:E2"/>
    <mergeCell ref="H2:J2"/>
    <mergeCell ref="A8:E8"/>
    <mergeCell ref="A9:B9"/>
    <mergeCell ref="D9:E9"/>
    <mergeCell ref="A29:E29"/>
    <mergeCell ref="A30:B30"/>
    <mergeCell ref="D30:E30"/>
    <mergeCell ref="A15:E15"/>
    <mergeCell ref="A16:B16"/>
    <mergeCell ref="D16:E16"/>
    <mergeCell ref="A22:E22"/>
    <mergeCell ref="A23:B23"/>
    <mergeCell ref="D23:E23"/>
    <mergeCell ref="H23:J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2018-05-15T17:14:02Z</dcterms:created>
  <dc:creator>Gana Pradipa</dc:creator>
</cp:coreProperties>
</file>