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KK\home\a\ammsalme\Documents\"/>
    </mc:Choice>
  </mc:AlternateContent>
  <bookViews>
    <workbookView xWindow="0" yWindow="0" windowWidth="25140" windowHeight="11130" activeTab="2"/>
  </bookViews>
  <sheets>
    <sheet name="336" sheetId="1" r:id="rId1"/>
    <sheet name="337" sheetId="2" r:id="rId2"/>
    <sheet name="338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9" i="1"/>
  <c r="H9" i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8" i="3"/>
  <c r="H9" i="2" l="1"/>
  <c r="H10" i="2"/>
  <c r="H11" i="2"/>
  <c r="H12" i="2"/>
  <c r="H14" i="2"/>
  <c r="H15" i="2"/>
  <c r="H17" i="2"/>
  <c r="H18" i="2"/>
  <c r="H19" i="2"/>
  <c r="H8" i="2"/>
</calcChain>
</file>

<file path=xl/sharedStrings.xml><?xml version="1.0" encoding="utf-8"?>
<sst xmlns="http://schemas.openxmlformats.org/spreadsheetml/2006/main" count="759" uniqueCount="462">
  <si>
    <t>MARC Bibliographic Leader/06 code(s)</t>
  </si>
  <si>
    <t>cartographic dataset</t>
  </si>
  <si>
    <t>crd</t>
  </si>
  <si>
    <t>cartographic image</t>
  </si>
  <si>
    <t>cri</t>
  </si>
  <si>
    <t>cartographic moving image</t>
  </si>
  <si>
    <t>crm</t>
  </si>
  <si>
    <t>cartographic tactile image</t>
  </si>
  <si>
    <t>crt</t>
  </si>
  <si>
    <t>cartographic tactile three-dimensional form</t>
  </si>
  <si>
    <t>crn</t>
  </si>
  <si>
    <t>cartographic three-dimensional form</t>
  </si>
  <si>
    <t>crf</t>
  </si>
  <si>
    <t>computer dataset</t>
  </si>
  <si>
    <t>cod</t>
  </si>
  <si>
    <t>m</t>
  </si>
  <si>
    <t>computer program</t>
  </si>
  <si>
    <t>cop</t>
  </si>
  <si>
    <t>notated movement</t>
  </si>
  <si>
    <t>ntv</t>
  </si>
  <si>
    <t>notated music</t>
  </si>
  <si>
    <t>ntm</t>
  </si>
  <si>
    <t>performed music</t>
  </si>
  <si>
    <t>prm</t>
  </si>
  <si>
    <t>j</t>
  </si>
  <si>
    <t>sounds</t>
  </si>
  <si>
    <t>snd</t>
  </si>
  <si>
    <t>i</t>
  </si>
  <si>
    <t>spoken word</t>
  </si>
  <si>
    <t>spw</t>
  </si>
  <si>
    <t>still image</t>
  </si>
  <si>
    <t>sti</t>
  </si>
  <si>
    <t>k</t>
  </si>
  <si>
    <t>tactile image</t>
  </si>
  <si>
    <t>tci</t>
  </si>
  <si>
    <t>tactile notated music</t>
  </si>
  <si>
    <t>tcm</t>
  </si>
  <si>
    <t>tactile notated movement</t>
  </si>
  <si>
    <t>tcn</t>
  </si>
  <si>
    <t>tactile text</t>
  </si>
  <si>
    <t>tct</t>
  </si>
  <si>
    <t>tactile three-dimensional form</t>
  </si>
  <si>
    <t>tcf</t>
  </si>
  <si>
    <t>r</t>
  </si>
  <si>
    <t>text</t>
  </si>
  <si>
    <t>txt</t>
  </si>
  <si>
    <t>three-dimensional form</t>
  </si>
  <si>
    <t>tdf</t>
  </si>
  <si>
    <t>three-dimensional moving image</t>
  </si>
  <si>
    <t>tdm</t>
  </si>
  <si>
    <t>g</t>
  </si>
  <si>
    <t>two-dimensional moving image</t>
  </si>
  <si>
    <t>tdi</t>
  </si>
  <si>
    <t>other</t>
  </si>
  <si>
    <t>xxx</t>
  </si>
  <si>
    <t>unspecified</t>
  </si>
  <si>
    <t>zzz</t>
  </si>
  <si>
    <t>kartografinen data</t>
  </si>
  <si>
    <t>kartografinen kuva</t>
  </si>
  <si>
    <t>kartografinen liikkuva kuva</t>
  </si>
  <si>
    <t xml:space="preserve">kartografinen taktiili kuva </t>
  </si>
  <si>
    <t xml:space="preserve">kartografinen taktiili kolmiulotteinen muoto </t>
  </si>
  <si>
    <t>kartografinen kolmiulotteinen muoto</t>
  </si>
  <si>
    <t>tietokoneohjelma</t>
  </si>
  <si>
    <t>esitetty musiikki</t>
  </si>
  <si>
    <t>kaksiulotteinen liikkuva kuva</t>
  </si>
  <si>
    <t xml:space="preserve">kolmiulotteinen liikkuva kuva </t>
  </si>
  <si>
    <t xml:space="preserve">kolmiulotteinen muoto </t>
  </si>
  <si>
    <t>liikenotaatio</t>
  </si>
  <si>
    <t>muu</t>
  </si>
  <si>
    <t>määrittelemätön</t>
  </si>
  <si>
    <t>nuottikirjoitus</t>
  </si>
  <si>
    <t xml:space="preserve">puhe </t>
  </si>
  <si>
    <t xml:space="preserve">stillkuva </t>
  </si>
  <si>
    <t xml:space="preserve">taktiili kolmiulotteinen muoto </t>
  </si>
  <si>
    <t xml:space="preserve">taktiili kuva </t>
  </si>
  <si>
    <t>taktiili liikenotaatio</t>
  </si>
  <si>
    <t xml:space="preserve">taktiili nuottikirjoitus </t>
  </si>
  <si>
    <t xml:space="preserve">taktiili teksti </t>
  </si>
  <si>
    <t xml:space="preserve">teksti </t>
  </si>
  <si>
    <t>ääni</t>
  </si>
  <si>
    <t>digitaalinen data</t>
  </si>
  <si>
    <t>RDA content term - 336 $a - fin</t>
  </si>
  <si>
    <t>RDA content term - 336 $a - eng</t>
  </si>
  <si>
    <t>MARC codes for RDA terms - 336 $b</t>
  </si>
  <si>
    <t>RDA content terms</t>
  </si>
  <si>
    <t>http://www.loc.gov/standards/valuelist/rdacontent.html</t>
  </si>
  <si>
    <t>suomennokset Kiti Vilkki-Erikssonin viestistä</t>
  </si>
  <si>
    <t>MARC codes for RDA terms - 337 $b</t>
  </si>
  <si>
    <t>MARC media codes - 007/00</t>
  </si>
  <si>
    <t>audio</t>
  </si>
  <si>
    <t>s</t>
  </si>
  <si>
    <t>s - sound recording</t>
  </si>
  <si>
    <t>computer</t>
  </si>
  <si>
    <t>c</t>
  </si>
  <si>
    <t>c - electronic resource</t>
  </si>
  <si>
    <t>microform</t>
  </si>
  <si>
    <t>h</t>
  </si>
  <si>
    <t>h - microform</t>
  </si>
  <si>
    <t>microscopic</t>
  </si>
  <si>
    <t>p</t>
  </si>
  <si>
    <t>projected</t>
  </si>
  <si>
    <t>g - projected graphic </t>
  </si>
  <si>
    <t>m - motion picture</t>
  </si>
  <si>
    <t>stereographic</t>
  </si>
  <si>
    <t>e</t>
  </si>
  <si>
    <t>unmediated</t>
  </si>
  <si>
    <t>n</t>
  </si>
  <si>
    <t>t - text </t>
  </si>
  <si>
    <t>k - non-projected graphic</t>
  </si>
  <si>
    <t>video</t>
  </si>
  <si>
    <t>v</t>
  </si>
  <si>
    <t>v - videorecording</t>
  </si>
  <si>
    <t>x</t>
  </si>
  <si>
    <t>z - unspecified</t>
  </si>
  <si>
    <t>z</t>
  </si>
  <si>
    <t>RDA media terms - 337 $a - fin</t>
  </si>
  <si>
    <t>RDA media terms -337 $a - eng</t>
  </si>
  <si>
    <t>RDA media terms</t>
  </si>
  <si>
    <t>http://www.loc.gov/standards/valuelist/rdamedia.html</t>
  </si>
  <si>
    <t>heijastettava</t>
  </si>
  <si>
    <t>käytettävissä ilman laitetta</t>
  </si>
  <si>
    <t>mikromuoto</t>
  </si>
  <si>
    <t>mikroskooppinen</t>
  </si>
  <si>
    <t>stereografinen</t>
  </si>
  <si>
    <t>tietokonekäyttöinen</t>
  </si>
  <si>
    <t>MARC codes for RDA terms - 338 $b</t>
  </si>
  <si>
    <t>audio cartridge</t>
  </si>
  <si>
    <t> g - 007/01 (Sound recording)</t>
  </si>
  <si>
    <t>audio cylinder</t>
  </si>
  <si>
    <t> e - 007/01 (Sound recording)</t>
  </si>
  <si>
    <t>audio disc</t>
  </si>
  <si>
    <t> d - 007/01 (Sound recording)</t>
  </si>
  <si>
    <t>sound track reel</t>
  </si>
  <si>
    <t> i - 007/01 (Sound recording)</t>
  </si>
  <si>
    <t>audio roll</t>
  </si>
  <si>
    <t> q - 007/01 (Sound recording)</t>
  </si>
  <si>
    <t>audiocassette</t>
  </si>
  <si>
    <t> s - 007/01 (Sound recording)</t>
  </si>
  <si>
    <t>audiotape reel</t>
  </si>
  <si>
    <t> t - 007/01 (Sound recording)</t>
  </si>
  <si>
    <t> z - 007/01 (Sound recording)</t>
  </si>
  <si>
    <t>computer card</t>
  </si>
  <si>
    <t> k - 007/01 (Electronic resource)</t>
  </si>
  <si>
    <t>computer chip cartridge</t>
  </si>
  <si>
    <t> b - 007/01 (Electronic resource)</t>
  </si>
  <si>
    <t>computer disc</t>
  </si>
  <si>
    <t> d - 007/01 (Electronic resource)</t>
  </si>
  <si>
    <t>computer disc cartridge</t>
  </si>
  <si>
    <t> e - 007/01 (Electronic resource)</t>
  </si>
  <si>
    <t>computer tape cartridge</t>
  </si>
  <si>
    <t> a - 007/01 (Electronic resource)</t>
  </si>
  <si>
    <t>computer tape cassette</t>
  </si>
  <si>
    <t> f - 007/01 (Electronic resource)</t>
  </si>
  <si>
    <t>computer tape reel</t>
  </si>
  <si>
    <t> h - 007/01 (Electronic resource)</t>
  </si>
  <si>
    <t>online resource</t>
  </si>
  <si>
    <t> r - 007/01 (Electronic resource)</t>
  </si>
  <si>
    <t> z - 007/01 (Electronic resource)</t>
  </si>
  <si>
    <t>aperture card</t>
  </si>
  <si>
    <t> a - 007/01 (Microform)</t>
  </si>
  <si>
    <t>microfiche</t>
  </si>
  <si>
    <t> e - 007/01 (Microform)</t>
  </si>
  <si>
    <t>microfiche cassette</t>
  </si>
  <si>
    <t> f - 007/01 (Microform)</t>
  </si>
  <si>
    <t>microfilm cartridge</t>
  </si>
  <si>
    <t> b - 007/01 (Microform)</t>
  </si>
  <si>
    <t>microfilm cassette</t>
  </si>
  <si>
    <t> c - 007/01 (Microform)</t>
  </si>
  <si>
    <t>microfilm reel</t>
  </si>
  <si>
    <t> d - 007/01 (Microform)</t>
  </si>
  <si>
    <t>microfilm roll</t>
  </si>
  <si>
    <t> j - 007/01 (Microfilm)</t>
  </si>
  <si>
    <t>microfilm slip</t>
  </si>
  <si>
    <t> h - 007/01 (Microform)</t>
  </si>
  <si>
    <t>microopaque</t>
  </si>
  <si>
    <t> g - 007/01 (Microform)</t>
  </si>
  <si>
    <t> z - 007/01 (Microform)</t>
  </si>
  <si>
    <t>microscope slide</t>
  </si>
  <si>
    <t> p - 008/33 (Visual Materials)</t>
  </si>
  <si>
    <t> no code</t>
  </si>
  <si>
    <t>film cartridge</t>
  </si>
  <si>
    <t> c - 007/01 (Motion picture)</t>
  </si>
  <si>
    <t>film cassette</t>
  </si>
  <si>
    <t> f - 007/01 (Motion picture)</t>
  </si>
  <si>
    <t>film reel</t>
  </si>
  <si>
    <t> r - 007/01 (Motion picture)</t>
  </si>
  <si>
    <t>film roll</t>
  </si>
  <si>
    <t> o - 007/01 (Motion picture)</t>
  </si>
  <si>
    <t>filmslip</t>
  </si>
  <si>
    <t> d - 007/01 (Projected graphic)</t>
  </si>
  <si>
    <t>filmstrip</t>
  </si>
  <si>
    <t> f - 007/01 (Projected graphic)</t>
  </si>
  <si>
    <t>filmstrip cartridge</t>
  </si>
  <si>
    <t> c - 007/01 (Projected graphic)</t>
  </si>
  <si>
    <t>overhead transparency</t>
  </si>
  <si>
    <t> t - 007/01 (Projected graphic)</t>
  </si>
  <si>
    <t>slide</t>
  </si>
  <si>
    <t> s - 007/01 (Projected graphic)</t>
  </si>
  <si>
    <t> z - 007/01 (Motion picture)  z - 007/01 (Projected graphic)</t>
  </si>
  <si>
    <t>stereograph card</t>
  </si>
  <si>
    <t> h - 007/01 (Non-projected graphic)</t>
  </si>
  <si>
    <t>stereograph disc</t>
  </si>
  <si>
    <t>card</t>
  </si>
  <si>
    <t>flipchart</t>
  </si>
  <si>
    <t>roll</t>
  </si>
  <si>
    <t>sheet</t>
  </si>
  <si>
    <t>volume</t>
  </si>
  <si>
    <t>object</t>
  </si>
  <si>
    <t> r - Bibliographic Leader/06</t>
  </si>
  <si>
    <t>video cartridge</t>
  </si>
  <si>
    <t> c - 007/01 (Videorecording)</t>
  </si>
  <si>
    <t>videocassette</t>
  </si>
  <si>
    <t> f - 007/01 (Videorecording)</t>
  </si>
  <si>
    <t>videodisc</t>
  </si>
  <si>
    <t> d - 007/01 (Videorecording)</t>
  </si>
  <si>
    <t>videotape reel</t>
  </si>
  <si>
    <t> r - 007/01 (Videorecording)</t>
  </si>
  <si>
    <t> z - 007/01 (Videorecording)</t>
  </si>
  <si>
    <t> u - 007/01 (Unspecified)</t>
  </si>
  <si>
    <t>http://www.loc.gov/standards/valuelist/rdacarrier.html</t>
  </si>
  <si>
    <t>RDA carrier terms - 338 $a - eng</t>
  </si>
  <si>
    <t>RDA carrier terms - 338 $a - fin</t>
  </si>
  <si>
    <t>audio carrier</t>
  </si>
  <si>
    <t>computer carrier</t>
  </si>
  <si>
    <t>microform carrier</t>
  </si>
  <si>
    <t>microscopic carrier</t>
  </si>
  <si>
    <t>projected image carrier</t>
  </si>
  <si>
    <t>stereographic carrier</t>
  </si>
  <si>
    <t>unmediated carrier</t>
  </si>
  <si>
    <t>video carrier</t>
  </si>
  <si>
    <t>unspecified carrier</t>
  </si>
  <si>
    <t>verkkoaineisto</t>
  </si>
  <si>
    <t>äänikasetti</t>
  </si>
  <si>
    <t>ääniraitakela</t>
  </si>
  <si>
    <t>äänilevy</t>
  </si>
  <si>
    <t>äänilieriö</t>
  </si>
  <si>
    <t>videokasetti</t>
  </si>
  <si>
    <t>videolevy</t>
  </si>
  <si>
    <t>MARC source code - 336 $2</t>
  </si>
  <si>
    <t>rdacontent</t>
  </si>
  <si>
    <t>MARC source code - 337 $2</t>
  </si>
  <si>
    <t>rdamedia</t>
  </si>
  <si>
    <t>rdacarrier</t>
  </si>
  <si>
    <t>e, f</t>
  </si>
  <si>
    <t>a, t</t>
  </si>
  <si>
    <t>c, d</t>
  </si>
  <si>
    <t>o, p</t>
  </si>
  <si>
    <t>g, m</t>
  </si>
  <si>
    <t>t, k</t>
  </si>
  <si>
    <t>007/00</t>
  </si>
  <si>
    <t>MARC codes - 007/01</t>
  </si>
  <si>
    <t>pianorulla</t>
  </si>
  <si>
    <t>Line for tag_text_dat</t>
  </si>
  <si>
    <t>preparaattilasi</t>
  </si>
  <si>
    <t>sg</t>
  </si>
  <si>
    <t>se</t>
  </si>
  <si>
    <t>sd</t>
  </si>
  <si>
    <t>si</t>
  </si>
  <si>
    <t>sq</t>
  </si>
  <si>
    <t>ss</t>
  </si>
  <si>
    <t>st</t>
  </si>
  <si>
    <t>sz</t>
  </si>
  <si>
    <t>ck</t>
  </si>
  <si>
    <t>cb</t>
  </si>
  <si>
    <t>cd</t>
  </si>
  <si>
    <t>ce</t>
  </si>
  <si>
    <t>ca</t>
  </si>
  <si>
    <t>cf</t>
  </si>
  <si>
    <t>ch</t>
  </si>
  <si>
    <t>cr</t>
  </si>
  <si>
    <t>cz</t>
  </si>
  <si>
    <t>ha</t>
  </si>
  <si>
    <t>he</t>
  </si>
  <si>
    <t>hf</t>
  </si>
  <si>
    <t>hb</t>
  </si>
  <si>
    <t>hc</t>
  </si>
  <si>
    <t>hd</t>
  </si>
  <si>
    <t>hj</t>
  </si>
  <si>
    <t>hh</t>
  </si>
  <si>
    <t>hg</t>
  </si>
  <si>
    <t>hz</t>
  </si>
  <si>
    <t>pp</t>
  </si>
  <si>
    <t>pz</t>
  </si>
  <si>
    <t>mc</t>
  </si>
  <si>
    <t>mf</t>
  </si>
  <si>
    <t>mr</t>
  </si>
  <si>
    <t>mo</t>
  </si>
  <si>
    <t>gd</t>
  </si>
  <si>
    <t>gf</t>
  </si>
  <si>
    <t>gc</t>
  </si>
  <si>
    <t>gt</t>
  </si>
  <si>
    <t>gs</t>
  </si>
  <si>
    <t>mz</t>
  </si>
  <si>
    <t>eh</t>
  </si>
  <si>
    <t>es</t>
  </si>
  <si>
    <t>ez</t>
  </si>
  <si>
    <t>no</t>
  </si>
  <si>
    <t>nn</t>
  </si>
  <si>
    <t>na</t>
  </si>
  <si>
    <t>nb</t>
  </si>
  <si>
    <t>nc</t>
  </si>
  <si>
    <t>nr</t>
  </si>
  <si>
    <t>nz</t>
  </si>
  <si>
    <t>vc</t>
  </si>
  <si>
    <t>vf</t>
  </si>
  <si>
    <t>vd</t>
  </si>
  <si>
    <t>vr</t>
  </si>
  <si>
    <t>vz</t>
  </si>
  <si>
    <t>zu</t>
  </si>
  <si>
    <t>äänisilmukkakasetti</t>
  </si>
  <si>
    <t>tietonauhan silmukkakasetti</t>
  </si>
  <si>
    <t>tietolevykotelo</t>
  </si>
  <si>
    <t>tietolevy</t>
  </si>
  <si>
    <t>piirikotelo</t>
  </si>
  <si>
    <t>muistikortti</t>
  </si>
  <si>
    <t>äänikela</t>
  </si>
  <si>
    <t>tietokasetti</t>
  </si>
  <si>
    <t>tietonauhakela</t>
  </si>
  <si>
    <t>ikkunakortti</t>
  </si>
  <si>
    <t>mikrokortti</t>
  </si>
  <si>
    <t>mikrokorttikasetti</t>
  </si>
  <si>
    <t>mikrofilmisilmukkakasetti</t>
  </si>
  <si>
    <t>mikrofilmikasetti</t>
  </si>
  <si>
    <t>mikrofilmikela</t>
  </si>
  <si>
    <t>mikrofilmirulla</t>
  </si>
  <si>
    <t>mikrofilmiliuska</t>
  </si>
  <si>
    <t>mikrokortti (läpinäkymätön)</t>
  </si>
  <si>
    <t>filmisilmukkakasetti</t>
  </si>
  <si>
    <t>filmikasetti</t>
  </si>
  <si>
    <t>filmikela</t>
  </si>
  <si>
    <t>filmirulla</t>
  </si>
  <si>
    <t>filmiliuska</t>
  </si>
  <si>
    <t>raina</t>
  </si>
  <si>
    <t>rainakasetti</t>
  </si>
  <si>
    <t>piirtoheitinkalvo</t>
  </si>
  <si>
    <t>dia</t>
  </si>
  <si>
    <t>stereografinen kortti</t>
  </si>
  <si>
    <t>stereografinen levy</t>
  </si>
  <si>
    <t>kortti</t>
  </si>
  <si>
    <t>lehtiötaulu</t>
  </si>
  <si>
    <t>rulla</t>
  </si>
  <si>
    <t>arkki</t>
  </si>
  <si>
    <t>nide</t>
  </si>
  <si>
    <t>objekti</t>
  </si>
  <si>
    <t>videosilmukkakasetti</t>
  </si>
  <si>
    <t>videokela</t>
  </si>
  <si>
    <t>RDA carrier terms</t>
  </si>
  <si>
    <t>Carrier type - eng</t>
  </si>
  <si>
    <t>RDA content term - 336 $a - swe</t>
  </si>
  <si>
    <t>RDA media terms - 337 $a - swe</t>
  </si>
  <si>
    <t>RDA carrier terms - 338 $a - swe</t>
  </si>
  <si>
    <t>kartografiskt dataset</t>
  </si>
  <si>
    <t>kartografisk bild</t>
  </si>
  <si>
    <t>kartografisk rörlig bild</t>
  </si>
  <si>
    <t>kartografisk taktil tredimensionell form</t>
  </si>
  <si>
    <t>kartografisk taktil bild</t>
  </si>
  <si>
    <t>kartografisk tredimensionell form</t>
  </si>
  <si>
    <t>dataset</t>
  </si>
  <si>
    <t>datorprogram</t>
  </si>
  <si>
    <t>rörelsenotation</t>
  </si>
  <si>
    <t>musiknotation</t>
  </si>
  <si>
    <t>framförd musik</t>
  </si>
  <si>
    <t>ljud (utom tal och musik)tal</t>
  </si>
  <si>
    <t>tal</t>
  </si>
  <si>
    <t>stillbild</t>
  </si>
  <si>
    <t>taktil bild</t>
  </si>
  <si>
    <t>taktil musiknotation</t>
  </si>
  <si>
    <t>taktil rörelsenotation</t>
  </si>
  <si>
    <t>taktil text</t>
  </si>
  <si>
    <t>taktil tredimensionell form</t>
  </si>
  <si>
    <t>tredimensionell rörlig bild</t>
  </si>
  <si>
    <t>tvådimensionell rörlig bild</t>
  </si>
  <si>
    <t>annan</t>
  </si>
  <si>
    <t>ospecificerad</t>
  </si>
  <si>
    <t>http://www.kb.se/katalogisering/Formathandboken/innehallstyper/innehall/</t>
  </si>
  <si>
    <t>tredimensionell form</t>
  </si>
  <si>
    <t>dator</t>
  </si>
  <si>
    <t>sterografisk</t>
  </si>
  <si>
    <t>projicerad</t>
  </si>
  <si>
    <t>mikroform</t>
  </si>
  <si>
    <t>oförmedlad</t>
  </si>
  <si>
    <t>mikroskopisk</t>
  </si>
  <si>
    <t>ospecificerad medietyp</t>
  </si>
  <si>
    <t>http://www.kb.se/katalogisering/Formathandboken/innehallstyper/medie/</t>
  </si>
  <si>
    <t>http://www.kb.se/katalogisering/Formathandboken/innehallstyper/barar/</t>
  </si>
  <si>
    <t>Carrier type - swe</t>
  </si>
  <si>
    <t>ljudmagasin</t>
  </si>
  <si>
    <t>ljudbärare</t>
  </si>
  <si>
    <t>ljudcylinder</t>
  </si>
  <si>
    <t>ljudskiva</t>
  </si>
  <si>
    <t>filmljudspole</t>
  </si>
  <si>
    <t>ljudrulle</t>
  </si>
  <si>
    <t>ljudkassett</t>
  </si>
  <si>
    <t>ljudspole</t>
  </si>
  <si>
    <t>annan ljudbärare</t>
  </si>
  <si>
    <t>digitala bärare / datorbärare</t>
  </si>
  <si>
    <t>annan datorbärare</t>
  </si>
  <si>
    <t>datorbandmagasin</t>
  </si>
  <si>
    <t>datorminnesmodul</t>
  </si>
  <si>
    <t>datorskiva</t>
  </si>
  <si>
    <t>datorskivmagasin</t>
  </si>
  <si>
    <t>datorkassett</t>
  </si>
  <si>
    <t>datorbandspole</t>
  </si>
  <si>
    <t>datorkort</t>
  </si>
  <si>
    <t>onlineresurs</t>
  </si>
  <si>
    <t>mikroformsbärare</t>
  </si>
  <si>
    <t>fönsterkort</t>
  </si>
  <si>
    <t>mikrofiche</t>
  </si>
  <si>
    <t>mikrofichekassett</t>
  </si>
  <si>
    <t>mikrofilmsmagasin</t>
  </si>
  <si>
    <t>mikrofilmskassett</t>
  </si>
  <si>
    <t>mikrofilmsrulle</t>
  </si>
  <si>
    <t>mikrofilmsremsa</t>
  </si>
  <si>
    <t>mikrokort</t>
  </si>
  <si>
    <t>annan mikroformsbärare</t>
  </si>
  <si>
    <t>mikroskopiska bärare</t>
  </si>
  <si>
    <t>mikroskoperingspreparat</t>
  </si>
  <si>
    <t>annan mikroskopisk bärare</t>
  </si>
  <si>
    <t>bildbandsmagasin</t>
  </si>
  <si>
    <t>filmremsa</t>
  </si>
  <si>
    <t>bildband</t>
  </si>
  <si>
    <t>OH-bild</t>
  </si>
  <si>
    <t>diabild</t>
  </si>
  <si>
    <t>annan bärare för projicerbara stillbilder</t>
  </si>
  <si>
    <t>gz</t>
  </si>
  <si>
    <t>bärare för projicerbara bilder</t>
  </si>
  <si>
    <t>filmmagasin</t>
  </si>
  <si>
    <t>filmkassett</t>
  </si>
  <si>
    <t>filmrulle</t>
  </si>
  <si>
    <t>filmspole</t>
  </si>
  <si>
    <t>annan bärare för projicerbara rörliga bilder</t>
  </si>
  <si>
    <t>stereografiska bärare</t>
  </si>
  <si>
    <t>stereografiskt kort</t>
  </si>
  <si>
    <t>stereografisk skiva</t>
  </si>
  <si>
    <t>annan stereografisk bärare</t>
  </si>
  <si>
    <t>oförmedlade bärare</t>
  </si>
  <si>
    <t>rulle</t>
  </si>
  <si>
    <t>bildkort</t>
  </si>
  <si>
    <t>blädderblock</t>
  </si>
  <si>
    <t>ark</t>
  </si>
  <si>
    <t>volym</t>
  </si>
  <si>
    <t>föremål</t>
  </si>
  <si>
    <t>annan oförmedlad bärare</t>
  </si>
  <si>
    <t>videomagasin</t>
  </si>
  <si>
    <t>videokassett</t>
  </si>
  <si>
    <t>videoskiva</t>
  </si>
  <si>
    <t>videospole</t>
  </si>
  <si>
    <t>annan videobärare</t>
  </si>
  <si>
    <t>ospecificerad bärartyp</t>
  </si>
  <si>
    <t>videobärare</t>
  </si>
  <si>
    <t>ospecificerade bärare</t>
  </si>
  <si>
    <t>Carrier type - fin</t>
  </si>
  <si>
    <t>äänitallenne</t>
  </si>
  <si>
    <t>mikromuotoinen tallenne</t>
  </si>
  <si>
    <t>videotallenne</t>
  </si>
  <si>
    <t>stereografinen tallenne</t>
  </si>
  <si>
    <t>mikroskooppinen tallenne</t>
  </si>
  <si>
    <t>heijastettava kuvatallen</t>
  </si>
  <si>
    <t>ilman laitetta käytettävä tallenne</t>
  </si>
  <si>
    <t>muu tallennetyyppi</t>
  </si>
  <si>
    <t>tietokonetallenne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</si>
</sst>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282828"/>
      <name val="Verdana"/>
      <family val="2"/>
    </font>
    <font>
      <sz val="11"/>
      <color rgb="FF9C0006"/>
      <name val="Calibri"/>
      <family val="2"/>
      <scheme val="minor"/>
    </font>
    <font>
      <sz val="10"/>
      <color rgb="FF333333"/>
      <name val="Verdana"/>
      <family val="2"/>
    </font>
    <font>
      <sz val="10"/>
      <color rgb="FF282828"/>
      <name val="Arial"/>
      <family val="2"/>
    </font>
    <font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282828"/>
      <name val="Verdana"/>
      <family val="2"/>
    </font>
    <font>
      <sz val="10"/>
      <color rgb="FF9C0006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E2E2E3"/>
      </left>
      <right style="medium">
        <color rgb="FFE2E2E3"/>
      </right>
      <top style="medium">
        <color rgb="FFE2E2E3"/>
      </top>
      <bottom style="medium">
        <color rgb="FFE2E2E3"/>
      </bottom>
      <diagonal/>
    </border>
    <border>
      <left style="medium">
        <color rgb="FFE2E2E3"/>
      </left>
      <right style="medium">
        <color rgb="FFE2E2E3"/>
      </right>
      <top style="medium">
        <color rgb="FFE2E2E3"/>
      </top>
      <bottom/>
      <diagonal/>
    </border>
    <border>
      <left style="medium">
        <color rgb="FFE2E2E3"/>
      </left>
      <right style="medium">
        <color rgb="FFE2E2E3"/>
      </right>
      <top/>
      <bottom style="medium">
        <color rgb="FFE2E2E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E2E2E3"/>
      </right>
      <top style="medium">
        <color rgb="FFE2E2E3"/>
      </top>
      <bottom style="medium">
        <color rgb="FFE2E2E3"/>
      </bottom>
      <diagonal/>
    </border>
    <border>
      <left/>
      <right style="medium">
        <color rgb="FFE2E2E3"/>
      </right>
      <top style="medium">
        <color rgb="FFE2E2E3"/>
      </top>
      <bottom/>
      <diagonal/>
    </border>
    <border>
      <left/>
      <right style="medium">
        <color rgb="FFE2E2E3"/>
      </right>
      <top/>
      <bottom style="medium">
        <color rgb="FFE2E2E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44">
    <xf numFmtId="0" fontId="0" fillId="0" borderId="0" xfId="0"/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2" xfId="0" applyBorder="1"/>
    <xf numFmtId="0" fontId="0" fillId="0" borderId="2" xfId="0" applyBorder="1" applyAlignment="1">
      <alignment vertical="center"/>
    </xf>
    <xf numFmtId="0" fontId="5" fillId="0" borderId="0" xfId="2"/>
    <xf numFmtId="14" fontId="0" fillId="0" borderId="0" xfId="0" applyNumberFormat="1"/>
    <xf numFmtId="0" fontId="1" fillId="0" borderId="1" xfId="1"/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0" borderId="0" xfId="0" applyFont="1"/>
    <xf numFmtId="0" fontId="0" fillId="0" borderId="8" xfId="0" applyFill="1" applyBorder="1"/>
    <xf numFmtId="0" fontId="6" fillId="2" borderId="6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8" fillId="0" borderId="0" xfId="0" applyFont="1"/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1" fillId="0" borderId="2" xfId="0" applyFont="1" applyBorder="1"/>
    <xf numFmtId="0" fontId="10" fillId="0" borderId="2" xfId="0" applyFont="1" applyBorder="1" applyAlignment="1">
      <alignment vertical="top" wrapText="1"/>
    </xf>
    <xf numFmtId="0" fontId="12" fillId="0" borderId="2" xfId="0" applyFont="1" applyBorder="1"/>
    <xf numFmtId="0" fontId="10" fillId="0" borderId="2" xfId="0" applyFont="1" applyFill="1" applyBorder="1" applyAlignment="1">
      <alignment vertical="top" wrapText="1"/>
    </xf>
    <xf numFmtId="0" fontId="13" fillId="0" borderId="2" xfId="0" applyFont="1" applyBorder="1"/>
    <xf numFmtId="0" fontId="14" fillId="3" borderId="2" xfId="3" applyFont="1" applyBorder="1" applyAlignment="1">
      <alignment vertical="top" wrapText="1"/>
    </xf>
    <xf numFmtId="0" fontId="14" fillId="3" borderId="2" xfId="3" applyFont="1" applyBorder="1"/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</cellXfs>
  <cellStyles count="4">
    <cellStyle name="Bad" xfId="3" builtinId="27"/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b.se/katalogisering/Formathandboken/innehallstyper/innehall/" TargetMode="External"/><Relationship Id="rId1" Type="http://schemas.openxmlformats.org/officeDocument/2006/relationships/hyperlink" Target="http://www.loc.gov/standards/valuelist/rdacont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loc.gov/standards/valuelist/rdacarrier.html" TargetMode="External"/><Relationship Id="rId1" Type="http://schemas.openxmlformats.org/officeDocument/2006/relationships/hyperlink" Target="http://www.kb.se/katalogisering/Formathandboken/innehallstyper/bar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C1" workbookViewId="0">
      <selection activeCell="C13" sqref="C13"/>
    </sheetView>
  </sheetViews>
  <sheetFormatPr defaultRowHeight="15" x14ac:dyDescent="0.25"/>
  <cols>
    <col min="1" max="1" width="52.42578125" customWidth="1"/>
    <col min="2" max="3" width="47.28515625" customWidth="1"/>
    <col min="4" max="4" width="20" customWidth="1"/>
    <col min="5" max="5" width="23" customWidth="1"/>
    <col min="6" max="6" width="14.140625" customWidth="1"/>
    <col min="7" max="7" width="80.85546875" customWidth="1"/>
    <col min="8" max="8" width="23.85546875" customWidth="1"/>
  </cols>
  <sheetData>
    <row r="1" spans="1:11" ht="20.25" thickBot="1" x14ac:dyDescent="0.35">
      <c r="A1" s="8" t="s">
        <v>85</v>
      </c>
    </row>
    <row r="2" spans="1:11" ht="15.75" thickTop="1" x14ac:dyDescent="0.25">
      <c r="A2" s="6" t="s">
        <v>86</v>
      </c>
      <c r="E2" s="7">
        <v>42360</v>
      </c>
    </row>
    <row r="3" spans="1:11" x14ac:dyDescent="0.25">
      <c r="A3" t="s">
        <v>87</v>
      </c>
      <c r="E3" s="7">
        <v>41250</v>
      </c>
    </row>
    <row r="4" spans="1:11" x14ac:dyDescent="0.25">
      <c r="A4" s="6" t="s">
        <v>375</v>
      </c>
      <c r="E4" s="7">
        <v>42009</v>
      </c>
    </row>
    <row r="5" spans="1:11" x14ac:dyDescent="0.25">
      <c r="A5" t="s">
        <v>240</v>
      </c>
      <c r="E5" s="7"/>
    </row>
    <row r="7" spans="1:11" ht="33.75" customHeight="1" x14ac:dyDescent="0.25">
      <c r="A7" s="24" t="s">
        <v>83</v>
      </c>
      <c r="B7" s="24" t="s">
        <v>82</v>
      </c>
      <c r="C7" s="2" t="s">
        <v>349</v>
      </c>
      <c r="D7" s="24" t="s">
        <v>84</v>
      </c>
      <c r="E7" s="24" t="s">
        <v>0</v>
      </c>
      <c r="F7" s="26" t="s">
        <v>239</v>
      </c>
      <c r="G7" t="s">
        <v>253</v>
      </c>
    </row>
    <row r="8" spans="1:11" ht="15.75" thickBot="1" x14ac:dyDescent="0.3">
      <c r="A8" s="25"/>
      <c r="B8" s="25"/>
      <c r="C8" s="3"/>
      <c r="D8" s="25"/>
      <c r="E8" s="25"/>
      <c r="F8" s="26"/>
    </row>
    <row r="9" spans="1:11" ht="15.75" thickBot="1" x14ac:dyDescent="0.3">
      <c r="A9" s="1" t="s">
        <v>1</v>
      </c>
      <c r="B9" s="4" t="s">
        <v>57</v>
      </c>
      <c r="C9" s="20" t="s">
        <v>352</v>
      </c>
      <c r="D9" s="1" t="s">
        <v>2</v>
      </c>
      <c r="E9" s="1" t="s">
        <v>244</v>
      </c>
      <c r="F9" s="14" t="s">
        <v>240</v>
      </c>
      <c r="G9" t="str">
        <f>CONCATENATE("336 ## L a ",UPPER(LEFT(TRIM(B9),1)) &amp; RIGHT(TRIM(B9),LEN(TRIM(B9))-1)," $$b",D9," $$2",F9," //",C9)</f>
        <v>336 ## L a Kartografinen data $$bcrd $$2rdacontent //kartografiskt dataset</v>
      </c>
      <c r="H9" s="29" t="str">
        <f>UPPER(LEFT(TRIM(B9),1)) &amp; RIGHT(TRIM(B9),LEN(TRIM(B9))-1)</f>
        <v>Kartografinen data</v>
      </c>
      <c r="I9" s="17"/>
      <c r="J9" s="17"/>
      <c r="K9" s="17"/>
    </row>
    <row r="10" spans="1:11" ht="15.75" thickBot="1" x14ac:dyDescent="0.3">
      <c r="A10" s="1" t="s">
        <v>3</v>
      </c>
      <c r="B10" s="5" t="s">
        <v>58</v>
      </c>
      <c r="C10" s="20" t="s">
        <v>353</v>
      </c>
      <c r="D10" s="1" t="s">
        <v>4</v>
      </c>
      <c r="E10" s="1" t="s">
        <v>244</v>
      </c>
      <c r="F10" s="14" t="s">
        <v>240</v>
      </c>
      <c r="G10" t="str">
        <f t="shared" ref="G10:G33" si="0">CONCATENATE("336 ## L a ",UPPER(LEFT(TRIM(B10),1)) &amp; RIGHT(TRIM(B10),LEN(TRIM(B10))-1)," $$b",D10," $$2",F10," //",C10)</f>
        <v>336 ## L a Kartografinen kuva $$bcri $$2rdacontent //kartografisk bild</v>
      </c>
      <c r="H10" s="17"/>
      <c r="I10" s="17"/>
      <c r="J10" s="17"/>
      <c r="K10" s="17"/>
    </row>
    <row r="11" spans="1:11" x14ac:dyDescent="0.25">
      <c r="A11" s="1" t="s">
        <v>5</v>
      </c>
      <c r="B11" s="5" t="s">
        <v>59</v>
      </c>
      <c r="C11" s="5" t="s">
        <v>354</v>
      </c>
      <c r="D11" s="1" t="s">
        <v>6</v>
      </c>
      <c r="E11" s="1" t="s">
        <v>244</v>
      </c>
      <c r="F11" s="14" t="s">
        <v>240</v>
      </c>
      <c r="G11" t="str">
        <f t="shared" si="0"/>
        <v>336 ## L a Kartografinen liikkuva kuva $$bcrm $$2rdacontent //kartografisk rörlig bild</v>
      </c>
      <c r="H11" s="22"/>
      <c r="I11" s="22"/>
      <c r="J11" s="22"/>
      <c r="K11" s="18"/>
    </row>
    <row r="12" spans="1:11" ht="15.75" thickBot="1" x14ac:dyDescent="0.3">
      <c r="A12" s="1" t="s">
        <v>7</v>
      </c>
      <c r="B12" s="4" t="s">
        <v>60</v>
      </c>
      <c r="C12" s="4" t="s">
        <v>356</v>
      </c>
      <c r="D12" s="1" t="s">
        <v>8</v>
      </c>
      <c r="E12" s="1" t="s">
        <v>244</v>
      </c>
      <c r="F12" s="14" t="s">
        <v>240</v>
      </c>
      <c r="G12" t="str">
        <f t="shared" si="0"/>
        <v>336 ## L a Kartografinen taktiili kuva $$bcrt $$2rdacontent //kartografisk taktil bild</v>
      </c>
      <c r="H12" s="23"/>
      <c r="I12" s="23"/>
      <c r="J12" s="23"/>
      <c r="K12" s="19"/>
    </row>
    <row r="13" spans="1:11" x14ac:dyDescent="0.25">
      <c r="A13" s="1" t="s">
        <v>9</v>
      </c>
      <c r="B13" s="4" t="s">
        <v>61</v>
      </c>
      <c r="C13" s="4" t="s">
        <v>355</v>
      </c>
      <c r="D13" s="1" t="s">
        <v>10</v>
      </c>
      <c r="E13" s="1" t="s">
        <v>244</v>
      </c>
      <c r="F13" s="14" t="s">
        <v>240</v>
      </c>
      <c r="G13" t="str">
        <f t="shared" si="0"/>
        <v>336 ## L a Kartografinen taktiili kolmiulotteinen muoto $$bcrn $$2rdacontent //kartografisk taktil tredimensionell form</v>
      </c>
      <c r="H13" s="22"/>
      <c r="I13" s="22"/>
      <c r="J13" s="22"/>
      <c r="K13" s="18"/>
    </row>
    <row r="14" spans="1:11" ht="15.75" thickBot="1" x14ac:dyDescent="0.3">
      <c r="A14" s="1" t="s">
        <v>11</v>
      </c>
      <c r="B14" s="4" t="s">
        <v>62</v>
      </c>
      <c r="C14" s="4" t="s">
        <v>357</v>
      </c>
      <c r="D14" s="1" t="s">
        <v>12</v>
      </c>
      <c r="E14" s="1" t="s">
        <v>244</v>
      </c>
      <c r="F14" s="14" t="s">
        <v>240</v>
      </c>
      <c r="G14" t="str">
        <f t="shared" si="0"/>
        <v>336 ## L a Kartografinen kolmiulotteinen muoto $$bcrf $$2rdacontent //kartografisk tredimensionell form</v>
      </c>
      <c r="H14" s="23"/>
      <c r="I14" s="23"/>
      <c r="J14" s="23"/>
      <c r="K14" s="19"/>
    </row>
    <row r="15" spans="1:11" x14ac:dyDescent="0.25">
      <c r="A15" s="1" t="s">
        <v>13</v>
      </c>
      <c r="B15" s="1" t="s">
        <v>81</v>
      </c>
      <c r="C15" s="1" t="s">
        <v>358</v>
      </c>
      <c r="D15" s="1" t="s">
        <v>14</v>
      </c>
      <c r="E15" s="1" t="s">
        <v>15</v>
      </c>
      <c r="F15" s="14" t="s">
        <v>240</v>
      </c>
      <c r="G15" t="str">
        <f t="shared" si="0"/>
        <v>336 ## L a Digitaalinen data $$bcod $$2rdacontent //dataset</v>
      </c>
      <c r="H15" s="22"/>
      <c r="I15" s="22"/>
      <c r="J15" s="22"/>
      <c r="K15" s="18"/>
    </row>
    <row r="16" spans="1:11" ht="15.75" thickBot="1" x14ac:dyDescent="0.3">
      <c r="A16" s="1" t="s">
        <v>16</v>
      </c>
      <c r="B16" t="s">
        <v>63</v>
      </c>
      <c r="C16" s="21" t="s">
        <v>359</v>
      </c>
      <c r="D16" s="1" t="s">
        <v>17</v>
      </c>
      <c r="E16" s="1" t="s">
        <v>15</v>
      </c>
      <c r="F16" s="14" t="s">
        <v>240</v>
      </c>
      <c r="G16" t="str">
        <f t="shared" si="0"/>
        <v>336 ## L a Tietokoneohjelma $$bcop $$2rdacontent //datorprogram</v>
      </c>
      <c r="H16" s="23"/>
      <c r="I16" s="23"/>
      <c r="J16" s="23"/>
      <c r="K16" s="19"/>
    </row>
    <row r="17" spans="1:11" x14ac:dyDescent="0.25">
      <c r="A17" s="1" t="s">
        <v>18</v>
      </c>
      <c r="B17" s="1" t="s">
        <v>68</v>
      </c>
      <c r="C17" s="1" t="s">
        <v>360</v>
      </c>
      <c r="D17" s="1" t="s">
        <v>19</v>
      </c>
      <c r="E17" s="1" t="s">
        <v>245</v>
      </c>
      <c r="F17" s="14" t="s">
        <v>240</v>
      </c>
      <c r="G17" t="str">
        <f t="shared" si="0"/>
        <v>336 ## L a Liikenotaatio $$bntv $$2rdacontent //rörelsenotation</v>
      </c>
      <c r="H17" s="22"/>
      <c r="I17" s="22"/>
      <c r="J17" s="22"/>
      <c r="K17" s="18"/>
    </row>
    <row r="18" spans="1:11" ht="15.75" thickBot="1" x14ac:dyDescent="0.3">
      <c r="A18" s="1" t="s">
        <v>20</v>
      </c>
      <c r="B18" s="1" t="s">
        <v>71</v>
      </c>
      <c r="C18" s="1" t="s">
        <v>361</v>
      </c>
      <c r="D18" s="1" t="s">
        <v>21</v>
      </c>
      <c r="E18" s="1" t="s">
        <v>246</v>
      </c>
      <c r="F18" s="14" t="s">
        <v>240</v>
      </c>
      <c r="G18" t="str">
        <f t="shared" si="0"/>
        <v>336 ## L a Nuottikirjoitus $$bntm $$2rdacontent //musiknotation</v>
      </c>
      <c r="H18" s="23"/>
      <c r="I18" s="23"/>
      <c r="J18" s="23"/>
      <c r="K18" s="19"/>
    </row>
    <row r="19" spans="1:11" x14ac:dyDescent="0.25">
      <c r="A19" s="1" t="s">
        <v>22</v>
      </c>
      <c r="B19" s="1" t="s">
        <v>64</v>
      </c>
      <c r="C19" s="1" t="s">
        <v>362</v>
      </c>
      <c r="D19" s="1" t="s">
        <v>23</v>
      </c>
      <c r="E19" s="1" t="s">
        <v>24</v>
      </c>
      <c r="F19" s="14" t="s">
        <v>240</v>
      </c>
      <c r="G19" t="str">
        <f t="shared" si="0"/>
        <v>336 ## L a Esitetty musiikki $$bprm $$2rdacontent //framförd musik</v>
      </c>
      <c r="H19" s="22"/>
      <c r="I19" s="22"/>
      <c r="J19" s="22"/>
      <c r="K19" s="18"/>
    </row>
    <row r="20" spans="1:11" ht="15.75" thickBot="1" x14ac:dyDescent="0.3">
      <c r="A20" s="1" t="s">
        <v>25</v>
      </c>
      <c r="B20" s="1" t="s">
        <v>80</v>
      </c>
      <c r="C20" s="1" t="s">
        <v>363</v>
      </c>
      <c r="D20" s="1" t="s">
        <v>26</v>
      </c>
      <c r="E20" s="1" t="s">
        <v>27</v>
      </c>
      <c r="F20" s="14" t="s">
        <v>240</v>
      </c>
      <c r="G20" t="str">
        <f t="shared" si="0"/>
        <v>336 ## L a Ääni $$bsnd $$2rdacontent //ljud (utom tal och musik)tal</v>
      </c>
      <c r="H20" s="23"/>
      <c r="I20" s="23"/>
      <c r="J20" s="23"/>
      <c r="K20" s="19"/>
    </row>
    <row r="21" spans="1:11" x14ac:dyDescent="0.25">
      <c r="A21" s="1" t="s">
        <v>28</v>
      </c>
      <c r="B21" s="1" t="s">
        <v>72</v>
      </c>
      <c r="C21" s="1" t="s">
        <v>364</v>
      </c>
      <c r="D21" s="1" t="s">
        <v>29</v>
      </c>
      <c r="E21" s="1" t="s">
        <v>27</v>
      </c>
      <c r="F21" s="14" t="s">
        <v>240</v>
      </c>
      <c r="G21" t="str">
        <f t="shared" si="0"/>
        <v>336 ## L a Puhe $$bspw $$2rdacontent //tal</v>
      </c>
      <c r="H21" s="22"/>
      <c r="I21" s="22"/>
      <c r="J21" s="22"/>
      <c r="K21" s="18"/>
    </row>
    <row r="22" spans="1:11" ht="15.75" thickBot="1" x14ac:dyDescent="0.3">
      <c r="A22" s="1" t="s">
        <v>30</v>
      </c>
      <c r="B22" s="1" t="s">
        <v>73</v>
      </c>
      <c r="C22" s="1" t="s">
        <v>365</v>
      </c>
      <c r="D22" s="1" t="s">
        <v>31</v>
      </c>
      <c r="E22" s="1" t="s">
        <v>32</v>
      </c>
      <c r="F22" s="14" t="s">
        <v>240</v>
      </c>
      <c r="G22" t="str">
        <f t="shared" si="0"/>
        <v>336 ## L a Stillkuva $$bsti $$2rdacontent //stillbild</v>
      </c>
      <c r="H22" s="23"/>
      <c r="I22" s="23"/>
      <c r="J22" s="23"/>
      <c r="K22" s="19"/>
    </row>
    <row r="23" spans="1:11" x14ac:dyDescent="0.25">
      <c r="A23" s="1" t="s">
        <v>33</v>
      </c>
      <c r="B23" s="1" t="s">
        <v>75</v>
      </c>
      <c r="C23" s="1" t="s">
        <v>366</v>
      </c>
      <c r="D23" s="1" t="s">
        <v>34</v>
      </c>
      <c r="E23" s="1" t="s">
        <v>32</v>
      </c>
      <c r="F23" s="14" t="s">
        <v>240</v>
      </c>
      <c r="G23" t="str">
        <f t="shared" si="0"/>
        <v>336 ## L a Taktiili kuva $$btci $$2rdacontent //taktil bild</v>
      </c>
      <c r="H23" s="22"/>
      <c r="I23" s="22"/>
      <c r="J23" s="22"/>
      <c r="K23" s="18"/>
    </row>
    <row r="24" spans="1:11" ht="15.75" thickBot="1" x14ac:dyDescent="0.3">
      <c r="A24" s="1" t="s">
        <v>35</v>
      </c>
      <c r="B24" s="1" t="s">
        <v>77</v>
      </c>
      <c r="C24" s="1" t="s">
        <v>367</v>
      </c>
      <c r="D24" s="1" t="s">
        <v>36</v>
      </c>
      <c r="E24" s="1" t="s">
        <v>246</v>
      </c>
      <c r="F24" s="14" t="s">
        <v>240</v>
      </c>
      <c r="G24" t="str">
        <f t="shared" si="0"/>
        <v>336 ## L a Taktiili nuottikirjoitus $$btcm $$2rdacontent //taktil musiknotation</v>
      </c>
      <c r="H24" s="23"/>
      <c r="I24" s="23"/>
      <c r="J24" s="23"/>
      <c r="K24" s="19"/>
    </row>
    <row r="25" spans="1:11" x14ac:dyDescent="0.25">
      <c r="A25" s="1" t="s">
        <v>37</v>
      </c>
      <c r="B25" s="1" t="s">
        <v>76</v>
      </c>
      <c r="C25" s="1" t="s">
        <v>368</v>
      </c>
      <c r="D25" s="1" t="s">
        <v>38</v>
      </c>
      <c r="E25" s="1" t="s">
        <v>245</v>
      </c>
      <c r="F25" s="14" t="s">
        <v>240</v>
      </c>
      <c r="G25" t="str">
        <f t="shared" si="0"/>
        <v>336 ## L a Taktiili liikenotaatio $$btcn $$2rdacontent //taktil rörelsenotation</v>
      </c>
      <c r="H25" s="22"/>
      <c r="I25" s="22"/>
      <c r="J25" s="22"/>
      <c r="K25" s="18"/>
    </row>
    <row r="26" spans="1:11" ht="15.75" thickBot="1" x14ac:dyDescent="0.3">
      <c r="A26" s="1" t="s">
        <v>39</v>
      </c>
      <c r="B26" s="1" t="s">
        <v>78</v>
      </c>
      <c r="C26" s="1" t="s">
        <v>369</v>
      </c>
      <c r="D26" s="1" t="s">
        <v>40</v>
      </c>
      <c r="E26" s="1" t="s">
        <v>245</v>
      </c>
      <c r="F26" s="14" t="s">
        <v>240</v>
      </c>
      <c r="G26" t="str">
        <f t="shared" si="0"/>
        <v>336 ## L a Taktiili teksti $$btct $$2rdacontent //taktil text</v>
      </c>
      <c r="H26" s="23"/>
      <c r="I26" s="23"/>
      <c r="J26" s="23"/>
      <c r="K26" s="19"/>
    </row>
    <row r="27" spans="1:11" ht="15.75" thickBot="1" x14ac:dyDescent="0.3">
      <c r="A27" s="1" t="s">
        <v>41</v>
      </c>
      <c r="B27" s="1" t="s">
        <v>74</v>
      </c>
      <c r="C27" s="1" t="s">
        <v>370</v>
      </c>
      <c r="D27" s="1" t="s">
        <v>42</v>
      </c>
      <c r="E27" s="1" t="s">
        <v>43</v>
      </c>
      <c r="F27" s="14" t="s">
        <v>240</v>
      </c>
      <c r="G27" t="str">
        <f t="shared" si="0"/>
        <v>336 ## L a Taktiili kolmiulotteinen muoto $$btcf $$2rdacontent //taktil tredimensionell form</v>
      </c>
      <c r="H27" s="17"/>
      <c r="I27" s="17"/>
      <c r="J27" s="17"/>
      <c r="K27" s="17"/>
    </row>
    <row r="28" spans="1:11" ht="15.75" thickBot="1" x14ac:dyDescent="0.3">
      <c r="A28" s="1" t="s">
        <v>44</v>
      </c>
      <c r="B28" s="1" t="s">
        <v>79</v>
      </c>
      <c r="C28" s="1" t="s">
        <v>44</v>
      </c>
      <c r="D28" s="1" t="s">
        <v>45</v>
      </c>
      <c r="E28" s="1" t="s">
        <v>245</v>
      </c>
      <c r="F28" s="14" t="s">
        <v>240</v>
      </c>
      <c r="G28" t="str">
        <f t="shared" si="0"/>
        <v>336 ## L a Teksti $$btxt $$2rdacontent //text</v>
      </c>
      <c r="H28" s="17"/>
      <c r="I28" s="17"/>
      <c r="J28" s="17"/>
      <c r="K28" s="17"/>
    </row>
    <row r="29" spans="1:11" ht="15.75" thickBot="1" x14ac:dyDescent="0.3">
      <c r="A29" s="1" t="s">
        <v>46</v>
      </c>
      <c r="B29" s="1" t="s">
        <v>67</v>
      </c>
      <c r="C29" s="1" t="s">
        <v>376</v>
      </c>
      <c r="D29" s="1" t="s">
        <v>47</v>
      </c>
      <c r="E29" s="1" t="s">
        <v>43</v>
      </c>
      <c r="F29" s="14" t="s">
        <v>240</v>
      </c>
      <c r="G29" t="str">
        <f t="shared" si="0"/>
        <v>336 ## L a Kolmiulotteinen muoto $$btdf $$2rdacontent //tredimensionell form</v>
      </c>
      <c r="H29" s="17"/>
      <c r="I29" s="17"/>
      <c r="J29" s="17"/>
      <c r="K29" s="17"/>
    </row>
    <row r="30" spans="1:11" ht="15.75" thickBot="1" x14ac:dyDescent="0.3">
      <c r="A30" s="1" t="s">
        <v>48</v>
      </c>
      <c r="B30" s="1" t="s">
        <v>66</v>
      </c>
      <c r="C30" s="1" t="s">
        <v>371</v>
      </c>
      <c r="D30" s="1" t="s">
        <v>49</v>
      </c>
      <c r="E30" s="1" t="s">
        <v>50</v>
      </c>
      <c r="F30" s="14" t="s">
        <v>240</v>
      </c>
      <c r="G30" t="str">
        <f t="shared" si="0"/>
        <v>336 ## L a Kolmiulotteinen liikkuva kuva $$btdm $$2rdacontent //tredimensionell rörlig bild</v>
      </c>
      <c r="H30" s="17"/>
      <c r="I30" s="17"/>
      <c r="J30" s="17"/>
      <c r="K30" s="17"/>
    </row>
    <row r="31" spans="1:11" ht="15.75" thickBot="1" x14ac:dyDescent="0.3">
      <c r="A31" s="1" t="s">
        <v>51</v>
      </c>
      <c r="B31" s="1" t="s">
        <v>65</v>
      </c>
      <c r="C31" s="1" t="s">
        <v>372</v>
      </c>
      <c r="D31" s="1" t="s">
        <v>52</v>
      </c>
      <c r="E31" s="1" t="s">
        <v>50</v>
      </c>
      <c r="F31" s="14" t="s">
        <v>240</v>
      </c>
      <c r="G31" t="str">
        <f t="shared" si="0"/>
        <v>336 ## L a Kaksiulotteinen liikkuva kuva $$btdi $$2rdacontent //tvådimensionell rörlig bild</v>
      </c>
      <c r="H31" s="17"/>
      <c r="I31" s="17"/>
      <c r="J31" s="17"/>
      <c r="K31" s="17"/>
    </row>
    <row r="32" spans="1:11" ht="15.75" thickBot="1" x14ac:dyDescent="0.3">
      <c r="A32" s="1" t="s">
        <v>53</v>
      </c>
      <c r="B32" s="1" t="s">
        <v>69</v>
      </c>
      <c r="C32" s="1" t="s">
        <v>373</v>
      </c>
      <c r="D32" s="1" t="s">
        <v>54</v>
      </c>
      <c r="E32" s="1" t="s">
        <v>247</v>
      </c>
      <c r="F32" s="14" t="s">
        <v>240</v>
      </c>
      <c r="G32" t="str">
        <f t="shared" si="0"/>
        <v>336 ## L a Muu $$bxxx $$2rdacontent //annan</v>
      </c>
      <c r="H32" s="17"/>
      <c r="I32" s="17"/>
      <c r="J32" s="17"/>
      <c r="K32" s="17"/>
    </row>
    <row r="33" spans="1:11" x14ac:dyDescent="0.25">
      <c r="A33" s="1" t="s">
        <v>55</v>
      </c>
      <c r="B33" s="1" t="s">
        <v>70</v>
      </c>
      <c r="C33" s="1" t="s">
        <v>374</v>
      </c>
      <c r="D33" s="1" t="s">
        <v>56</v>
      </c>
      <c r="E33" s="1"/>
      <c r="F33" s="14" t="s">
        <v>240</v>
      </c>
      <c r="G33" t="str">
        <f t="shared" si="0"/>
        <v>336 ## L a Määrittelemätön $$bzzz $$2rdacontent //ospecificerad</v>
      </c>
      <c r="H33" s="22"/>
      <c r="I33" s="22"/>
      <c r="J33" s="22"/>
      <c r="K33" s="18"/>
    </row>
    <row r="34" spans="1:11" ht="15.75" thickBot="1" x14ac:dyDescent="0.3">
      <c r="H34" s="23"/>
      <c r="I34" s="23"/>
      <c r="J34" s="23"/>
      <c r="K34" s="19"/>
    </row>
    <row r="35" spans="1:11" x14ac:dyDescent="0.25">
      <c r="H35" s="22"/>
      <c r="I35" s="22"/>
      <c r="J35" s="22"/>
      <c r="K35" s="18"/>
    </row>
    <row r="36" spans="1:11" ht="15.75" thickBot="1" x14ac:dyDescent="0.3">
      <c r="H36" s="23"/>
      <c r="I36" s="23"/>
      <c r="J36" s="23"/>
      <c r="K36" s="19"/>
    </row>
    <row r="37" spans="1:11" x14ac:dyDescent="0.25">
      <c r="H37" s="22"/>
      <c r="I37" s="22"/>
      <c r="J37" s="22"/>
      <c r="K37" s="18"/>
    </row>
    <row r="38" spans="1:11" ht="15.75" thickBot="1" x14ac:dyDescent="0.3">
      <c r="H38" s="23"/>
      <c r="I38" s="23"/>
      <c r="J38" s="23"/>
      <c r="K38" s="19"/>
    </row>
    <row r="39" spans="1:11" ht="15.75" thickBot="1" x14ac:dyDescent="0.3">
      <c r="H39" s="17"/>
      <c r="I39" s="17"/>
      <c r="J39" s="17"/>
      <c r="K39" s="17"/>
    </row>
    <row r="40" spans="1:11" ht="15.75" thickBot="1" x14ac:dyDescent="0.3">
      <c r="H40" s="17"/>
      <c r="I40" s="17"/>
      <c r="J40" s="17"/>
      <c r="K40" s="17"/>
    </row>
    <row r="41" spans="1:11" ht="15.75" thickBot="1" x14ac:dyDescent="0.3">
      <c r="H41" s="17"/>
      <c r="I41" s="17"/>
      <c r="J41" s="17"/>
      <c r="K41" s="17"/>
    </row>
    <row r="42" spans="1:11" x14ac:dyDescent="0.25">
      <c r="H42" s="22"/>
      <c r="I42" s="22"/>
      <c r="J42" s="22"/>
      <c r="K42" s="18"/>
    </row>
    <row r="43" spans="1:11" ht="15.75" thickBot="1" x14ac:dyDescent="0.3">
      <c r="H43" s="23"/>
      <c r="I43" s="23"/>
      <c r="J43" s="23"/>
      <c r="K43" s="19"/>
    </row>
    <row r="44" spans="1:11" x14ac:dyDescent="0.25">
      <c r="H44" s="22"/>
      <c r="I44" s="22"/>
      <c r="J44" s="22"/>
      <c r="K44" s="18"/>
    </row>
    <row r="45" spans="1:11" ht="15.75" thickBot="1" x14ac:dyDescent="0.3">
      <c r="H45" s="23"/>
      <c r="I45" s="23"/>
      <c r="J45" s="23"/>
      <c r="K45" s="19"/>
    </row>
    <row r="46" spans="1:11" ht="15.75" thickBot="1" x14ac:dyDescent="0.3">
      <c r="H46" s="17"/>
      <c r="I46" s="17"/>
      <c r="J46" s="17"/>
      <c r="K46" s="17"/>
    </row>
  </sheetData>
  <mergeCells count="44">
    <mergeCell ref="A7:A8"/>
    <mergeCell ref="E7:E8"/>
    <mergeCell ref="F7:F8"/>
    <mergeCell ref="D7:D8"/>
    <mergeCell ref="B7:B8"/>
    <mergeCell ref="H11:H12"/>
    <mergeCell ref="I11:I12"/>
    <mergeCell ref="J11:J12"/>
    <mergeCell ref="H13:H14"/>
    <mergeCell ref="I13:I14"/>
    <mergeCell ref="J13:J14"/>
    <mergeCell ref="H15:H16"/>
    <mergeCell ref="I15:I16"/>
    <mergeCell ref="J15:J16"/>
    <mergeCell ref="H17:H18"/>
    <mergeCell ref="I17:I18"/>
    <mergeCell ref="J17:J18"/>
    <mergeCell ref="H19:H20"/>
    <mergeCell ref="I19:I20"/>
    <mergeCell ref="J19:J20"/>
    <mergeCell ref="H21:H22"/>
    <mergeCell ref="I21:I22"/>
    <mergeCell ref="J21:J22"/>
    <mergeCell ref="H23:H24"/>
    <mergeCell ref="I23:I24"/>
    <mergeCell ref="J23:J24"/>
    <mergeCell ref="H25:H26"/>
    <mergeCell ref="I25:I26"/>
    <mergeCell ref="J25:J26"/>
    <mergeCell ref="H33:H34"/>
    <mergeCell ref="I33:I34"/>
    <mergeCell ref="J33:J34"/>
    <mergeCell ref="H35:H36"/>
    <mergeCell ref="I35:I36"/>
    <mergeCell ref="J35:J36"/>
    <mergeCell ref="H44:H45"/>
    <mergeCell ref="I44:I45"/>
    <mergeCell ref="J44:J45"/>
    <mergeCell ref="H37:H38"/>
    <mergeCell ref="I37:I38"/>
    <mergeCell ref="J37:J38"/>
    <mergeCell ref="H42:H43"/>
    <mergeCell ref="I42:I43"/>
    <mergeCell ref="J42:J43"/>
  </mergeCells>
  <hyperlinks>
    <hyperlink ref="A2" r:id="rId1"/>
    <hyperlink ref="A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5" sqref="E5"/>
    </sheetView>
  </sheetViews>
  <sheetFormatPr defaultRowHeight="15" x14ac:dyDescent="0.25"/>
  <cols>
    <col min="1" max="1" width="24.140625" customWidth="1"/>
    <col min="2" max="3" width="22.7109375" customWidth="1"/>
    <col min="4" max="4" width="9.85546875" customWidth="1"/>
    <col min="5" max="5" width="21.28515625" customWidth="1"/>
    <col min="6" max="6" width="10.140625" customWidth="1"/>
    <col min="7" max="7" width="13.140625" customWidth="1"/>
  </cols>
  <sheetData>
    <row r="1" spans="1:8" ht="20.25" thickBot="1" x14ac:dyDescent="0.35">
      <c r="A1" s="8" t="s">
        <v>118</v>
      </c>
    </row>
    <row r="2" spans="1:8" ht="15.75" thickTop="1" x14ac:dyDescent="0.25">
      <c r="A2" s="6" t="s">
        <v>119</v>
      </c>
      <c r="B2" s="7"/>
      <c r="C2" s="7"/>
      <c r="E2" s="7">
        <v>42360</v>
      </c>
      <c r="F2" s="7"/>
    </row>
    <row r="3" spans="1:8" x14ac:dyDescent="0.25">
      <c r="A3" t="s">
        <v>87</v>
      </c>
      <c r="B3" s="7"/>
      <c r="C3" s="7"/>
      <c r="E3" s="7">
        <v>41250</v>
      </c>
      <c r="F3" s="7"/>
    </row>
    <row r="4" spans="1:8" x14ac:dyDescent="0.25">
      <c r="A4" t="s">
        <v>384</v>
      </c>
      <c r="B4" s="7"/>
      <c r="C4" s="7"/>
      <c r="E4" s="7">
        <v>42374</v>
      </c>
      <c r="F4" s="7"/>
    </row>
    <row r="5" spans="1:8" x14ac:dyDescent="0.25">
      <c r="A5" t="s">
        <v>242</v>
      </c>
      <c r="B5" s="7"/>
      <c r="C5" s="7"/>
      <c r="E5" s="7"/>
      <c r="F5" s="7"/>
    </row>
    <row r="7" spans="1:8" ht="56.25" customHeight="1" x14ac:dyDescent="0.25">
      <c r="A7" s="9" t="s">
        <v>117</v>
      </c>
      <c r="B7" s="9" t="s">
        <v>116</v>
      </c>
      <c r="C7" s="9" t="s">
        <v>350</v>
      </c>
      <c r="D7" s="9" t="s">
        <v>88</v>
      </c>
      <c r="E7" s="9" t="s">
        <v>89</v>
      </c>
      <c r="F7" s="9" t="s">
        <v>250</v>
      </c>
      <c r="G7" s="15" t="s">
        <v>241</v>
      </c>
    </row>
    <row r="8" spans="1:8" ht="45" customHeight="1" x14ac:dyDescent="0.25">
      <c r="A8" s="1" t="s">
        <v>90</v>
      </c>
      <c r="B8" s="1" t="s">
        <v>90</v>
      </c>
      <c r="C8" s="1" t="s">
        <v>90</v>
      </c>
      <c r="D8" s="1" t="s">
        <v>91</v>
      </c>
      <c r="E8" s="1" t="s">
        <v>92</v>
      </c>
      <c r="F8" s="1" t="s">
        <v>91</v>
      </c>
      <c r="G8" s="16" t="s">
        <v>242</v>
      </c>
      <c r="H8" t="str">
        <f>CONCATENATE("337 ## L a ",B8," $$b",D8," $$2",G8," //",C8)</f>
        <v>337 ## L a audio $$bs $$2rdamedia //audio</v>
      </c>
    </row>
    <row r="9" spans="1:8" x14ac:dyDescent="0.25">
      <c r="A9" s="1" t="s">
        <v>93</v>
      </c>
      <c r="B9" s="1" t="s">
        <v>125</v>
      </c>
      <c r="C9" s="20" t="s">
        <v>377</v>
      </c>
      <c r="D9" s="1" t="s">
        <v>94</v>
      </c>
      <c r="E9" s="1" t="s">
        <v>95</v>
      </c>
      <c r="F9" s="1" t="s">
        <v>94</v>
      </c>
      <c r="G9" s="16" t="s">
        <v>242</v>
      </c>
      <c r="H9" t="str">
        <f t="shared" ref="H9:H19" si="0">CONCATENATE("337 ## L a ",B9," $$b",D9," $$2",G9," //",C9)</f>
        <v>337 ## L a tietokonekäyttöinen $$bc $$2rdamedia //dator</v>
      </c>
    </row>
    <row r="10" spans="1:8" ht="33.75" customHeight="1" x14ac:dyDescent="0.25">
      <c r="A10" s="1" t="s">
        <v>96</v>
      </c>
      <c r="B10" s="1" t="s">
        <v>122</v>
      </c>
      <c r="C10" s="1" t="s">
        <v>380</v>
      </c>
      <c r="D10" s="1" t="s">
        <v>97</v>
      </c>
      <c r="E10" s="1" t="s">
        <v>98</v>
      </c>
      <c r="F10" s="1" t="s">
        <v>97</v>
      </c>
      <c r="G10" s="16" t="s">
        <v>242</v>
      </c>
      <c r="H10" t="str">
        <f t="shared" si="0"/>
        <v>337 ## L a mikromuoto $$bh $$2rdamedia //mikroform</v>
      </c>
    </row>
    <row r="11" spans="1:8" x14ac:dyDescent="0.25">
      <c r="A11" s="1" t="s">
        <v>99</v>
      </c>
      <c r="B11" s="1" t="s">
        <v>123</v>
      </c>
      <c r="C11" s="1" t="s">
        <v>382</v>
      </c>
      <c r="D11" s="1" t="s">
        <v>100</v>
      </c>
      <c r="E11" s="1"/>
      <c r="F11" s="1"/>
      <c r="G11" s="16" t="s">
        <v>242</v>
      </c>
      <c r="H11" t="str">
        <f t="shared" si="0"/>
        <v>337 ## L a mikroskooppinen $$bp $$2rdamedia //mikroskopisk</v>
      </c>
    </row>
    <row r="12" spans="1:8" ht="45" customHeight="1" x14ac:dyDescent="0.25">
      <c r="A12" s="27" t="s">
        <v>101</v>
      </c>
      <c r="B12" s="10" t="s">
        <v>120</v>
      </c>
      <c r="C12" s="12" t="s">
        <v>379</v>
      </c>
      <c r="D12" s="27" t="s">
        <v>50</v>
      </c>
      <c r="E12" s="10" t="s">
        <v>102</v>
      </c>
      <c r="F12" s="10" t="s">
        <v>248</v>
      </c>
      <c r="G12" s="16" t="s">
        <v>242</v>
      </c>
      <c r="H12" t="str">
        <f t="shared" si="0"/>
        <v>337 ## L a heijastettava $$bg $$2rdamedia //projicerad</v>
      </c>
    </row>
    <row r="13" spans="1:8" x14ac:dyDescent="0.25">
      <c r="A13" s="28"/>
      <c r="B13" s="11"/>
      <c r="C13" s="13"/>
      <c r="D13" s="28"/>
      <c r="E13" s="11" t="s">
        <v>103</v>
      </c>
      <c r="F13" s="11"/>
      <c r="G13" s="16"/>
    </row>
    <row r="14" spans="1:8" x14ac:dyDescent="0.25">
      <c r="A14" s="1" t="s">
        <v>104</v>
      </c>
      <c r="B14" s="1" t="s">
        <v>124</v>
      </c>
      <c r="C14" s="1" t="s">
        <v>378</v>
      </c>
      <c r="D14" s="1" t="s">
        <v>105</v>
      </c>
      <c r="E14" s="1"/>
      <c r="F14" s="1"/>
      <c r="G14" s="16" t="s">
        <v>242</v>
      </c>
      <c r="H14" t="str">
        <f t="shared" si="0"/>
        <v>337 ## L a stereografinen $$be $$2rdamedia //sterografisk</v>
      </c>
    </row>
    <row r="15" spans="1:8" ht="22.5" x14ac:dyDescent="0.25">
      <c r="A15" s="27" t="s">
        <v>106</v>
      </c>
      <c r="B15" s="10" t="s">
        <v>121</v>
      </c>
      <c r="C15" s="12" t="s">
        <v>381</v>
      </c>
      <c r="D15" s="27" t="s">
        <v>107</v>
      </c>
      <c r="E15" s="10" t="s">
        <v>108</v>
      </c>
      <c r="F15" s="10" t="s">
        <v>249</v>
      </c>
      <c r="G15" s="16" t="s">
        <v>242</v>
      </c>
      <c r="H15" t="str">
        <f t="shared" si="0"/>
        <v>337 ## L a käytettävissä ilman laitetta $$bn $$2rdamedia //oförmedlad</v>
      </c>
    </row>
    <row r="16" spans="1:8" ht="22.5" x14ac:dyDescent="0.25">
      <c r="A16" s="28"/>
      <c r="B16" s="11"/>
      <c r="C16" s="13"/>
      <c r="D16" s="28"/>
      <c r="E16" s="11" t="s">
        <v>109</v>
      </c>
      <c r="F16" s="11"/>
      <c r="G16" s="16"/>
    </row>
    <row r="17" spans="1:8" x14ac:dyDescent="0.25">
      <c r="A17" s="1" t="s">
        <v>110</v>
      </c>
      <c r="B17" s="1" t="s">
        <v>110</v>
      </c>
      <c r="C17" s="1" t="s">
        <v>110</v>
      </c>
      <c r="D17" s="1" t="s">
        <v>111</v>
      </c>
      <c r="E17" s="1" t="s">
        <v>112</v>
      </c>
      <c r="F17" s="1" t="s">
        <v>111</v>
      </c>
      <c r="G17" s="16" t="s">
        <v>242</v>
      </c>
      <c r="H17" t="str">
        <f t="shared" si="0"/>
        <v>337 ## L a video $$bv $$2rdamedia //video</v>
      </c>
    </row>
    <row r="18" spans="1:8" ht="33.75" customHeight="1" x14ac:dyDescent="0.25">
      <c r="A18" s="1" t="s">
        <v>53</v>
      </c>
      <c r="B18" s="1" t="s">
        <v>69</v>
      </c>
      <c r="C18" s="1" t="s">
        <v>373</v>
      </c>
      <c r="D18" s="1" t="s">
        <v>113</v>
      </c>
      <c r="E18" s="1" t="s">
        <v>114</v>
      </c>
      <c r="F18" s="1" t="s">
        <v>115</v>
      </c>
      <c r="G18" s="16" t="s">
        <v>242</v>
      </c>
      <c r="H18" t="str">
        <f t="shared" si="0"/>
        <v>337 ## L a muu $$bx $$2rdamedia //annan</v>
      </c>
    </row>
    <row r="19" spans="1:8" x14ac:dyDescent="0.25">
      <c r="A19" s="1" t="s">
        <v>55</v>
      </c>
      <c r="B19" s="1" t="s">
        <v>70</v>
      </c>
      <c r="C19" s="1" t="s">
        <v>383</v>
      </c>
      <c r="D19" s="1" t="s">
        <v>115</v>
      </c>
      <c r="E19" s="1" t="s">
        <v>114</v>
      </c>
      <c r="F19" s="1" t="s">
        <v>115</v>
      </c>
      <c r="G19" s="16" t="s">
        <v>242</v>
      </c>
      <c r="H19" t="str">
        <f t="shared" si="0"/>
        <v>337 ## L a määrittelemätön $$bz $$2rdamedia //ospecificerad medietyp</v>
      </c>
    </row>
  </sheetData>
  <mergeCells count="4">
    <mergeCell ref="A12:A13"/>
    <mergeCell ref="D12:D13"/>
    <mergeCell ref="A15:A16"/>
    <mergeCell ref="D15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E16" sqref="E16"/>
    </sheetView>
  </sheetViews>
  <sheetFormatPr defaultRowHeight="15" x14ac:dyDescent="0.25"/>
  <cols>
    <col min="1" max="1" width="24.85546875" customWidth="1"/>
    <col min="2" max="2" width="23.140625" customWidth="1"/>
    <col min="3" max="3" width="30.7109375" customWidth="1"/>
    <col min="4" max="4" width="15.7109375" customWidth="1"/>
    <col min="5" max="5" width="33.140625" customWidth="1"/>
    <col min="6" max="8" width="18.85546875" customWidth="1"/>
    <col min="9" max="9" width="14.5703125" customWidth="1"/>
    <col min="10" max="10" width="12.7109375" customWidth="1"/>
    <col min="11" max="11" width="25.28515625" customWidth="1"/>
  </cols>
  <sheetData>
    <row r="1" spans="1:14" ht="20.25" thickBot="1" x14ac:dyDescent="0.35">
      <c r="A1" s="8" t="s">
        <v>347</v>
      </c>
      <c r="B1" s="8"/>
      <c r="C1" s="8"/>
    </row>
    <row r="2" spans="1:14" ht="15.75" thickTop="1" x14ac:dyDescent="0.25">
      <c r="A2" s="6" t="s">
        <v>220</v>
      </c>
      <c r="B2" s="6"/>
      <c r="C2" s="6"/>
      <c r="E2" s="7">
        <v>42360</v>
      </c>
    </row>
    <row r="3" spans="1:14" x14ac:dyDescent="0.25">
      <c r="A3" t="s">
        <v>87</v>
      </c>
      <c r="E3" s="7">
        <v>42345</v>
      </c>
    </row>
    <row r="4" spans="1:14" x14ac:dyDescent="0.25">
      <c r="A4" s="6" t="s">
        <v>385</v>
      </c>
      <c r="E4" s="7">
        <v>42374</v>
      </c>
    </row>
    <row r="5" spans="1:14" x14ac:dyDescent="0.25">
      <c r="A5" t="s">
        <v>243</v>
      </c>
    </row>
    <row r="7" spans="1:14" ht="39" thickBot="1" x14ac:dyDescent="0.3">
      <c r="A7" s="41" t="s">
        <v>221</v>
      </c>
      <c r="B7" s="41" t="s">
        <v>222</v>
      </c>
      <c r="C7" s="41" t="s">
        <v>351</v>
      </c>
      <c r="D7" s="41" t="s">
        <v>126</v>
      </c>
      <c r="E7" s="41" t="s">
        <v>251</v>
      </c>
      <c r="F7" s="42" t="s">
        <v>348</v>
      </c>
      <c r="G7" s="42" t="s">
        <v>386</v>
      </c>
      <c r="H7" s="42" t="s">
        <v>452</v>
      </c>
      <c r="I7" s="43" t="s">
        <v>241</v>
      </c>
      <c r="J7" s="34"/>
    </row>
    <row r="8" spans="1:14" ht="15.75" thickBot="1" x14ac:dyDescent="0.3">
      <c r="A8" s="35" t="s">
        <v>127</v>
      </c>
      <c r="B8" s="36" t="s">
        <v>310</v>
      </c>
      <c r="C8" s="36" t="s">
        <v>387</v>
      </c>
      <c r="D8" s="35" t="s">
        <v>255</v>
      </c>
      <c r="E8" s="35" t="s">
        <v>128</v>
      </c>
      <c r="F8" s="37" t="s">
        <v>223</v>
      </c>
      <c r="G8" s="33" t="s">
        <v>388</v>
      </c>
      <c r="H8" s="33" t="s">
        <v>453</v>
      </c>
      <c r="I8" s="37" t="s">
        <v>243</v>
      </c>
      <c r="J8" s="34" t="str">
        <f>CONCATENATE("338 ## L a ",B8," $$b",D8," $$2",I8," //",C8)</f>
        <v>338 ## L a äänisilmukkakasetti $$bsg $$2rdacarrier //ljudmagasin</v>
      </c>
      <c r="K8" s="30"/>
      <c r="L8" s="17"/>
      <c r="M8" s="17"/>
      <c r="N8" s="17"/>
    </row>
    <row r="9" spans="1:14" x14ac:dyDescent="0.25">
      <c r="A9" s="35" t="s">
        <v>129</v>
      </c>
      <c r="B9" s="35" t="s">
        <v>236</v>
      </c>
      <c r="C9" s="35" t="s">
        <v>389</v>
      </c>
      <c r="D9" s="35" t="s">
        <v>256</v>
      </c>
      <c r="E9" s="35" t="s">
        <v>130</v>
      </c>
      <c r="F9" s="37" t="s">
        <v>223</v>
      </c>
      <c r="G9" s="33" t="s">
        <v>388</v>
      </c>
      <c r="H9" s="33" t="s">
        <v>453</v>
      </c>
      <c r="I9" s="37" t="s">
        <v>243</v>
      </c>
      <c r="J9" s="34" t="str">
        <f t="shared" ref="J9:J63" si="0">CONCATENATE("338 ## L a ",B9," $$b",D9," $$2",I9," //",C9)</f>
        <v>338 ## L a äänilieriö $$bse $$2rdacarrier //ljudcylinder</v>
      </c>
      <c r="K9" s="31"/>
      <c r="L9" s="22"/>
      <c r="M9" s="22"/>
      <c r="N9" s="22"/>
    </row>
    <row r="10" spans="1:14" ht="15.75" thickBot="1" x14ac:dyDescent="0.3">
      <c r="A10" s="35" t="s">
        <v>131</v>
      </c>
      <c r="B10" s="35" t="s">
        <v>235</v>
      </c>
      <c r="C10" s="35" t="s">
        <v>390</v>
      </c>
      <c r="D10" s="35" t="s">
        <v>257</v>
      </c>
      <c r="E10" s="35" t="s">
        <v>132</v>
      </c>
      <c r="F10" s="37" t="s">
        <v>223</v>
      </c>
      <c r="G10" s="33" t="s">
        <v>388</v>
      </c>
      <c r="H10" s="33" t="s">
        <v>453</v>
      </c>
      <c r="I10" s="37" t="s">
        <v>243</v>
      </c>
      <c r="J10" s="34" t="str">
        <f t="shared" si="0"/>
        <v>338 ## L a äänilevy $$bsd $$2rdacarrier //ljudskiva</v>
      </c>
      <c r="K10" s="32"/>
      <c r="L10" s="23"/>
      <c r="M10" s="23"/>
      <c r="N10" s="23"/>
    </row>
    <row r="11" spans="1:14" ht="22.5" customHeight="1" thickBot="1" x14ac:dyDescent="0.3">
      <c r="A11" s="35" t="s">
        <v>133</v>
      </c>
      <c r="B11" s="35" t="s">
        <v>234</v>
      </c>
      <c r="C11" s="35" t="s">
        <v>391</v>
      </c>
      <c r="D11" s="35" t="s">
        <v>258</v>
      </c>
      <c r="E11" s="35" t="s">
        <v>134</v>
      </c>
      <c r="F11" s="37" t="s">
        <v>223</v>
      </c>
      <c r="G11" s="33" t="s">
        <v>388</v>
      </c>
      <c r="H11" s="33" t="s">
        <v>453</v>
      </c>
      <c r="I11" s="37" t="s">
        <v>243</v>
      </c>
      <c r="J11" s="34" t="str">
        <f t="shared" si="0"/>
        <v>338 ## L a ääniraitakela $$bsi $$2rdacarrier //filmljudspole</v>
      </c>
      <c r="K11" s="30"/>
      <c r="L11" s="17"/>
      <c r="M11" s="17"/>
      <c r="N11" s="17"/>
    </row>
    <row r="12" spans="1:14" x14ac:dyDescent="0.25">
      <c r="A12" s="35" t="s">
        <v>135</v>
      </c>
      <c r="B12" s="36" t="s">
        <v>252</v>
      </c>
      <c r="C12" s="36" t="s">
        <v>392</v>
      </c>
      <c r="D12" s="35" t="s">
        <v>259</v>
      </c>
      <c r="E12" s="35" t="s">
        <v>136</v>
      </c>
      <c r="F12" s="37" t="s">
        <v>223</v>
      </c>
      <c r="G12" s="33" t="s">
        <v>388</v>
      </c>
      <c r="H12" s="33" t="s">
        <v>453</v>
      </c>
      <c r="I12" s="37" t="s">
        <v>243</v>
      </c>
      <c r="J12" s="34" t="str">
        <f t="shared" si="0"/>
        <v>338 ## L a pianorulla $$bsq $$2rdacarrier //ljudrulle</v>
      </c>
      <c r="K12" s="31"/>
      <c r="L12" s="22"/>
      <c r="M12" s="22"/>
      <c r="N12" s="22"/>
    </row>
    <row r="13" spans="1:14" ht="22.5" customHeight="1" thickBot="1" x14ac:dyDescent="0.3">
      <c r="A13" s="35" t="s">
        <v>137</v>
      </c>
      <c r="B13" s="35" t="s">
        <v>233</v>
      </c>
      <c r="C13" s="35" t="s">
        <v>393</v>
      </c>
      <c r="D13" s="35" t="s">
        <v>260</v>
      </c>
      <c r="E13" s="35" t="s">
        <v>138</v>
      </c>
      <c r="F13" s="37" t="s">
        <v>223</v>
      </c>
      <c r="G13" s="33" t="s">
        <v>388</v>
      </c>
      <c r="H13" s="33" t="s">
        <v>453</v>
      </c>
      <c r="I13" s="37" t="s">
        <v>243</v>
      </c>
      <c r="J13" s="34" t="str">
        <f t="shared" si="0"/>
        <v>338 ## L a äänikasetti $$bss $$2rdacarrier //ljudkassett</v>
      </c>
      <c r="K13" s="32"/>
      <c r="L13" s="23"/>
      <c r="M13" s="23"/>
      <c r="N13" s="23"/>
    </row>
    <row r="14" spans="1:14" x14ac:dyDescent="0.25">
      <c r="A14" s="35" t="s">
        <v>139</v>
      </c>
      <c r="B14" s="36" t="s">
        <v>316</v>
      </c>
      <c r="C14" s="36" t="s">
        <v>394</v>
      </c>
      <c r="D14" s="35" t="s">
        <v>261</v>
      </c>
      <c r="E14" s="35" t="s">
        <v>140</v>
      </c>
      <c r="F14" s="37" t="s">
        <v>223</v>
      </c>
      <c r="G14" s="33" t="s">
        <v>388</v>
      </c>
      <c r="H14" s="33" t="s">
        <v>453</v>
      </c>
      <c r="I14" s="37" t="s">
        <v>243</v>
      </c>
      <c r="J14" s="34" t="str">
        <f t="shared" si="0"/>
        <v>338 ## L a äänikela $$bst $$2rdacarrier //ljudspole</v>
      </c>
      <c r="K14" s="31"/>
      <c r="L14" s="22"/>
      <c r="M14" s="22"/>
      <c r="N14" s="22"/>
    </row>
    <row r="15" spans="1:14" ht="15.75" thickBot="1" x14ac:dyDescent="0.3">
      <c r="A15" s="35" t="s">
        <v>53</v>
      </c>
      <c r="B15" s="36" t="s">
        <v>69</v>
      </c>
      <c r="C15" s="36" t="s">
        <v>395</v>
      </c>
      <c r="D15" s="35" t="s">
        <v>262</v>
      </c>
      <c r="E15" s="35" t="s">
        <v>141</v>
      </c>
      <c r="F15" s="37" t="s">
        <v>223</v>
      </c>
      <c r="G15" s="33" t="s">
        <v>388</v>
      </c>
      <c r="H15" s="33" t="s">
        <v>453</v>
      </c>
      <c r="I15" s="37" t="s">
        <v>243</v>
      </c>
      <c r="J15" s="34" t="str">
        <f t="shared" si="0"/>
        <v>338 ## L a muu $$bsz $$2rdacarrier //annan ljudbärare</v>
      </c>
      <c r="K15" s="32"/>
      <c r="L15" s="23"/>
      <c r="M15" s="23"/>
      <c r="N15" s="23"/>
    </row>
    <row r="16" spans="1:14" ht="26.25" thickBot="1" x14ac:dyDescent="0.3">
      <c r="A16" s="35" t="s">
        <v>142</v>
      </c>
      <c r="B16" s="36" t="s">
        <v>315</v>
      </c>
      <c r="C16" s="36" t="s">
        <v>404</v>
      </c>
      <c r="D16" s="35" t="s">
        <v>263</v>
      </c>
      <c r="E16" s="35" t="s">
        <v>143</v>
      </c>
      <c r="F16" s="37" t="s">
        <v>224</v>
      </c>
      <c r="G16" s="37" t="s">
        <v>396</v>
      </c>
      <c r="H16" s="37" t="s">
        <v>461</v>
      </c>
      <c r="I16" s="37" t="s">
        <v>243</v>
      </c>
      <c r="J16" s="34" t="str">
        <f t="shared" si="0"/>
        <v>338 ## L a muistikortti $$bck $$2rdacarrier //datorkort</v>
      </c>
      <c r="K16" s="30"/>
      <c r="L16" s="17"/>
      <c r="M16" s="17"/>
      <c r="N16" s="17"/>
    </row>
    <row r="17" spans="1:14" ht="26.25" thickBot="1" x14ac:dyDescent="0.3">
      <c r="A17" s="35" t="s">
        <v>144</v>
      </c>
      <c r="B17" s="36" t="s">
        <v>314</v>
      </c>
      <c r="C17" s="36" t="s">
        <v>399</v>
      </c>
      <c r="D17" s="35" t="s">
        <v>264</v>
      </c>
      <c r="E17" s="35" t="s">
        <v>145</v>
      </c>
      <c r="F17" s="37" t="s">
        <v>224</v>
      </c>
      <c r="G17" s="37" t="s">
        <v>396</v>
      </c>
      <c r="H17" s="37" t="s">
        <v>461</v>
      </c>
      <c r="I17" s="37" t="s">
        <v>243</v>
      </c>
      <c r="J17" s="34" t="str">
        <f t="shared" si="0"/>
        <v>338 ## L a piirikotelo $$bcb $$2rdacarrier //datorminnesmodul</v>
      </c>
      <c r="K17" s="30"/>
      <c r="L17" s="17"/>
      <c r="M17" s="17"/>
      <c r="N17" s="17"/>
    </row>
    <row r="18" spans="1:14" ht="26.25" thickBot="1" x14ac:dyDescent="0.3">
      <c r="A18" s="35" t="s">
        <v>146</v>
      </c>
      <c r="B18" s="36" t="s">
        <v>313</v>
      </c>
      <c r="C18" s="36" t="s">
        <v>400</v>
      </c>
      <c r="D18" s="35" t="s">
        <v>265</v>
      </c>
      <c r="E18" s="35" t="s">
        <v>147</v>
      </c>
      <c r="F18" s="37" t="s">
        <v>224</v>
      </c>
      <c r="G18" s="37" t="s">
        <v>396</v>
      </c>
      <c r="H18" s="37" t="s">
        <v>461</v>
      </c>
      <c r="I18" s="37" t="s">
        <v>243</v>
      </c>
      <c r="J18" s="34" t="str">
        <f t="shared" si="0"/>
        <v>338 ## L a tietolevy $$bcd $$2rdacarrier //datorskiva</v>
      </c>
      <c r="K18" s="30"/>
      <c r="L18" s="17"/>
      <c r="M18" s="17"/>
      <c r="N18" s="17"/>
    </row>
    <row r="19" spans="1:14" ht="25.5" x14ac:dyDescent="0.25">
      <c r="A19" s="35" t="s">
        <v>148</v>
      </c>
      <c r="B19" s="36" t="s">
        <v>312</v>
      </c>
      <c r="C19" s="36" t="s">
        <v>401</v>
      </c>
      <c r="D19" s="35" t="s">
        <v>266</v>
      </c>
      <c r="E19" s="35" t="s">
        <v>149</v>
      </c>
      <c r="F19" s="37" t="s">
        <v>224</v>
      </c>
      <c r="G19" s="37" t="s">
        <v>396</v>
      </c>
      <c r="H19" s="37" t="s">
        <v>461</v>
      </c>
      <c r="I19" s="37" t="s">
        <v>243</v>
      </c>
      <c r="J19" s="34" t="str">
        <f t="shared" si="0"/>
        <v>338 ## L a tietolevykotelo $$bce $$2rdacarrier //datorskivmagasin</v>
      </c>
    </row>
    <row r="20" spans="1:14" ht="25.5" x14ac:dyDescent="0.25">
      <c r="A20" s="35" t="s">
        <v>150</v>
      </c>
      <c r="B20" s="36" t="s">
        <v>311</v>
      </c>
      <c r="C20" s="36" t="s">
        <v>398</v>
      </c>
      <c r="D20" s="35" t="s">
        <v>267</v>
      </c>
      <c r="E20" s="35" t="s">
        <v>151</v>
      </c>
      <c r="F20" s="37" t="s">
        <v>224</v>
      </c>
      <c r="G20" s="37" t="s">
        <v>396</v>
      </c>
      <c r="H20" s="37" t="s">
        <v>461</v>
      </c>
      <c r="I20" s="37" t="s">
        <v>243</v>
      </c>
      <c r="J20" s="34" t="str">
        <f t="shared" si="0"/>
        <v>338 ## L a tietonauhan silmukkakasetti $$bca $$2rdacarrier //datorbandmagasin</v>
      </c>
    </row>
    <row r="21" spans="1:14" ht="25.5" x14ac:dyDescent="0.25">
      <c r="A21" s="35" t="s">
        <v>152</v>
      </c>
      <c r="B21" s="36" t="s">
        <v>317</v>
      </c>
      <c r="C21" s="36" t="s">
        <v>402</v>
      </c>
      <c r="D21" s="35" t="s">
        <v>268</v>
      </c>
      <c r="E21" s="35" t="s">
        <v>153</v>
      </c>
      <c r="F21" s="37" t="s">
        <v>224</v>
      </c>
      <c r="G21" s="37" t="s">
        <v>396</v>
      </c>
      <c r="H21" s="37" t="s">
        <v>461</v>
      </c>
      <c r="I21" s="37" t="s">
        <v>243</v>
      </c>
      <c r="J21" s="34" t="str">
        <f t="shared" si="0"/>
        <v>338 ## L a tietokasetti $$bcf $$2rdacarrier //datorkassett</v>
      </c>
    </row>
    <row r="22" spans="1:14" ht="25.5" x14ac:dyDescent="0.25">
      <c r="A22" s="35" t="s">
        <v>154</v>
      </c>
      <c r="B22" s="36" t="s">
        <v>318</v>
      </c>
      <c r="C22" s="36" t="s">
        <v>403</v>
      </c>
      <c r="D22" s="35" t="s">
        <v>269</v>
      </c>
      <c r="E22" s="35" t="s">
        <v>155</v>
      </c>
      <c r="F22" s="37" t="s">
        <v>224</v>
      </c>
      <c r="G22" s="37" t="s">
        <v>396</v>
      </c>
      <c r="H22" s="37" t="s">
        <v>461</v>
      </c>
      <c r="I22" s="37" t="s">
        <v>243</v>
      </c>
      <c r="J22" s="34" t="str">
        <f t="shared" si="0"/>
        <v>338 ## L a tietonauhakela $$bch $$2rdacarrier //datorbandspole</v>
      </c>
    </row>
    <row r="23" spans="1:14" ht="22.5" customHeight="1" x14ac:dyDescent="0.25">
      <c r="A23" s="35" t="s">
        <v>156</v>
      </c>
      <c r="B23" s="35" t="s">
        <v>232</v>
      </c>
      <c r="C23" s="35" t="s">
        <v>405</v>
      </c>
      <c r="D23" s="35" t="s">
        <v>270</v>
      </c>
      <c r="E23" s="35" t="s">
        <v>157</v>
      </c>
      <c r="F23" s="37" t="s">
        <v>224</v>
      </c>
      <c r="G23" s="37" t="s">
        <v>396</v>
      </c>
      <c r="H23" s="37" t="s">
        <v>461</v>
      </c>
      <c r="I23" s="37" t="s">
        <v>243</v>
      </c>
      <c r="J23" s="34" t="str">
        <f t="shared" si="0"/>
        <v>338 ## L a verkkoaineisto $$bcr $$2rdacarrier //onlineresurs</v>
      </c>
    </row>
    <row r="24" spans="1:14" ht="25.5" x14ac:dyDescent="0.25">
      <c r="A24" s="35" t="s">
        <v>53</v>
      </c>
      <c r="B24" s="36" t="s">
        <v>69</v>
      </c>
      <c r="C24" s="36" t="s">
        <v>397</v>
      </c>
      <c r="D24" s="35" t="s">
        <v>271</v>
      </c>
      <c r="E24" s="35" t="s">
        <v>158</v>
      </c>
      <c r="F24" s="37" t="s">
        <v>224</v>
      </c>
      <c r="G24" s="37" t="s">
        <v>396</v>
      </c>
      <c r="H24" s="37" t="s">
        <v>461</v>
      </c>
      <c r="I24" s="37" t="s">
        <v>243</v>
      </c>
      <c r="J24" s="34" t="str">
        <f t="shared" si="0"/>
        <v>338 ## L a muu $$bcz $$2rdacarrier //annan datorbärare</v>
      </c>
    </row>
    <row r="25" spans="1:14" ht="25.5" x14ac:dyDescent="0.25">
      <c r="A25" s="35" t="s">
        <v>159</v>
      </c>
      <c r="B25" s="36" t="s">
        <v>319</v>
      </c>
      <c r="C25" s="36" t="s">
        <v>407</v>
      </c>
      <c r="D25" s="35" t="s">
        <v>272</v>
      </c>
      <c r="E25" s="35" t="s">
        <v>160</v>
      </c>
      <c r="F25" s="37" t="s">
        <v>225</v>
      </c>
      <c r="G25" s="37" t="s">
        <v>406</v>
      </c>
      <c r="H25" s="37" t="s">
        <v>454</v>
      </c>
      <c r="I25" s="37" t="s">
        <v>243</v>
      </c>
      <c r="J25" s="34" t="str">
        <f t="shared" si="0"/>
        <v>338 ## L a ikkunakortti $$bha $$2rdacarrier //fönsterkort</v>
      </c>
    </row>
    <row r="26" spans="1:14" ht="25.5" x14ac:dyDescent="0.25">
      <c r="A26" s="35" t="s">
        <v>161</v>
      </c>
      <c r="B26" s="36" t="s">
        <v>320</v>
      </c>
      <c r="C26" s="36" t="s">
        <v>408</v>
      </c>
      <c r="D26" s="35" t="s">
        <v>273</v>
      </c>
      <c r="E26" s="35" t="s">
        <v>162</v>
      </c>
      <c r="F26" s="37" t="s">
        <v>225</v>
      </c>
      <c r="G26" s="37" t="s">
        <v>406</v>
      </c>
      <c r="H26" s="37" t="s">
        <v>454</v>
      </c>
      <c r="I26" s="37" t="s">
        <v>243</v>
      </c>
      <c r="J26" s="34" t="str">
        <f t="shared" si="0"/>
        <v>338 ## L a mikrokortti $$bhe $$2rdacarrier //mikrofiche</v>
      </c>
    </row>
    <row r="27" spans="1:14" ht="25.5" x14ac:dyDescent="0.25">
      <c r="A27" s="35" t="s">
        <v>163</v>
      </c>
      <c r="B27" s="36" t="s">
        <v>321</v>
      </c>
      <c r="C27" s="36" t="s">
        <v>409</v>
      </c>
      <c r="D27" s="35" t="s">
        <v>274</v>
      </c>
      <c r="E27" s="35" t="s">
        <v>164</v>
      </c>
      <c r="F27" s="37" t="s">
        <v>225</v>
      </c>
      <c r="G27" s="37" t="s">
        <v>406</v>
      </c>
      <c r="H27" s="37" t="s">
        <v>454</v>
      </c>
      <c r="I27" s="37" t="s">
        <v>243</v>
      </c>
      <c r="J27" s="34" t="str">
        <f t="shared" si="0"/>
        <v>338 ## L a mikrokorttikasetti $$bhf $$2rdacarrier //mikrofichekassett</v>
      </c>
    </row>
    <row r="28" spans="1:14" ht="25.5" x14ac:dyDescent="0.25">
      <c r="A28" s="35" t="s">
        <v>165</v>
      </c>
      <c r="B28" s="36" t="s">
        <v>322</v>
      </c>
      <c r="C28" s="36" t="s">
        <v>410</v>
      </c>
      <c r="D28" s="35" t="s">
        <v>275</v>
      </c>
      <c r="E28" s="35" t="s">
        <v>166</v>
      </c>
      <c r="F28" s="37" t="s">
        <v>225</v>
      </c>
      <c r="G28" s="37" t="s">
        <v>406</v>
      </c>
      <c r="H28" s="37" t="s">
        <v>454</v>
      </c>
      <c r="I28" s="37" t="s">
        <v>243</v>
      </c>
      <c r="J28" s="34" t="str">
        <f t="shared" si="0"/>
        <v>338 ## L a mikrofilmisilmukkakasetti $$bhb $$2rdacarrier //mikrofilmsmagasin</v>
      </c>
    </row>
    <row r="29" spans="1:14" ht="25.5" x14ac:dyDescent="0.25">
      <c r="A29" s="35" t="s">
        <v>167</v>
      </c>
      <c r="B29" s="36" t="s">
        <v>323</v>
      </c>
      <c r="C29" s="36" t="s">
        <v>411</v>
      </c>
      <c r="D29" s="35" t="s">
        <v>276</v>
      </c>
      <c r="E29" s="35" t="s">
        <v>168</v>
      </c>
      <c r="F29" s="37" t="s">
        <v>225</v>
      </c>
      <c r="G29" s="37" t="s">
        <v>406</v>
      </c>
      <c r="H29" s="37" t="s">
        <v>454</v>
      </c>
      <c r="I29" s="37" t="s">
        <v>243</v>
      </c>
      <c r="J29" s="34" t="str">
        <f t="shared" si="0"/>
        <v>338 ## L a mikrofilmikasetti $$bhc $$2rdacarrier //mikrofilmskassett</v>
      </c>
    </row>
    <row r="30" spans="1:14" ht="25.5" x14ac:dyDescent="0.25">
      <c r="A30" s="35" t="s">
        <v>169</v>
      </c>
      <c r="B30" s="36" t="s">
        <v>324</v>
      </c>
      <c r="C30" s="36" t="s">
        <v>411</v>
      </c>
      <c r="D30" s="35" t="s">
        <v>277</v>
      </c>
      <c r="E30" s="35" t="s">
        <v>170</v>
      </c>
      <c r="F30" s="37" t="s">
        <v>225</v>
      </c>
      <c r="G30" s="37" t="s">
        <v>406</v>
      </c>
      <c r="H30" s="37" t="s">
        <v>454</v>
      </c>
      <c r="I30" s="37" t="s">
        <v>243</v>
      </c>
      <c r="J30" s="34" t="str">
        <f t="shared" si="0"/>
        <v>338 ## L a mikrofilmikela $$bhd $$2rdacarrier //mikrofilmskassett</v>
      </c>
    </row>
    <row r="31" spans="1:14" ht="25.5" x14ac:dyDescent="0.25">
      <c r="A31" s="35" t="s">
        <v>171</v>
      </c>
      <c r="B31" s="36" t="s">
        <v>325</v>
      </c>
      <c r="C31" s="36" t="s">
        <v>412</v>
      </c>
      <c r="D31" s="35" t="s">
        <v>278</v>
      </c>
      <c r="E31" s="35" t="s">
        <v>172</v>
      </c>
      <c r="F31" s="37" t="s">
        <v>225</v>
      </c>
      <c r="G31" s="37" t="s">
        <v>406</v>
      </c>
      <c r="H31" s="37" t="s">
        <v>454</v>
      </c>
      <c r="I31" s="37" t="s">
        <v>243</v>
      </c>
      <c r="J31" s="34" t="str">
        <f t="shared" si="0"/>
        <v>338 ## L a mikrofilmirulla $$bhj $$2rdacarrier //mikrofilmsrulle</v>
      </c>
    </row>
    <row r="32" spans="1:14" ht="25.5" x14ac:dyDescent="0.25">
      <c r="A32" s="35" t="s">
        <v>173</v>
      </c>
      <c r="B32" s="36" t="s">
        <v>326</v>
      </c>
      <c r="C32" s="36" t="s">
        <v>413</v>
      </c>
      <c r="D32" s="35" t="s">
        <v>279</v>
      </c>
      <c r="E32" s="35" t="s">
        <v>174</v>
      </c>
      <c r="F32" s="37" t="s">
        <v>225</v>
      </c>
      <c r="G32" s="37" t="s">
        <v>406</v>
      </c>
      <c r="H32" s="37" t="s">
        <v>454</v>
      </c>
      <c r="I32" s="37" t="s">
        <v>243</v>
      </c>
      <c r="J32" s="34" t="str">
        <f t="shared" si="0"/>
        <v>338 ## L a mikrofilmiliuska $$bhh $$2rdacarrier //mikrofilmsremsa</v>
      </c>
    </row>
    <row r="33" spans="1:10" ht="25.5" x14ac:dyDescent="0.25">
      <c r="A33" s="35" t="s">
        <v>175</v>
      </c>
      <c r="B33" s="36" t="s">
        <v>327</v>
      </c>
      <c r="C33" s="36" t="s">
        <v>414</v>
      </c>
      <c r="D33" s="35" t="s">
        <v>280</v>
      </c>
      <c r="E33" s="35" t="s">
        <v>176</v>
      </c>
      <c r="F33" s="37" t="s">
        <v>225</v>
      </c>
      <c r="G33" s="37" t="s">
        <v>406</v>
      </c>
      <c r="H33" s="37" t="s">
        <v>454</v>
      </c>
      <c r="I33" s="37" t="s">
        <v>243</v>
      </c>
      <c r="J33" s="34" t="str">
        <f t="shared" si="0"/>
        <v>338 ## L a mikrokortti (läpinäkymätön) $$bhg $$2rdacarrier //mikrokort</v>
      </c>
    </row>
    <row r="34" spans="1:10" ht="25.5" x14ac:dyDescent="0.25">
      <c r="A34" s="35" t="s">
        <v>53</v>
      </c>
      <c r="B34" s="36" t="s">
        <v>69</v>
      </c>
      <c r="C34" s="36" t="s">
        <v>415</v>
      </c>
      <c r="D34" s="35" t="s">
        <v>281</v>
      </c>
      <c r="E34" s="35" t="s">
        <v>177</v>
      </c>
      <c r="F34" s="37" t="s">
        <v>225</v>
      </c>
      <c r="G34" s="37" t="s">
        <v>406</v>
      </c>
      <c r="H34" s="37" t="s">
        <v>454</v>
      </c>
      <c r="I34" s="37" t="s">
        <v>243</v>
      </c>
      <c r="J34" s="34" t="str">
        <f t="shared" si="0"/>
        <v>338 ## L a muu $$bhz $$2rdacarrier //annan mikroformsbärare</v>
      </c>
    </row>
    <row r="35" spans="1:10" ht="25.5" x14ac:dyDescent="0.25">
      <c r="A35" s="35" t="s">
        <v>178</v>
      </c>
      <c r="B35" s="36" t="s">
        <v>254</v>
      </c>
      <c r="C35" s="36" t="s">
        <v>417</v>
      </c>
      <c r="D35" s="35" t="s">
        <v>282</v>
      </c>
      <c r="E35" s="35" t="s">
        <v>179</v>
      </c>
      <c r="F35" s="37" t="s">
        <v>226</v>
      </c>
      <c r="G35" s="37" t="s">
        <v>416</v>
      </c>
      <c r="H35" s="37" t="s">
        <v>457</v>
      </c>
      <c r="I35" s="37" t="s">
        <v>243</v>
      </c>
      <c r="J35" s="34" t="str">
        <f t="shared" si="0"/>
        <v>338 ## L a preparaattilasi $$bpp $$2rdacarrier //mikroskoperingspreparat</v>
      </c>
    </row>
    <row r="36" spans="1:10" ht="25.5" x14ac:dyDescent="0.25">
      <c r="A36" s="35" t="s">
        <v>53</v>
      </c>
      <c r="B36" s="36" t="s">
        <v>69</v>
      </c>
      <c r="C36" s="36" t="s">
        <v>418</v>
      </c>
      <c r="D36" s="35" t="s">
        <v>283</v>
      </c>
      <c r="E36" s="35" t="s">
        <v>180</v>
      </c>
      <c r="F36" s="37" t="s">
        <v>226</v>
      </c>
      <c r="G36" s="37" t="s">
        <v>416</v>
      </c>
      <c r="H36" s="37" t="s">
        <v>457</v>
      </c>
      <c r="I36" s="37" t="s">
        <v>243</v>
      </c>
      <c r="J36" s="34" t="str">
        <f t="shared" si="0"/>
        <v>338 ## L a muu $$bpz $$2rdacarrier //annan mikroskopisk bärare</v>
      </c>
    </row>
    <row r="37" spans="1:10" ht="25.5" x14ac:dyDescent="0.25">
      <c r="A37" s="35" t="s">
        <v>181</v>
      </c>
      <c r="B37" s="36" t="s">
        <v>328</v>
      </c>
      <c r="C37" s="36" t="s">
        <v>427</v>
      </c>
      <c r="D37" s="35" t="s">
        <v>284</v>
      </c>
      <c r="E37" s="35" t="s">
        <v>182</v>
      </c>
      <c r="F37" s="37" t="s">
        <v>227</v>
      </c>
      <c r="G37" s="37" t="s">
        <v>426</v>
      </c>
      <c r="H37" s="36" t="s">
        <v>458</v>
      </c>
      <c r="I37" s="37" t="s">
        <v>243</v>
      </c>
      <c r="J37" s="34" t="str">
        <f t="shared" si="0"/>
        <v>338 ## L a filmisilmukkakasetti $$bmc $$2rdacarrier //filmmagasin</v>
      </c>
    </row>
    <row r="38" spans="1:10" ht="25.5" x14ac:dyDescent="0.25">
      <c r="A38" s="35" t="s">
        <v>183</v>
      </c>
      <c r="B38" s="36" t="s">
        <v>329</v>
      </c>
      <c r="C38" s="36" t="s">
        <v>428</v>
      </c>
      <c r="D38" s="35" t="s">
        <v>285</v>
      </c>
      <c r="E38" s="35" t="s">
        <v>184</v>
      </c>
      <c r="F38" s="37" t="s">
        <v>227</v>
      </c>
      <c r="G38" s="37" t="s">
        <v>426</v>
      </c>
      <c r="H38" s="36" t="s">
        <v>458</v>
      </c>
      <c r="I38" s="37" t="s">
        <v>243</v>
      </c>
      <c r="J38" s="34" t="str">
        <f t="shared" si="0"/>
        <v>338 ## L a filmikasetti $$bmf $$2rdacarrier //filmkassett</v>
      </c>
    </row>
    <row r="39" spans="1:10" ht="25.5" x14ac:dyDescent="0.25">
      <c r="A39" s="35" t="s">
        <v>185</v>
      </c>
      <c r="B39" s="36" t="s">
        <v>330</v>
      </c>
      <c r="C39" s="36" t="s">
        <v>430</v>
      </c>
      <c r="D39" s="35" t="s">
        <v>286</v>
      </c>
      <c r="E39" s="35" t="s">
        <v>186</v>
      </c>
      <c r="F39" s="37" t="s">
        <v>227</v>
      </c>
      <c r="G39" s="37" t="s">
        <v>426</v>
      </c>
      <c r="H39" s="36" t="s">
        <v>458</v>
      </c>
      <c r="I39" s="37" t="s">
        <v>243</v>
      </c>
      <c r="J39" s="34" t="str">
        <f t="shared" si="0"/>
        <v>338 ## L a filmikela $$bmr $$2rdacarrier //filmspole</v>
      </c>
    </row>
    <row r="40" spans="1:10" ht="25.5" x14ac:dyDescent="0.25">
      <c r="A40" s="35" t="s">
        <v>187</v>
      </c>
      <c r="B40" s="36" t="s">
        <v>331</v>
      </c>
      <c r="C40" s="36" t="s">
        <v>429</v>
      </c>
      <c r="D40" s="35" t="s">
        <v>287</v>
      </c>
      <c r="E40" s="35" t="s">
        <v>188</v>
      </c>
      <c r="F40" s="37" t="s">
        <v>227</v>
      </c>
      <c r="G40" s="37" t="s">
        <v>426</v>
      </c>
      <c r="H40" s="36" t="s">
        <v>458</v>
      </c>
      <c r="I40" s="37" t="s">
        <v>243</v>
      </c>
      <c r="J40" s="34" t="str">
        <f t="shared" si="0"/>
        <v>338 ## L a filmirulla $$bmo $$2rdacarrier //filmrulle</v>
      </c>
    </row>
    <row r="41" spans="1:10" ht="25.5" x14ac:dyDescent="0.25">
      <c r="A41" s="35" t="s">
        <v>189</v>
      </c>
      <c r="B41" s="36" t="s">
        <v>332</v>
      </c>
      <c r="C41" s="36" t="s">
        <v>420</v>
      </c>
      <c r="D41" s="35" t="s">
        <v>288</v>
      </c>
      <c r="E41" s="35" t="s">
        <v>190</v>
      </c>
      <c r="F41" s="37" t="s">
        <v>227</v>
      </c>
      <c r="G41" s="37" t="s">
        <v>426</v>
      </c>
      <c r="H41" s="36" t="s">
        <v>458</v>
      </c>
      <c r="I41" s="37" t="s">
        <v>243</v>
      </c>
      <c r="J41" s="34" t="str">
        <f t="shared" si="0"/>
        <v>338 ## L a filmiliuska $$bgd $$2rdacarrier //filmremsa</v>
      </c>
    </row>
    <row r="42" spans="1:10" ht="25.5" x14ac:dyDescent="0.25">
      <c r="A42" s="35" t="s">
        <v>191</v>
      </c>
      <c r="B42" s="36" t="s">
        <v>333</v>
      </c>
      <c r="C42" s="36" t="s">
        <v>421</v>
      </c>
      <c r="D42" s="35" t="s">
        <v>289</v>
      </c>
      <c r="E42" s="35" t="s">
        <v>192</v>
      </c>
      <c r="F42" s="37" t="s">
        <v>227</v>
      </c>
      <c r="G42" s="37" t="s">
        <v>426</v>
      </c>
      <c r="H42" s="36" t="s">
        <v>458</v>
      </c>
      <c r="I42" s="37" t="s">
        <v>243</v>
      </c>
      <c r="J42" s="34" t="str">
        <f t="shared" si="0"/>
        <v>338 ## L a raina $$bgf $$2rdacarrier //bildband</v>
      </c>
    </row>
    <row r="43" spans="1:10" ht="25.5" x14ac:dyDescent="0.25">
      <c r="A43" s="35" t="s">
        <v>193</v>
      </c>
      <c r="B43" s="36" t="s">
        <v>334</v>
      </c>
      <c r="C43" s="38" t="s">
        <v>419</v>
      </c>
      <c r="D43" s="35" t="s">
        <v>290</v>
      </c>
      <c r="E43" s="35" t="s">
        <v>194</v>
      </c>
      <c r="F43" s="37" t="s">
        <v>227</v>
      </c>
      <c r="G43" s="37" t="s">
        <v>426</v>
      </c>
      <c r="H43" s="36" t="s">
        <v>458</v>
      </c>
      <c r="I43" s="37" t="s">
        <v>243</v>
      </c>
      <c r="J43" s="34" t="str">
        <f t="shared" si="0"/>
        <v>338 ## L a rainakasetti $$bgc $$2rdacarrier //bildbandsmagasin</v>
      </c>
    </row>
    <row r="44" spans="1:10" ht="25.5" x14ac:dyDescent="0.25">
      <c r="A44" s="35" t="s">
        <v>195</v>
      </c>
      <c r="B44" s="36" t="s">
        <v>335</v>
      </c>
      <c r="C44" s="38" t="s">
        <v>422</v>
      </c>
      <c r="D44" s="35" t="s">
        <v>291</v>
      </c>
      <c r="E44" s="35" t="s">
        <v>196</v>
      </c>
      <c r="F44" s="37" t="s">
        <v>227</v>
      </c>
      <c r="G44" s="37" t="s">
        <v>426</v>
      </c>
      <c r="H44" s="36" t="s">
        <v>458</v>
      </c>
      <c r="I44" s="37" t="s">
        <v>243</v>
      </c>
      <c r="J44" s="34" t="str">
        <f t="shared" si="0"/>
        <v>338 ## L a piirtoheitinkalvo $$bgt $$2rdacarrier //OH-bild</v>
      </c>
    </row>
    <row r="45" spans="1:10" ht="25.5" x14ac:dyDescent="0.25">
      <c r="A45" s="35" t="s">
        <v>197</v>
      </c>
      <c r="B45" s="36" t="s">
        <v>336</v>
      </c>
      <c r="C45" s="36" t="s">
        <v>423</v>
      </c>
      <c r="D45" s="35" t="s">
        <v>292</v>
      </c>
      <c r="E45" s="35" t="s">
        <v>198</v>
      </c>
      <c r="F45" s="37" t="s">
        <v>227</v>
      </c>
      <c r="G45" s="37" t="s">
        <v>426</v>
      </c>
      <c r="H45" s="36" t="s">
        <v>458</v>
      </c>
      <c r="I45" s="37" t="s">
        <v>243</v>
      </c>
      <c r="J45" s="34" t="str">
        <f t="shared" si="0"/>
        <v>338 ## L a dia $$bgs $$2rdacarrier //diabild</v>
      </c>
    </row>
    <row r="46" spans="1:10" ht="25.5" x14ac:dyDescent="0.25">
      <c r="A46" s="39" t="s">
        <v>53</v>
      </c>
      <c r="B46" s="40" t="s">
        <v>69</v>
      </c>
      <c r="C46" s="40" t="s">
        <v>424</v>
      </c>
      <c r="D46" s="39" t="s">
        <v>425</v>
      </c>
      <c r="E46" s="39" t="s">
        <v>199</v>
      </c>
      <c r="F46" s="39" t="s">
        <v>227</v>
      </c>
      <c r="G46" s="39" t="s">
        <v>426</v>
      </c>
      <c r="H46" s="40" t="s">
        <v>458</v>
      </c>
      <c r="I46" s="39" t="s">
        <v>243</v>
      </c>
      <c r="J46" s="40" t="str">
        <f t="shared" si="0"/>
        <v>338 ## L a muu $$bgz $$2rdacarrier //annan bärare för projicerbara stillbilder</v>
      </c>
    </row>
    <row r="47" spans="1:10" ht="25.5" x14ac:dyDescent="0.25">
      <c r="A47" s="35" t="s">
        <v>53</v>
      </c>
      <c r="B47" s="36" t="s">
        <v>69</v>
      </c>
      <c r="C47" s="36" t="s">
        <v>431</v>
      </c>
      <c r="D47" s="35" t="s">
        <v>293</v>
      </c>
      <c r="E47" s="35" t="s">
        <v>199</v>
      </c>
      <c r="F47" s="37" t="s">
        <v>227</v>
      </c>
      <c r="G47" s="37" t="s">
        <v>426</v>
      </c>
      <c r="H47" s="36" t="s">
        <v>458</v>
      </c>
      <c r="I47" s="37" t="s">
        <v>243</v>
      </c>
      <c r="J47" s="34" t="str">
        <f t="shared" si="0"/>
        <v>338 ## L a muu $$bmz $$2rdacarrier //annan bärare för projicerbara rörliga bilder</v>
      </c>
    </row>
    <row r="48" spans="1:10" ht="25.5" x14ac:dyDescent="0.25">
      <c r="A48" s="35" t="s">
        <v>200</v>
      </c>
      <c r="B48" s="36" t="s">
        <v>337</v>
      </c>
      <c r="C48" s="36" t="s">
        <v>433</v>
      </c>
      <c r="D48" s="35" t="s">
        <v>294</v>
      </c>
      <c r="E48" s="35" t="s">
        <v>201</v>
      </c>
      <c r="F48" s="37" t="s">
        <v>228</v>
      </c>
      <c r="G48" s="37" t="s">
        <v>432</v>
      </c>
      <c r="H48" s="37" t="s">
        <v>456</v>
      </c>
      <c r="I48" s="37" t="s">
        <v>243</v>
      </c>
      <c r="J48" s="34" t="str">
        <f t="shared" si="0"/>
        <v>338 ## L a stereografinen kortti $$beh $$2rdacarrier //stereografiskt kort</v>
      </c>
    </row>
    <row r="49" spans="1:10" ht="25.5" x14ac:dyDescent="0.25">
      <c r="A49" s="35" t="s">
        <v>202</v>
      </c>
      <c r="B49" s="36" t="s">
        <v>338</v>
      </c>
      <c r="C49" s="36" t="s">
        <v>434</v>
      </c>
      <c r="D49" s="35" t="s">
        <v>295</v>
      </c>
      <c r="E49" s="35" t="s">
        <v>198</v>
      </c>
      <c r="F49" s="37" t="s">
        <v>228</v>
      </c>
      <c r="G49" s="37" t="s">
        <v>432</v>
      </c>
      <c r="H49" s="37" t="s">
        <v>456</v>
      </c>
      <c r="I49" s="37" t="s">
        <v>243</v>
      </c>
      <c r="J49" s="34" t="str">
        <f t="shared" si="0"/>
        <v>338 ## L a stereografinen levy $$bes $$2rdacarrier //stereografisk skiva</v>
      </c>
    </row>
    <row r="50" spans="1:10" ht="25.5" x14ac:dyDescent="0.25">
      <c r="A50" s="35" t="s">
        <v>53</v>
      </c>
      <c r="B50" s="36" t="s">
        <v>69</v>
      </c>
      <c r="C50" s="36" t="s">
        <v>435</v>
      </c>
      <c r="D50" s="35" t="s">
        <v>296</v>
      </c>
      <c r="E50" s="35" t="s">
        <v>180</v>
      </c>
      <c r="F50" s="37" t="s">
        <v>228</v>
      </c>
      <c r="G50" s="37" t="s">
        <v>432</v>
      </c>
      <c r="H50" s="37" t="s">
        <v>456</v>
      </c>
      <c r="I50" s="37" t="s">
        <v>243</v>
      </c>
      <c r="J50" s="34" t="str">
        <f t="shared" si="0"/>
        <v>338 ## L a muu $$bez $$2rdacarrier //annan stereografisk bärare</v>
      </c>
    </row>
    <row r="51" spans="1:10" ht="38.25" x14ac:dyDescent="0.25">
      <c r="A51" s="35" t="s">
        <v>203</v>
      </c>
      <c r="B51" s="36" t="s">
        <v>339</v>
      </c>
      <c r="C51" s="36" t="s">
        <v>438</v>
      </c>
      <c r="D51" s="35" t="s">
        <v>297</v>
      </c>
      <c r="E51" s="35" t="s">
        <v>180</v>
      </c>
      <c r="F51" s="37" t="s">
        <v>229</v>
      </c>
      <c r="G51" s="37" t="s">
        <v>436</v>
      </c>
      <c r="H51" s="37" t="s">
        <v>459</v>
      </c>
      <c r="I51" s="37" t="s">
        <v>243</v>
      </c>
      <c r="J51" s="34" t="str">
        <f t="shared" si="0"/>
        <v>338 ## L a kortti $$bno $$2rdacarrier //bildkort</v>
      </c>
    </row>
    <row r="52" spans="1:10" ht="38.25" x14ac:dyDescent="0.25">
      <c r="A52" s="35" t="s">
        <v>204</v>
      </c>
      <c r="B52" s="36" t="s">
        <v>340</v>
      </c>
      <c r="C52" s="36" t="s">
        <v>439</v>
      </c>
      <c r="D52" s="35" t="s">
        <v>298</v>
      </c>
      <c r="E52" s="35" t="s">
        <v>180</v>
      </c>
      <c r="F52" s="37" t="s">
        <v>229</v>
      </c>
      <c r="G52" s="37" t="s">
        <v>436</v>
      </c>
      <c r="H52" s="37" t="s">
        <v>459</v>
      </c>
      <c r="I52" s="37" t="s">
        <v>243</v>
      </c>
      <c r="J52" s="34" t="str">
        <f t="shared" si="0"/>
        <v>338 ## L a lehtiötaulu $$bnn $$2rdacarrier //blädderblock</v>
      </c>
    </row>
    <row r="53" spans="1:10" ht="38.25" x14ac:dyDescent="0.25">
      <c r="A53" s="35" t="s">
        <v>205</v>
      </c>
      <c r="B53" s="36" t="s">
        <v>341</v>
      </c>
      <c r="C53" s="38" t="s">
        <v>437</v>
      </c>
      <c r="D53" s="35" t="s">
        <v>299</v>
      </c>
      <c r="E53" s="35" t="s">
        <v>180</v>
      </c>
      <c r="F53" s="37" t="s">
        <v>229</v>
      </c>
      <c r="G53" s="37" t="s">
        <v>436</v>
      </c>
      <c r="H53" s="37" t="s">
        <v>459</v>
      </c>
      <c r="I53" s="37" t="s">
        <v>243</v>
      </c>
      <c r="J53" s="34" t="str">
        <f t="shared" si="0"/>
        <v>338 ## L a rulla $$bna $$2rdacarrier //rulle</v>
      </c>
    </row>
    <row r="54" spans="1:10" ht="38.25" x14ac:dyDescent="0.25">
      <c r="A54" s="35" t="s">
        <v>206</v>
      </c>
      <c r="B54" s="36" t="s">
        <v>342</v>
      </c>
      <c r="C54" s="36" t="s">
        <v>440</v>
      </c>
      <c r="D54" s="35" t="s">
        <v>300</v>
      </c>
      <c r="E54" s="35" t="s">
        <v>180</v>
      </c>
      <c r="F54" s="37" t="s">
        <v>229</v>
      </c>
      <c r="G54" s="37" t="s">
        <v>436</v>
      </c>
      <c r="H54" s="37" t="s">
        <v>459</v>
      </c>
      <c r="I54" s="37" t="s">
        <v>243</v>
      </c>
      <c r="J54" s="34" t="str">
        <f t="shared" si="0"/>
        <v>338 ## L a arkki $$bnb $$2rdacarrier //ark</v>
      </c>
    </row>
    <row r="55" spans="1:10" ht="38.25" x14ac:dyDescent="0.25">
      <c r="A55" s="35" t="s">
        <v>207</v>
      </c>
      <c r="B55" s="36" t="s">
        <v>343</v>
      </c>
      <c r="C55" s="36" t="s">
        <v>441</v>
      </c>
      <c r="D55" s="35" t="s">
        <v>301</v>
      </c>
      <c r="E55" s="35" t="s">
        <v>180</v>
      </c>
      <c r="F55" s="37" t="s">
        <v>229</v>
      </c>
      <c r="G55" s="37" t="s">
        <v>436</v>
      </c>
      <c r="H55" s="37" t="s">
        <v>459</v>
      </c>
      <c r="I55" s="37" t="s">
        <v>243</v>
      </c>
      <c r="J55" s="34" t="str">
        <f t="shared" si="0"/>
        <v>338 ## L a nide $$bnc $$2rdacarrier //volym</v>
      </c>
    </row>
    <row r="56" spans="1:10" ht="38.25" x14ac:dyDescent="0.25">
      <c r="A56" s="35" t="s">
        <v>208</v>
      </c>
      <c r="B56" s="36" t="s">
        <v>344</v>
      </c>
      <c r="C56" s="36" t="s">
        <v>442</v>
      </c>
      <c r="D56" s="35" t="s">
        <v>302</v>
      </c>
      <c r="E56" s="35" t="s">
        <v>209</v>
      </c>
      <c r="F56" s="37" t="s">
        <v>229</v>
      </c>
      <c r="G56" s="37" t="s">
        <v>436</v>
      </c>
      <c r="H56" s="37" t="s">
        <v>459</v>
      </c>
      <c r="I56" s="37" t="s">
        <v>243</v>
      </c>
      <c r="J56" s="34" t="str">
        <f t="shared" si="0"/>
        <v>338 ## L a objekti $$bnr $$2rdacarrier //föremål</v>
      </c>
    </row>
    <row r="57" spans="1:10" ht="38.25" x14ac:dyDescent="0.25">
      <c r="A57" s="35" t="s">
        <v>53</v>
      </c>
      <c r="B57" s="35" t="s">
        <v>69</v>
      </c>
      <c r="C57" s="35" t="s">
        <v>443</v>
      </c>
      <c r="D57" s="35" t="s">
        <v>303</v>
      </c>
      <c r="E57" s="35" t="s">
        <v>180</v>
      </c>
      <c r="F57" s="37" t="s">
        <v>229</v>
      </c>
      <c r="G57" s="37" t="s">
        <v>436</v>
      </c>
      <c r="H57" s="37" t="s">
        <v>459</v>
      </c>
      <c r="I57" s="37" t="s">
        <v>243</v>
      </c>
      <c r="J57" s="34" t="str">
        <f t="shared" si="0"/>
        <v>338 ## L a muu $$bnz $$2rdacarrier //annan oförmedlad bärare</v>
      </c>
    </row>
    <row r="58" spans="1:10" x14ac:dyDescent="0.25">
      <c r="A58" s="35" t="s">
        <v>210</v>
      </c>
      <c r="B58" s="36" t="s">
        <v>345</v>
      </c>
      <c r="C58" s="38" t="s">
        <v>444</v>
      </c>
      <c r="D58" s="35" t="s">
        <v>304</v>
      </c>
      <c r="E58" s="35" t="s">
        <v>211</v>
      </c>
      <c r="F58" s="37" t="s">
        <v>230</v>
      </c>
      <c r="G58" s="37" t="s">
        <v>450</v>
      </c>
      <c r="H58" s="37" t="s">
        <v>455</v>
      </c>
      <c r="I58" s="37" t="s">
        <v>243</v>
      </c>
      <c r="J58" s="34" t="str">
        <f t="shared" si="0"/>
        <v>338 ## L a videosilmukkakasetti $$bvc $$2rdacarrier //videomagasin</v>
      </c>
    </row>
    <row r="59" spans="1:10" ht="22.5" customHeight="1" x14ac:dyDescent="0.25">
      <c r="A59" s="35" t="s">
        <v>212</v>
      </c>
      <c r="B59" s="35" t="s">
        <v>237</v>
      </c>
      <c r="C59" s="38" t="s">
        <v>445</v>
      </c>
      <c r="D59" s="35" t="s">
        <v>305</v>
      </c>
      <c r="E59" s="35" t="s">
        <v>213</v>
      </c>
      <c r="F59" s="37" t="s">
        <v>230</v>
      </c>
      <c r="G59" s="37" t="s">
        <v>450</v>
      </c>
      <c r="H59" s="37" t="s">
        <v>455</v>
      </c>
      <c r="I59" s="37" t="s">
        <v>243</v>
      </c>
      <c r="J59" s="34" t="str">
        <f t="shared" si="0"/>
        <v>338 ## L a videokasetti $$bvf $$2rdacarrier //videokassett</v>
      </c>
    </row>
    <row r="60" spans="1:10" x14ac:dyDescent="0.25">
      <c r="A60" s="35" t="s">
        <v>214</v>
      </c>
      <c r="B60" s="35" t="s">
        <v>238</v>
      </c>
      <c r="C60" s="38" t="s">
        <v>446</v>
      </c>
      <c r="D60" s="35" t="s">
        <v>306</v>
      </c>
      <c r="E60" s="35" t="s">
        <v>215</v>
      </c>
      <c r="F60" s="37" t="s">
        <v>230</v>
      </c>
      <c r="G60" s="37" t="s">
        <v>450</v>
      </c>
      <c r="H60" s="37" t="s">
        <v>455</v>
      </c>
      <c r="I60" s="37" t="s">
        <v>243</v>
      </c>
      <c r="J60" s="34" t="str">
        <f t="shared" si="0"/>
        <v>338 ## L a videolevy $$bvd $$2rdacarrier //videoskiva</v>
      </c>
    </row>
    <row r="61" spans="1:10" x14ac:dyDescent="0.25">
      <c r="A61" s="35" t="s">
        <v>216</v>
      </c>
      <c r="B61" s="36" t="s">
        <v>346</v>
      </c>
      <c r="C61" s="38" t="s">
        <v>447</v>
      </c>
      <c r="D61" s="35" t="s">
        <v>307</v>
      </c>
      <c r="E61" s="35" t="s">
        <v>217</v>
      </c>
      <c r="F61" s="37" t="s">
        <v>230</v>
      </c>
      <c r="G61" s="37" t="s">
        <v>450</v>
      </c>
      <c r="H61" s="37" t="s">
        <v>455</v>
      </c>
      <c r="I61" s="37" t="s">
        <v>243</v>
      </c>
      <c r="J61" s="34" t="str">
        <f t="shared" si="0"/>
        <v>338 ## L a videokela $$bvr $$2rdacarrier //videospole</v>
      </c>
    </row>
    <row r="62" spans="1:10" x14ac:dyDescent="0.25">
      <c r="A62" s="35" t="s">
        <v>53</v>
      </c>
      <c r="B62" s="35" t="s">
        <v>69</v>
      </c>
      <c r="C62" s="35" t="s">
        <v>448</v>
      </c>
      <c r="D62" s="35" t="s">
        <v>308</v>
      </c>
      <c r="E62" s="35" t="s">
        <v>218</v>
      </c>
      <c r="F62" s="37" t="s">
        <v>230</v>
      </c>
      <c r="G62" s="37" t="s">
        <v>450</v>
      </c>
      <c r="H62" s="37" t="s">
        <v>455</v>
      </c>
      <c r="I62" s="37" t="s">
        <v>243</v>
      </c>
      <c r="J62" s="34" t="str">
        <f t="shared" si="0"/>
        <v>338 ## L a muu $$bvz $$2rdacarrier //annan videobärare</v>
      </c>
    </row>
    <row r="63" spans="1:10" ht="33.75" customHeight="1" x14ac:dyDescent="0.25">
      <c r="A63" s="35" t="s">
        <v>55</v>
      </c>
      <c r="B63" s="35" t="s">
        <v>70</v>
      </c>
      <c r="C63" s="35" t="s">
        <v>449</v>
      </c>
      <c r="D63" s="35" t="s">
        <v>309</v>
      </c>
      <c r="E63" s="35" t="s">
        <v>219</v>
      </c>
      <c r="F63" s="37" t="s">
        <v>231</v>
      </c>
      <c r="G63" s="37" t="s">
        <v>451</v>
      </c>
      <c r="H63" s="37" t="s">
        <v>460</v>
      </c>
      <c r="I63" s="37" t="s">
        <v>243</v>
      </c>
      <c r="J63" s="34" t="str">
        <f t="shared" si="0"/>
        <v>338 ## L a määrittelemätön $$bzu $$2rdacarrier //ospecificerad bärartyp</v>
      </c>
    </row>
  </sheetData>
  <mergeCells count="9">
    <mergeCell ref="L14:L15"/>
    <mergeCell ref="M14:M15"/>
    <mergeCell ref="N14:N15"/>
    <mergeCell ref="L9:L10"/>
    <mergeCell ref="M9:M10"/>
    <mergeCell ref="N9:N10"/>
    <mergeCell ref="L12:L13"/>
    <mergeCell ref="M12:M13"/>
    <mergeCell ref="N12:N13"/>
  </mergeCells>
  <hyperlinks>
    <hyperlink ref="A4" r:id="rId1"/>
    <hyperlink ref="A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336</vt:lpstr>
      <vt:lpstr>337</vt:lpstr>
      <vt:lpstr>338</vt:lpstr>
    </vt:vector>
  </TitlesOfParts>
  <Company>University of Helsinki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Minttu Hurme</dc:creator>
  <cp:lastModifiedBy>Minttu Hurme</cp:lastModifiedBy>
  <dcterms:created xsi:type="dcterms:W3CDTF">2015-12-23T09:18:42Z</dcterms:created>
  <dcterms:modified xsi:type="dcterms:W3CDTF">2016-01-05T13:22:38Z</dcterms:modified>
</cp:coreProperties>
</file>