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filterPrivacy="1" defaultThemeVersion="124226"/>
  <xr:revisionPtr revIDLastSave="0" documentId="13_ncr:1_{334DD188-FA60-4509-8DCF-09649E2841A3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28" i="1" l="1"/>
  <c r="P227" i="1"/>
  <c r="P229" i="1" s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43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44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73" i="1"/>
  <c r="O74" i="1"/>
  <c r="O75" i="1"/>
  <c r="O76" i="1"/>
  <c r="O77" i="1"/>
  <c r="O78" i="1"/>
  <c r="O79" i="1"/>
  <c r="O80" i="1"/>
  <c r="O81" i="1"/>
  <c r="O82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55" i="1"/>
  <c r="O56" i="1"/>
  <c r="O57" i="1"/>
  <c r="O58" i="1"/>
  <c r="O59" i="1"/>
  <c r="O53" i="1"/>
  <c r="O54" i="1"/>
  <c r="O52" i="1"/>
  <c r="O47" i="1"/>
  <c r="O48" i="1"/>
  <c r="O49" i="1"/>
  <c r="O50" i="1"/>
  <c r="O51" i="1"/>
  <c r="O46" i="1"/>
  <c r="O45" i="1"/>
  <c r="O44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</calcChain>
</file>

<file path=xl/sharedStrings.xml><?xml version="1.0" encoding="utf-8"?>
<sst xmlns="http://schemas.openxmlformats.org/spreadsheetml/2006/main" count="44" uniqueCount="41">
  <si>
    <t>Date</t>
  </si>
  <si>
    <t>Gasoline</t>
  </si>
  <si>
    <t>Crude Oil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</si>
  <si>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</si>
  <si>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</si>
  <si>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</si>
  <si>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</si>
  <si>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</si>
  <si>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</si>
  <si>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</si>
  <si>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</si>
  <si>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</si>
  <si>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</si>
  <si>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</si>
  <si>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</si>
  <si>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</si>
  <si>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</si>
  <si>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</si>
  <si>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</si>
  <si>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</si>
  <si>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</si>
  <si>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</si>
  <si>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</si>
  <si>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</si>
  <si>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</si>
  <si>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</si>
  <si>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</si>
  <si>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</si>
  <si>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</si>
  <si>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Y</t>
  </si>
  <si>
    <t>Residuals</t>
  </si>
  <si>
    <t>PROBABILITY OUTPUT</t>
  </si>
  <si>
    <t>Percentile</t>
  </si>
  <si>
    <t>Y</t>
  </si>
  <si>
    <t>Difference of residuals</t>
  </si>
  <si>
    <t>Sum of Squared diff. of residuals</t>
  </si>
  <si>
    <t>Sum of squared residuals</t>
  </si>
  <si>
    <t>Durbin-Watson Statistic Calculations</t>
  </si>
  <si>
    <t>Sum of Squared Difference of Residuals</t>
  </si>
  <si>
    <t>Sum of Squared Residuals</t>
  </si>
  <si>
    <t>Durbin-Watson Statisitc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</si>
</sst>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\,\ yyyy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2" fillId="0" borderId="1" xfId="0" applyFont="1" applyBorder="1" applyAlignment="1">
      <alignment horizontal="center"/>
    </xf>
    <xf numFmtId="164" fontId="1" fillId="0" borderId="0" xfId="1" applyNumberFormat="1"/>
    <xf numFmtId="164" fontId="3" fillId="0" borderId="0" xfId="1" applyNumberFormat="1" applyFont="1"/>
    <xf numFmtId="164" fontId="3" fillId="0" borderId="0" xfId="1" applyNumberFormat="1" applyFont="1" applyBorder="1"/>
    <xf numFmtId="165" fontId="2" fillId="0" borderId="1" xfId="0" applyNumberFormat="1" applyFont="1" applyBorder="1" applyAlignment="1">
      <alignment horizontal="center"/>
    </xf>
    <xf numFmtId="165" fontId="3" fillId="0" borderId="0" xfId="1" applyNumberFormat="1" applyFont="1"/>
    <xf numFmtId="165" fontId="3" fillId="0" borderId="0" xfId="1" applyNumberFormat="1" applyFont="1" applyBorder="1"/>
    <xf numFmtId="165" fontId="1" fillId="0" borderId="0" xfId="1" applyNumberFormat="1"/>
    <xf numFmtId="165" fontId="0" fillId="0" borderId="0" xfId="0" applyNumberFormat="1"/>
    <xf numFmtId="2" fontId="2" fillId="0" borderId="1" xfId="0" applyNumberFormat="1" applyFont="1" applyBorder="1" applyAlignment="1">
      <alignment horizontal="center"/>
    </xf>
    <xf numFmtId="2" fontId="3" fillId="0" borderId="0" xfId="1" applyNumberFormat="1" applyFont="1"/>
    <xf numFmtId="2" fontId="3" fillId="0" borderId="0" xfId="1" applyNumberFormat="1" applyFont="1" applyBorder="1"/>
    <xf numFmtId="2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Continuous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10" xfId="0" applyFill="1" applyBorder="1"/>
    <xf numFmtId="0" fontId="0" fillId="3" borderId="11" xfId="0" applyFill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</a:t>
            </a:r>
            <a:r>
              <a:rPr lang="en-US" baseline="0"/>
              <a:t>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Crude Oil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DATA!$C$2:$C$182</c:f>
              <c:numCache>
                <c:formatCode>0.00</c:formatCode>
                <c:ptCount val="181"/>
                <c:pt idx="0">
                  <c:v>79.069999999999993</c:v>
                </c:pt>
                <c:pt idx="1">
                  <c:v>82.34</c:v>
                </c:pt>
                <c:pt idx="2">
                  <c:v>80.06</c:v>
                </c:pt>
                <c:pt idx="3">
                  <c:v>76.62</c:v>
                </c:pt>
                <c:pt idx="4">
                  <c:v>73.94</c:v>
                </c:pt>
                <c:pt idx="5">
                  <c:v>74.569999999999993</c:v>
                </c:pt>
                <c:pt idx="6">
                  <c:v>73.88</c:v>
                </c:pt>
                <c:pt idx="7">
                  <c:v>78.25</c:v>
                </c:pt>
                <c:pt idx="8">
                  <c:v>79.22</c:v>
                </c:pt>
                <c:pt idx="9">
                  <c:v>80.19</c:v>
                </c:pt>
                <c:pt idx="10">
                  <c:v>81.760000000000005</c:v>
                </c:pt>
                <c:pt idx="11">
                  <c:v>81.44</c:v>
                </c:pt>
                <c:pt idx="12">
                  <c:v>80.650000000000006</c:v>
                </c:pt>
                <c:pt idx="13">
                  <c:v>83.01</c:v>
                </c:pt>
                <c:pt idx="14">
                  <c:v>85.66</c:v>
                </c:pt>
                <c:pt idx="15">
                  <c:v>84.34</c:v>
                </c:pt>
                <c:pt idx="16">
                  <c:v>82.9</c:v>
                </c:pt>
                <c:pt idx="17">
                  <c:v>84.22</c:v>
                </c:pt>
                <c:pt idx="18">
                  <c:v>80.239999999999995</c:v>
                </c:pt>
                <c:pt idx="19">
                  <c:v>74.98</c:v>
                </c:pt>
                <c:pt idx="20">
                  <c:v>69.14</c:v>
                </c:pt>
                <c:pt idx="21">
                  <c:v>70.62</c:v>
                </c:pt>
                <c:pt idx="22">
                  <c:v>72.91</c:v>
                </c:pt>
                <c:pt idx="23">
                  <c:v>73.44</c:v>
                </c:pt>
                <c:pt idx="24">
                  <c:v>76.7</c:v>
                </c:pt>
                <c:pt idx="25">
                  <c:v>77.06</c:v>
                </c:pt>
                <c:pt idx="26">
                  <c:v>74.959999999999994</c:v>
                </c:pt>
                <c:pt idx="27">
                  <c:v>74.39</c:v>
                </c:pt>
                <c:pt idx="28">
                  <c:v>76.349999999999994</c:v>
                </c:pt>
                <c:pt idx="29">
                  <c:v>77.56</c:v>
                </c:pt>
                <c:pt idx="30">
                  <c:v>78.12</c:v>
                </c:pt>
                <c:pt idx="31">
                  <c:v>81.790000000000006</c:v>
                </c:pt>
                <c:pt idx="32">
                  <c:v>78.17</c:v>
                </c:pt>
                <c:pt idx="33">
                  <c:v>74.84</c:v>
                </c:pt>
                <c:pt idx="34">
                  <c:v>72.91</c:v>
                </c:pt>
                <c:pt idx="35">
                  <c:v>74.02</c:v>
                </c:pt>
                <c:pt idx="36">
                  <c:v>74.819999999999993</c:v>
                </c:pt>
                <c:pt idx="37">
                  <c:v>75.62</c:v>
                </c:pt>
                <c:pt idx="38">
                  <c:v>73.760000000000005</c:v>
                </c:pt>
                <c:pt idx="39">
                  <c:v>78.41</c:v>
                </c:pt>
                <c:pt idx="40">
                  <c:v>82.29</c:v>
                </c:pt>
                <c:pt idx="41">
                  <c:v>82.16</c:v>
                </c:pt>
                <c:pt idx="42">
                  <c:v>81.150000000000006</c:v>
                </c:pt>
                <c:pt idx="43">
                  <c:v>82.03</c:v>
                </c:pt>
                <c:pt idx="44">
                  <c:v>84.93</c:v>
                </c:pt>
                <c:pt idx="45">
                  <c:v>86.91</c:v>
                </c:pt>
                <c:pt idx="46">
                  <c:v>82.23</c:v>
                </c:pt>
                <c:pt idx="47">
                  <c:v>82.28</c:v>
                </c:pt>
                <c:pt idx="48">
                  <c:v>86.75</c:v>
                </c:pt>
                <c:pt idx="49">
                  <c:v>88.5</c:v>
                </c:pt>
                <c:pt idx="50">
                  <c:v>88.27</c:v>
                </c:pt>
                <c:pt idx="51">
                  <c:v>89.66</c:v>
                </c:pt>
                <c:pt idx="52">
                  <c:v>90.97</c:v>
                </c:pt>
                <c:pt idx="53">
                  <c:v>89.54</c:v>
                </c:pt>
                <c:pt idx="54">
                  <c:v>91.02</c:v>
                </c:pt>
                <c:pt idx="55">
                  <c:v>89.75</c:v>
                </c:pt>
                <c:pt idx="56">
                  <c:v>86.11</c:v>
                </c:pt>
                <c:pt idx="57">
                  <c:v>89.52</c:v>
                </c:pt>
                <c:pt idx="58">
                  <c:v>85.51</c:v>
                </c:pt>
                <c:pt idx="59">
                  <c:v>84.13</c:v>
                </c:pt>
                <c:pt idx="60">
                  <c:v>95.26</c:v>
                </c:pt>
                <c:pt idx="61">
                  <c:v>101.05</c:v>
                </c:pt>
                <c:pt idx="62">
                  <c:v>103.74</c:v>
                </c:pt>
                <c:pt idx="63">
                  <c:v>99.79</c:v>
                </c:pt>
                <c:pt idx="64">
                  <c:v>104.41</c:v>
                </c:pt>
                <c:pt idx="65">
                  <c:v>105.08</c:v>
                </c:pt>
                <c:pt idx="66">
                  <c:v>109.29</c:v>
                </c:pt>
                <c:pt idx="67">
                  <c:v>107.75</c:v>
                </c:pt>
                <c:pt idx="68">
                  <c:v>109.11</c:v>
                </c:pt>
                <c:pt idx="69">
                  <c:v>112.3</c:v>
                </c:pt>
                <c:pt idx="70">
                  <c:v>105.84</c:v>
                </c:pt>
                <c:pt idx="71">
                  <c:v>99.87</c:v>
                </c:pt>
                <c:pt idx="72">
                  <c:v>97.99</c:v>
                </c:pt>
                <c:pt idx="73">
                  <c:v>99.55</c:v>
                </c:pt>
                <c:pt idx="74">
                  <c:v>100.92</c:v>
                </c:pt>
                <c:pt idx="75">
                  <c:v>100.05</c:v>
                </c:pt>
                <c:pt idx="76">
                  <c:v>95.87</c:v>
                </c:pt>
                <c:pt idx="77">
                  <c:v>92.7</c:v>
                </c:pt>
                <c:pt idx="78">
                  <c:v>93.7</c:v>
                </c:pt>
                <c:pt idx="79">
                  <c:v>97.12</c:v>
                </c:pt>
                <c:pt idx="80">
                  <c:v>96.72</c:v>
                </c:pt>
                <c:pt idx="81">
                  <c:v>98.01</c:v>
                </c:pt>
                <c:pt idx="82">
                  <c:v>97.83</c:v>
                </c:pt>
                <c:pt idx="83">
                  <c:v>90.85</c:v>
                </c:pt>
                <c:pt idx="84">
                  <c:v>82.86</c:v>
                </c:pt>
                <c:pt idx="85">
                  <c:v>85.36</c:v>
                </c:pt>
                <c:pt idx="86">
                  <c:v>85.06</c:v>
                </c:pt>
                <c:pt idx="87">
                  <c:v>88.07</c:v>
                </c:pt>
                <c:pt idx="88">
                  <c:v>87.91</c:v>
                </c:pt>
                <c:pt idx="89">
                  <c:v>88.93</c:v>
                </c:pt>
                <c:pt idx="90">
                  <c:v>83.65</c:v>
                </c:pt>
                <c:pt idx="91">
                  <c:v>81.180000000000007</c:v>
                </c:pt>
                <c:pt idx="92">
                  <c:v>79.430000000000007</c:v>
                </c:pt>
                <c:pt idx="93">
                  <c:v>85.35</c:v>
                </c:pt>
                <c:pt idx="94">
                  <c:v>86.82</c:v>
                </c:pt>
                <c:pt idx="95">
                  <c:v>92.32</c:v>
                </c:pt>
                <c:pt idx="96">
                  <c:v>93.24</c:v>
                </c:pt>
                <c:pt idx="97">
                  <c:v>96.97</c:v>
                </c:pt>
                <c:pt idx="98">
                  <c:v>99.32</c:v>
                </c:pt>
                <c:pt idx="99">
                  <c:v>96.89</c:v>
                </c:pt>
                <c:pt idx="100">
                  <c:v>99.91</c:v>
                </c:pt>
                <c:pt idx="101">
                  <c:v>100.08</c:v>
                </c:pt>
                <c:pt idx="102">
                  <c:v>96.06</c:v>
                </c:pt>
                <c:pt idx="103">
                  <c:v>97.74</c:v>
                </c:pt>
                <c:pt idx="104">
                  <c:v>99.81</c:v>
                </c:pt>
                <c:pt idx="105">
                  <c:v>102.39</c:v>
                </c:pt>
                <c:pt idx="106">
                  <c:v>100.43</c:v>
                </c:pt>
                <c:pt idx="107">
                  <c:v>99.95</c:v>
                </c:pt>
                <c:pt idx="108">
                  <c:v>99.35</c:v>
                </c:pt>
                <c:pt idx="109">
                  <c:v>97.8</c:v>
                </c:pt>
                <c:pt idx="110">
                  <c:v>98.56</c:v>
                </c:pt>
                <c:pt idx="111">
                  <c:v>101.73</c:v>
                </c:pt>
                <c:pt idx="112">
                  <c:v>107.18</c:v>
                </c:pt>
                <c:pt idx="113">
                  <c:v>107.52</c:v>
                </c:pt>
                <c:pt idx="114">
                  <c:v>106.32</c:v>
                </c:pt>
                <c:pt idx="115">
                  <c:v>106.15</c:v>
                </c:pt>
                <c:pt idx="116">
                  <c:v>106.41</c:v>
                </c:pt>
                <c:pt idx="117">
                  <c:v>105.12</c:v>
                </c:pt>
                <c:pt idx="118">
                  <c:v>103.52</c:v>
                </c:pt>
                <c:pt idx="119">
                  <c:v>102.55</c:v>
                </c:pt>
                <c:pt idx="120">
                  <c:v>103.15</c:v>
                </c:pt>
                <c:pt idx="121">
                  <c:v>103.78</c:v>
                </c:pt>
                <c:pt idx="122">
                  <c:v>103.47</c:v>
                </c:pt>
                <c:pt idx="123">
                  <c:v>96.98</c:v>
                </c:pt>
                <c:pt idx="124">
                  <c:v>93.11</c:v>
                </c:pt>
                <c:pt idx="125">
                  <c:v>90.88</c:v>
                </c:pt>
                <c:pt idx="126">
                  <c:v>87.06</c:v>
                </c:pt>
                <c:pt idx="127">
                  <c:v>84.43</c:v>
                </c:pt>
                <c:pt idx="128">
                  <c:v>83.27</c:v>
                </c:pt>
                <c:pt idx="129">
                  <c:v>81.11</c:v>
                </c:pt>
                <c:pt idx="130">
                  <c:v>80.23</c:v>
                </c:pt>
                <c:pt idx="131">
                  <c:v>85.74</c:v>
                </c:pt>
                <c:pt idx="132">
                  <c:v>85.78</c:v>
                </c:pt>
                <c:pt idx="133">
                  <c:v>90.34</c:v>
                </c:pt>
                <c:pt idx="134">
                  <c:v>88.88</c:v>
                </c:pt>
                <c:pt idx="135">
                  <c:v>89.1</c:v>
                </c:pt>
                <c:pt idx="136">
                  <c:v>93.14</c:v>
                </c:pt>
                <c:pt idx="137">
                  <c:v>94.43</c:v>
                </c:pt>
                <c:pt idx="138">
                  <c:v>96.22</c:v>
                </c:pt>
                <c:pt idx="139">
                  <c:v>95.68</c:v>
                </c:pt>
                <c:pt idx="140">
                  <c:v>95.68</c:v>
                </c:pt>
                <c:pt idx="141">
                  <c:v>97.56</c:v>
                </c:pt>
                <c:pt idx="142">
                  <c:v>93.7</c:v>
                </c:pt>
                <c:pt idx="143">
                  <c:v>91.35</c:v>
                </c:pt>
                <c:pt idx="144">
                  <c:v>90.81</c:v>
                </c:pt>
                <c:pt idx="145">
                  <c:v>91.42</c:v>
                </c:pt>
                <c:pt idx="146">
                  <c:v>91.59</c:v>
                </c:pt>
                <c:pt idx="147">
                  <c:v>86.35</c:v>
                </c:pt>
                <c:pt idx="148">
                  <c:v>85.87</c:v>
                </c:pt>
                <c:pt idx="149">
                  <c:v>85.98</c:v>
                </c:pt>
                <c:pt idx="150">
                  <c:v>85.87</c:v>
                </c:pt>
                <c:pt idx="151">
                  <c:v>87.4</c:v>
                </c:pt>
                <c:pt idx="152">
                  <c:v>87.27</c:v>
                </c:pt>
                <c:pt idx="153">
                  <c:v>87</c:v>
                </c:pt>
                <c:pt idx="154">
                  <c:v>85.71</c:v>
                </c:pt>
                <c:pt idx="155">
                  <c:v>88.24</c:v>
                </c:pt>
                <c:pt idx="156">
                  <c:v>90.14</c:v>
                </c:pt>
                <c:pt idx="157">
                  <c:v>92.77</c:v>
                </c:pt>
                <c:pt idx="158">
                  <c:v>93.38</c:v>
                </c:pt>
                <c:pt idx="159">
                  <c:v>94.58</c:v>
                </c:pt>
                <c:pt idx="160">
                  <c:v>95.41</c:v>
                </c:pt>
                <c:pt idx="161">
                  <c:v>97.33</c:v>
                </c:pt>
                <c:pt idx="162">
                  <c:v>96.18</c:v>
                </c:pt>
                <c:pt idx="163">
                  <c:v>96.95</c:v>
                </c:pt>
                <c:pt idx="164">
                  <c:v>94.38</c:v>
                </c:pt>
                <c:pt idx="165">
                  <c:v>92.19</c:v>
                </c:pt>
                <c:pt idx="166">
                  <c:v>91</c:v>
                </c:pt>
                <c:pt idx="167">
                  <c:v>92.7</c:v>
                </c:pt>
                <c:pt idx="168">
                  <c:v>93.05</c:v>
                </c:pt>
                <c:pt idx="169">
                  <c:v>96.08</c:v>
                </c:pt>
                <c:pt idx="170">
                  <c:v>95.07</c:v>
                </c:pt>
                <c:pt idx="171">
                  <c:v>93.36</c:v>
                </c:pt>
                <c:pt idx="172">
                  <c:v>88</c:v>
                </c:pt>
                <c:pt idx="173">
                  <c:v>91</c:v>
                </c:pt>
                <c:pt idx="174">
                  <c:v>93.4</c:v>
                </c:pt>
                <c:pt idx="175">
                  <c:v>95.84</c:v>
                </c:pt>
                <c:pt idx="176">
                  <c:v>94.65</c:v>
                </c:pt>
                <c:pt idx="177">
                  <c:v>94.76</c:v>
                </c:pt>
                <c:pt idx="178">
                  <c:v>93.32</c:v>
                </c:pt>
                <c:pt idx="179">
                  <c:v>94.25</c:v>
                </c:pt>
                <c:pt idx="180">
                  <c:v>96.36</c:v>
                </c:pt>
              </c:numCache>
            </c:numRef>
          </c:xVal>
          <c:yVal>
            <c:numRef>
              <c:f>DATA!$B$2:$B$182</c:f>
              <c:numCache>
                <c:formatCode>0.000</c:formatCode>
                <c:ptCount val="181"/>
                <c:pt idx="0">
                  <c:v>2.0310000000000001</c:v>
                </c:pt>
                <c:pt idx="1">
                  <c:v>2.1240000000000001</c:v>
                </c:pt>
                <c:pt idx="2">
                  <c:v>2.0790000000000002</c:v>
                </c:pt>
                <c:pt idx="3">
                  <c:v>2.0099999999999998</c:v>
                </c:pt>
                <c:pt idx="4">
                  <c:v>1.9419999999999999</c:v>
                </c:pt>
                <c:pt idx="5">
                  <c:v>1.885</c:v>
                </c:pt>
                <c:pt idx="6">
                  <c:v>1.9079999999999999</c:v>
                </c:pt>
                <c:pt idx="7">
                  <c:v>2.0310000000000001</c:v>
                </c:pt>
                <c:pt idx="8">
                  <c:v>2.0419999999999998</c:v>
                </c:pt>
                <c:pt idx="9">
                  <c:v>2.1269999999999998</c:v>
                </c:pt>
                <c:pt idx="10">
                  <c:v>2.1539999999999999</c:v>
                </c:pt>
                <c:pt idx="11">
                  <c:v>2.15</c:v>
                </c:pt>
                <c:pt idx="12">
                  <c:v>2.1179999999999999</c:v>
                </c:pt>
                <c:pt idx="13">
                  <c:v>2.1909999999999998</c:v>
                </c:pt>
                <c:pt idx="14">
                  <c:v>2.238</c:v>
                </c:pt>
                <c:pt idx="15">
                  <c:v>2.2050000000000001</c:v>
                </c:pt>
                <c:pt idx="16">
                  <c:v>2.1949999999999998</c:v>
                </c:pt>
                <c:pt idx="17">
                  <c:v>2.2599999999999998</c:v>
                </c:pt>
                <c:pt idx="18">
                  <c:v>2.1549999999999998</c:v>
                </c:pt>
                <c:pt idx="19">
                  <c:v>2.0990000000000002</c:v>
                </c:pt>
                <c:pt idx="20">
                  <c:v>1.921</c:v>
                </c:pt>
                <c:pt idx="21">
                  <c:v>1.9</c:v>
                </c:pt>
                <c:pt idx="22">
                  <c:v>1.9450000000000001</c:v>
                </c:pt>
                <c:pt idx="23">
                  <c:v>1.9690000000000001</c:v>
                </c:pt>
                <c:pt idx="24">
                  <c:v>2.08</c:v>
                </c:pt>
                <c:pt idx="25">
                  <c:v>2.0539999999999998</c:v>
                </c:pt>
                <c:pt idx="26">
                  <c:v>1.9690000000000001</c:v>
                </c:pt>
                <c:pt idx="27">
                  <c:v>1.97</c:v>
                </c:pt>
                <c:pt idx="28">
                  <c:v>1.988</c:v>
                </c:pt>
                <c:pt idx="29">
                  <c:v>2.0249999999999999</c:v>
                </c:pt>
                <c:pt idx="30">
                  <c:v>2.024</c:v>
                </c:pt>
                <c:pt idx="31">
                  <c:v>2.0979999999999999</c:v>
                </c:pt>
                <c:pt idx="32">
                  <c:v>1.9490000000000001</c:v>
                </c:pt>
                <c:pt idx="33">
                  <c:v>1.8819999999999999</c:v>
                </c:pt>
                <c:pt idx="34">
                  <c:v>1.859</c:v>
                </c:pt>
                <c:pt idx="35">
                  <c:v>1.919</c:v>
                </c:pt>
                <c:pt idx="36">
                  <c:v>1.968</c:v>
                </c:pt>
                <c:pt idx="37">
                  <c:v>1.978</c:v>
                </c:pt>
                <c:pt idx="38">
                  <c:v>1.9510000000000001</c:v>
                </c:pt>
                <c:pt idx="39">
                  <c:v>2.0339999999999998</c:v>
                </c:pt>
                <c:pt idx="40">
                  <c:v>2.1930000000000001</c:v>
                </c:pt>
                <c:pt idx="41">
                  <c:v>2.202</c:v>
                </c:pt>
                <c:pt idx="42">
                  <c:v>2.1459999999999999</c:v>
                </c:pt>
                <c:pt idx="43">
                  <c:v>2.1219999999999999</c:v>
                </c:pt>
                <c:pt idx="44">
                  <c:v>2.1739999999999999</c:v>
                </c:pt>
                <c:pt idx="45">
                  <c:v>2.242</c:v>
                </c:pt>
                <c:pt idx="46">
                  <c:v>2.2869999999999999</c:v>
                </c:pt>
                <c:pt idx="47">
                  <c:v>2.258</c:v>
                </c:pt>
                <c:pt idx="48">
                  <c:v>2.359</c:v>
                </c:pt>
                <c:pt idx="49">
                  <c:v>2.3490000000000002</c:v>
                </c:pt>
                <c:pt idx="50">
                  <c:v>2.3290000000000002</c:v>
                </c:pt>
                <c:pt idx="51">
                  <c:v>2.452</c:v>
                </c:pt>
                <c:pt idx="52">
                  <c:v>2.4300000000000002</c:v>
                </c:pt>
                <c:pt idx="53">
                  <c:v>2.4420000000000002</c:v>
                </c:pt>
                <c:pt idx="54">
                  <c:v>2.4740000000000002</c:v>
                </c:pt>
                <c:pt idx="55">
                  <c:v>2.464</c:v>
                </c:pt>
                <c:pt idx="56">
                  <c:v>2.411</c:v>
                </c:pt>
                <c:pt idx="57">
                  <c:v>2.4660000000000002</c:v>
                </c:pt>
                <c:pt idx="58">
                  <c:v>2.4710000000000001</c:v>
                </c:pt>
                <c:pt idx="59">
                  <c:v>2.5110000000000001</c:v>
                </c:pt>
                <c:pt idx="60">
                  <c:v>2.7309999999999999</c:v>
                </c:pt>
                <c:pt idx="61">
                  <c:v>2.8639999999999999</c:v>
                </c:pt>
                <c:pt idx="62">
                  <c:v>2.8319999999999999</c:v>
                </c:pt>
                <c:pt idx="63">
                  <c:v>2.734</c:v>
                </c:pt>
                <c:pt idx="64">
                  <c:v>2.8460000000000001</c:v>
                </c:pt>
                <c:pt idx="65">
                  <c:v>2.972</c:v>
                </c:pt>
                <c:pt idx="66">
                  <c:v>3.117</c:v>
                </c:pt>
                <c:pt idx="67">
                  <c:v>3.133</c:v>
                </c:pt>
                <c:pt idx="68">
                  <c:v>3.1920000000000002</c:v>
                </c:pt>
                <c:pt idx="69">
                  <c:v>3.29</c:v>
                </c:pt>
                <c:pt idx="70">
                  <c:v>3.1589999999999998</c:v>
                </c:pt>
                <c:pt idx="71">
                  <c:v>3.1520000000000001</c:v>
                </c:pt>
                <c:pt idx="72">
                  <c:v>2.8650000000000002</c:v>
                </c:pt>
                <c:pt idx="73">
                  <c:v>2.9329999999999998</c:v>
                </c:pt>
                <c:pt idx="74">
                  <c:v>2.9239999999999999</c:v>
                </c:pt>
                <c:pt idx="75">
                  <c:v>2.899</c:v>
                </c:pt>
                <c:pt idx="76">
                  <c:v>2.8679999999999999</c:v>
                </c:pt>
                <c:pt idx="77">
                  <c:v>2.7389999999999999</c:v>
                </c:pt>
                <c:pt idx="78">
                  <c:v>2.7959999999999998</c:v>
                </c:pt>
                <c:pt idx="79">
                  <c:v>2.9729999999999999</c:v>
                </c:pt>
                <c:pt idx="80">
                  <c:v>3.0430000000000001</c:v>
                </c:pt>
                <c:pt idx="81">
                  <c:v>3.0390000000000001</c:v>
                </c:pt>
                <c:pt idx="82">
                  <c:v>3.048</c:v>
                </c:pt>
                <c:pt idx="83">
                  <c:v>2.8889999999999998</c:v>
                </c:pt>
                <c:pt idx="84">
                  <c:v>2.7410000000000001</c:v>
                </c:pt>
                <c:pt idx="85">
                  <c:v>2.8069999999999999</c:v>
                </c:pt>
                <c:pt idx="86">
                  <c:v>2.8620000000000001</c:v>
                </c:pt>
                <c:pt idx="87">
                  <c:v>2.911</c:v>
                </c:pt>
                <c:pt idx="88">
                  <c:v>2.9369999999999998</c:v>
                </c:pt>
                <c:pt idx="89">
                  <c:v>2.794</c:v>
                </c:pt>
                <c:pt idx="90">
                  <c:v>2.6779999999999999</c:v>
                </c:pt>
                <c:pt idx="91">
                  <c:v>2.6349999999999998</c:v>
                </c:pt>
                <c:pt idx="92">
                  <c:v>2.71</c:v>
                </c:pt>
                <c:pt idx="93">
                  <c:v>2.8820000000000001</c:v>
                </c:pt>
                <c:pt idx="94">
                  <c:v>2.7719999999999998</c:v>
                </c:pt>
                <c:pt idx="95">
                  <c:v>2.7440000000000002</c:v>
                </c:pt>
                <c:pt idx="96">
                  <c:v>2.7029999999999998</c:v>
                </c:pt>
                <c:pt idx="97">
                  <c:v>2.7189999999999999</c:v>
                </c:pt>
                <c:pt idx="98">
                  <c:v>2.577</c:v>
                </c:pt>
                <c:pt idx="99">
                  <c:v>2.548</c:v>
                </c:pt>
                <c:pt idx="100">
                  <c:v>2.6019999999999999</c:v>
                </c:pt>
                <c:pt idx="101">
                  <c:v>2.6360000000000001</c:v>
                </c:pt>
                <c:pt idx="102">
                  <c:v>2.5680000000000001</c:v>
                </c:pt>
                <c:pt idx="103">
                  <c:v>2.6389999999999998</c:v>
                </c:pt>
                <c:pt idx="104">
                  <c:v>2.698</c:v>
                </c:pt>
                <c:pt idx="105">
                  <c:v>2.778</c:v>
                </c:pt>
                <c:pt idx="106">
                  <c:v>2.774</c:v>
                </c:pt>
                <c:pt idx="107">
                  <c:v>2.831</c:v>
                </c:pt>
                <c:pt idx="108">
                  <c:v>2.867</c:v>
                </c:pt>
                <c:pt idx="109">
                  <c:v>2.91</c:v>
                </c:pt>
                <c:pt idx="110">
                  <c:v>2.988</c:v>
                </c:pt>
                <c:pt idx="111">
                  <c:v>3.0249999999999999</c:v>
                </c:pt>
                <c:pt idx="112">
                  <c:v>3.113</c:v>
                </c:pt>
                <c:pt idx="113">
                  <c:v>3.1739999999999999</c:v>
                </c:pt>
                <c:pt idx="114">
                  <c:v>3.0430000000000001</c:v>
                </c:pt>
                <c:pt idx="115">
                  <c:v>3.117</c:v>
                </c:pt>
                <c:pt idx="116">
                  <c:v>3.2189999999999999</c:v>
                </c:pt>
                <c:pt idx="117">
                  <c:v>3.3069999999999999</c:v>
                </c:pt>
                <c:pt idx="118">
                  <c:v>3.3610000000000002</c:v>
                </c:pt>
                <c:pt idx="119">
                  <c:v>3.278</c:v>
                </c:pt>
                <c:pt idx="120">
                  <c:v>3.1539999999999999</c:v>
                </c:pt>
                <c:pt idx="121">
                  <c:v>3.09</c:v>
                </c:pt>
                <c:pt idx="122">
                  <c:v>2.9860000000000002</c:v>
                </c:pt>
                <c:pt idx="123">
                  <c:v>2.9329999999999998</c:v>
                </c:pt>
                <c:pt idx="124">
                  <c:v>2.875</c:v>
                </c:pt>
                <c:pt idx="125">
                  <c:v>2.827</c:v>
                </c:pt>
                <c:pt idx="126">
                  <c:v>2.714</c:v>
                </c:pt>
                <c:pt idx="127">
                  <c:v>2.6829999999999998</c:v>
                </c:pt>
                <c:pt idx="128">
                  <c:v>2.6720000000000002</c:v>
                </c:pt>
                <c:pt idx="129">
                  <c:v>2.5350000000000001</c:v>
                </c:pt>
                <c:pt idx="130">
                  <c:v>2.5150000000000001</c:v>
                </c:pt>
                <c:pt idx="131">
                  <c:v>2.6640000000000001</c:v>
                </c:pt>
                <c:pt idx="132">
                  <c:v>2.7690000000000001</c:v>
                </c:pt>
                <c:pt idx="133">
                  <c:v>2.82</c:v>
                </c:pt>
                <c:pt idx="134">
                  <c:v>2.7109999999999999</c:v>
                </c:pt>
                <c:pt idx="135">
                  <c:v>2.8370000000000002</c:v>
                </c:pt>
                <c:pt idx="136">
                  <c:v>2.9870000000000001</c:v>
                </c:pt>
                <c:pt idx="137">
                  <c:v>3.0019999999999998</c:v>
                </c:pt>
                <c:pt idx="138">
                  <c:v>3.0409999999999999</c:v>
                </c:pt>
                <c:pt idx="139">
                  <c:v>3.1459999999999999</c:v>
                </c:pt>
                <c:pt idx="140">
                  <c:v>3.2440000000000002</c:v>
                </c:pt>
                <c:pt idx="141">
                  <c:v>3.335</c:v>
                </c:pt>
                <c:pt idx="142">
                  <c:v>3.1339999999999999</c:v>
                </c:pt>
                <c:pt idx="143">
                  <c:v>3.363</c:v>
                </c:pt>
                <c:pt idx="144">
                  <c:v>3.234</c:v>
                </c:pt>
                <c:pt idx="145">
                  <c:v>3.1629999999999998</c:v>
                </c:pt>
                <c:pt idx="146">
                  <c:v>2.8969999999999998</c:v>
                </c:pt>
                <c:pt idx="147">
                  <c:v>2.7170000000000001</c:v>
                </c:pt>
                <c:pt idx="148">
                  <c:v>2.73</c:v>
                </c:pt>
                <c:pt idx="149">
                  <c:v>2.81</c:v>
                </c:pt>
                <c:pt idx="150">
                  <c:v>2.9209999999999998</c:v>
                </c:pt>
                <c:pt idx="151">
                  <c:v>2.8180000000000001</c:v>
                </c:pt>
                <c:pt idx="152">
                  <c:v>2.7890000000000001</c:v>
                </c:pt>
                <c:pt idx="153">
                  <c:v>2.681</c:v>
                </c:pt>
                <c:pt idx="154">
                  <c:v>2.645</c:v>
                </c:pt>
                <c:pt idx="155">
                  <c:v>2.7549999999999999</c:v>
                </c:pt>
                <c:pt idx="156">
                  <c:v>2.827</c:v>
                </c:pt>
                <c:pt idx="157">
                  <c:v>2.8140000000000001</c:v>
                </c:pt>
                <c:pt idx="158">
                  <c:v>2.8090000000000002</c:v>
                </c:pt>
                <c:pt idx="159">
                  <c:v>2.77</c:v>
                </c:pt>
                <c:pt idx="160">
                  <c:v>2.88</c:v>
                </c:pt>
                <c:pt idx="161">
                  <c:v>3.032</c:v>
                </c:pt>
                <c:pt idx="162">
                  <c:v>3.0569999999999999</c:v>
                </c:pt>
                <c:pt idx="163">
                  <c:v>3.0880000000000001</c:v>
                </c:pt>
                <c:pt idx="164">
                  <c:v>3.0920000000000001</c:v>
                </c:pt>
                <c:pt idx="165">
                  <c:v>2.992</c:v>
                </c:pt>
                <c:pt idx="166">
                  <c:v>2.9129999999999998</c:v>
                </c:pt>
                <c:pt idx="167">
                  <c:v>2.9089999999999998</c:v>
                </c:pt>
                <c:pt idx="168">
                  <c:v>2.875</c:v>
                </c:pt>
                <c:pt idx="169">
                  <c:v>2.911</c:v>
                </c:pt>
                <c:pt idx="170">
                  <c:v>2.758</c:v>
                </c:pt>
                <c:pt idx="171">
                  <c:v>2.677</c:v>
                </c:pt>
                <c:pt idx="172">
                  <c:v>2.6909999999999998</c:v>
                </c:pt>
                <c:pt idx="173">
                  <c:v>2.6909999999999998</c:v>
                </c:pt>
                <c:pt idx="174">
                  <c:v>2.6989999999999998</c:v>
                </c:pt>
                <c:pt idx="175">
                  <c:v>2.7669999999999999</c:v>
                </c:pt>
                <c:pt idx="176">
                  <c:v>2.7770000000000001</c:v>
                </c:pt>
                <c:pt idx="177">
                  <c:v>2.7469999999999999</c:v>
                </c:pt>
                <c:pt idx="178">
                  <c:v>2.7069999999999999</c:v>
                </c:pt>
                <c:pt idx="179">
                  <c:v>2.7519999999999998</c:v>
                </c:pt>
                <c:pt idx="180">
                  <c:v>2.786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61-4B30-9BDC-1D2DB6E20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334520"/>
        <c:axId val="633333560"/>
      </c:scatterChart>
      <c:valAx>
        <c:axId val="633334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Crude</a:t>
                </a:r>
                <a:r>
                  <a:rPr lang="en-US" baseline="0"/>
                  <a:t> Oil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333560"/>
        <c:crosses val="autoZero"/>
        <c:crossBetween val="midCat"/>
      </c:valAx>
      <c:valAx>
        <c:axId val="63333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Gasoline</a:t>
                </a:r>
                <a:r>
                  <a:rPr lang="en-US" baseline="0"/>
                  <a:t> Price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334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DATA!$C$2:$C$182</c:f>
              <c:numCache>
                <c:formatCode>0.00</c:formatCode>
                <c:ptCount val="181"/>
                <c:pt idx="0">
                  <c:v>79.069999999999993</c:v>
                </c:pt>
                <c:pt idx="1">
                  <c:v>82.34</c:v>
                </c:pt>
                <c:pt idx="2">
                  <c:v>80.06</c:v>
                </c:pt>
                <c:pt idx="3">
                  <c:v>76.62</c:v>
                </c:pt>
                <c:pt idx="4">
                  <c:v>73.94</c:v>
                </c:pt>
                <c:pt idx="5">
                  <c:v>74.569999999999993</c:v>
                </c:pt>
                <c:pt idx="6">
                  <c:v>73.88</c:v>
                </c:pt>
                <c:pt idx="7">
                  <c:v>78.25</c:v>
                </c:pt>
                <c:pt idx="8">
                  <c:v>79.22</c:v>
                </c:pt>
                <c:pt idx="9">
                  <c:v>80.19</c:v>
                </c:pt>
                <c:pt idx="10">
                  <c:v>81.760000000000005</c:v>
                </c:pt>
                <c:pt idx="11">
                  <c:v>81.44</c:v>
                </c:pt>
                <c:pt idx="12">
                  <c:v>80.650000000000006</c:v>
                </c:pt>
                <c:pt idx="13">
                  <c:v>83.01</c:v>
                </c:pt>
                <c:pt idx="14">
                  <c:v>85.66</c:v>
                </c:pt>
                <c:pt idx="15">
                  <c:v>84.34</c:v>
                </c:pt>
                <c:pt idx="16">
                  <c:v>82.9</c:v>
                </c:pt>
                <c:pt idx="17">
                  <c:v>84.22</c:v>
                </c:pt>
                <c:pt idx="18">
                  <c:v>80.239999999999995</c:v>
                </c:pt>
                <c:pt idx="19">
                  <c:v>74.98</c:v>
                </c:pt>
                <c:pt idx="20">
                  <c:v>69.14</c:v>
                </c:pt>
                <c:pt idx="21">
                  <c:v>70.62</c:v>
                </c:pt>
                <c:pt idx="22">
                  <c:v>72.91</c:v>
                </c:pt>
                <c:pt idx="23">
                  <c:v>73.44</c:v>
                </c:pt>
                <c:pt idx="24">
                  <c:v>76.7</c:v>
                </c:pt>
                <c:pt idx="25">
                  <c:v>77.06</c:v>
                </c:pt>
                <c:pt idx="26">
                  <c:v>74.959999999999994</c:v>
                </c:pt>
                <c:pt idx="27">
                  <c:v>74.39</c:v>
                </c:pt>
                <c:pt idx="28">
                  <c:v>76.349999999999994</c:v>
                </c:pt>
                <c:pt idx="29">
                  <c:v>77.56</c:v>
                </c:pt>
                <c:pt idx="30">
                  <c:v>78.12</c:v>
                </c:pt>
                <c:pt idx="31">
                  <c:v>81.790000000000006</c:v>
                </c:pt>
                <c:pt idx="32">
                  <c:v>78.17</c:v>
                </c:pt>
                <c:pt idx="33">
                  <c:v>74.84</c:v>
                </c:pt>
                <c:pt idx="34">
                  <c:v>72.91</c:v>
                </c:pt>
                <c:pt idx="35">
                  <c:v>74.02</c:v>
                </c:pt>
                <c:pt idx="36">
                  <c:v>74.819999999999993</c:v>
                </c:pt>
                <c:pt idx="37">
                  <c:v>75.62</c:v>
                </c:pt>
                <c:pt idx="38">
                  <c:v>73.760000000000005</c:v>
                </c:pt>
                <c:pt idx="39">
                  <c:v>78.41</c:v>
                </c:pt>
                <c:pt idx="40">
                  <c:v>82.29</c:v>
                </c:pt>
                <c:pt idx="41">
                  <c:v>82.16</c:v>
                </c:pt>
                <c:pt idx="42">
                  <c:v>81.150000000000006</c:v>
                </c:pt>
                <c:pt idx="43">
                  <c:v>82.03</c:v>
                </c:pt>
                <c:pt idx="44">
                  <c:v>84.93</c:v>
                </c:pt>
                <c:pt idx="45">
                  <c:v>86.91</c:v>
                </c:pt>
                <c:pt idx="46">
                  <c:v>82.23</c:v>
                </c:pt>
                <c:pt idx="47">
                  <c:v>82.28</c:v>
                </c:pt>
                <c:pt idx="48">
                  <c:v>86.75</c:v>
                </c:pt>
                <c:pt idx="49">
                  <c:v>88.5</c:v>
                </c:pt>
                <c:pt idx="50">
                  <c:v>88.27</c:v>
                </c:pt>
                <c:pt idx="51">
                  <c:v>89.66</c:v>
                </c:pt>
                <c:pt idx="52">
                  <c:v>90.97</c:v>
                </c:pt>
                <c:pt idx="53">
                  <c:v>89.54</c:v>
                </c:pt>
                <c:pt idx="54">
                  <c:v>91.02</c:v>
                </c:pt>
                <c:pt idx="55">
                  <c:v>89.75</c:v>
                </c:pt>
                <c:pt idx="56">
                  <c:v>86.11</c:v>
                </c:pt>
                <c:pt idx="57">
                  <c:v>89.52</c:v>
                </c:pt>
                <c:pt idx="58">
                  <c:v>85.51</c:v>
                </c:pt>
                <c:pt idx="59">
                  <c:v>84.13</c:v>
                </c:pt>
                <c:pt idx="60">
                  <c:v>95.26</c:v>
                </c:pt>
                <c:pt idx="61">
                  <c:v>101.05</c:v>
                </c:pt>
                <c:pt idx="62">
                  <c:v>103.74</c:v>
                </c:pt>
                <c:pt idx="63">
                  <c:v>99.79</c:v>
                </c:pt>
                <c:pt idx="64">
                  <c:v>104.41</c:v>
                </c:pt>
                <c:pt idx="65">
                  <c:v>105.08</c:v>
                </c:pt>
                <c:pt idx="66">
                  <c:v>109.29</c:v>
                </c:pt>
                <c:pt idx="67">
                  <c:v>107.75</c:v>
                </c:pt>
                <c:pt idx="68">
                  <c:v>109.11</c:v>
                </c:pt>
                <c:pt idx="69">
                  <c:v>112.3</c:v>
                </c:pt>
                <c:pt idx="70">
                  <c:v>105.84</c:v>
                </c:pt>
                <c:pt idx="71">
                  <c:v>99.87</c:v>
                </c:pt>
                <c:pt idx="72">
                  <c:v>97.99</c:v>
                </c:pt>
                <c:pt idx="73">
                  <c:v>99.55</c:v>
                </c:pt>
                <c:pt idx="74">
                  <c:v>100.92</c:v>
                </c:pt>
                <c:pt idx="75">
                  <c:v>100.05</c:v>
                </c:pt>
                <c:pt idx="76">
                  <c:v>95.87</c:v>
                </c:pt>
                <c:pt idx="77">
                  <c:v>92.7</c:v>
                </c:pt>
                <c:pt idx="78">
                  <c:v>93.7</c:v>
                </c:pt>
                <c:pt idx="79">
                  <c:v>97.12</c:v>
                </c:pt>
                <c:pt idx="80">
                  <c:v>96.72</c:v>
                </c:pt>
                <c:pt idx="81">
                  <c:v>98.01</c:v>
                </c:pt>
                <c:pt idx="82">
                  <c:v>97.83</c:v>
                </c:pt>
                <c:pt idx="83">
                  <c:v>90.85</c:v>
                </c:pt>
                <c:pt idx="84">
                  <c:v>82.86</c:v>
                </c:pt>
                <c:pt idx="85">
                  <c:v>85.36</c:v>
                </c:pt>
                <c:pt idx="86">
                  <c:v>85.06</c:v>
                </c:pt>
                <c:pt idx="87">
                  <c:v>88.07</c:v>
                </c:pt>
                <c:pt idx="88">
                  <c:v>87.91</c:v>
                </c:pt>
                <c:pt idx="89">
                  <c:v>88.93</c:v>
                </c:pt>
                <c:pt idx="90">
                  <c:v>83.65</c:v>
                </c:pt>
                <c:pt idx="91">
                  <c:v>81.180000000000007</c:v>
                </c:pt>
                <c:pt idx="92">
                  <c:v>79.430000000000007</c:v>
                </c:pt>
                <c:pt idx="93">
                  <c:v>85.35</c:v>
                </c:pt>
                <c:pt idx="94">
                  <c:v>86.82</c:v>
                </c:pt>
                <c:pt idx="95">
                  <c:v>92.32</c:v>
                </c:pt>
                <c:pt idx="96">
                  <c:v>93.24</c:v>
                </c:pt>
                <c:pt idx="97">
                  <c:v>96.97</c:v>
                </c:pt>
                <c:pt idx="98">
                  <c:v>99.32</c:v>
                </c:pt>
                <c:pt idx="99">
                  <c:v>96.89</c:v>
                </c:pt>
                <c:pt idx="100">
                  <c:v>99.91</c:v>
                </c:pt>
                <c:pt idx="101">
                  <c:v>100.08</c:v>
                </c:pt>
                <c:pt idx="102">
                  <c:v>96.06</c:v>
                </c:pt>
                <c:pt idx="103">
                  <c:v>97.74</c:v>
                </c:pt>
                <c:pt idx="104">
                  <c:v>99.81</c:v>
                </c:pt>
                <c:pt idx="105">
                  <c:v>102.39</c:v>
                </c:pt>
                <c:pt idx="106">
                  <c:v>100.43</c:v>
                </c:pt>
                <c:pt idx="107">
                  <c:v>99.95</c:v>
                </c:pt>
                <c:pt idx="108">
                  <c:v>99.35</c:v>
                </c:pt>
                <c:pt idx="109">
                  <c:v>97.8</c:v>
                </c:pt>
                <c:pt idx="110">
                  <c:v>98.56</c:v>
                </c:pt>
                <c:pt idx="111">
                  <c:v>101.73</c:v>
                </c:pt>
                <c:pt idx="112">
                  <c:v>107.18</c:v>
                </c:pt>
                <c:pt idx="113">
                  <c:v>107.52</c:v>
                </c:pt>
                <c:pt idx="114">
                  <c:v>106.32</c:v>
                </c:pt>
                <c:pt idx="115">
                  <c:v>106.15</c:v>
                </c:pt>
                <c:pt idx="116">
                  <c:v>106.41</c:v>
                </c:pt>
                <c:pt idx="117">
                  <c:v>105.12</c:v>
                </c:pt>
                <c:pt idx="118">
                  <c:v>103.52</c:v>
                </c:pt>
                <c:pt idx="119">
                  <c:v>102.55</c:v>
                </c:pt>
                <c:pt idx="120">
                  <c:v>103.15</c:v>
                </c:pt>
                <c:pt idx="121">
                  <c:v>103.78</c:v>
                </c:pt>
                <c:pt idx="122">
                  <c:v>103.47</c:v>
                </c:pt>
                <c:pt idx="123">
                  <c:v>96.98</c:v>
                </c:pt>
                <c:pt idx="124">
                  <c:v>93.11</c:v>
                </c:pt>
                <c:pt idx="125">
                  <c:v>90.88</c:v>
                </c:pt>
                <c:pt idx="126">
                  <c:v>87.06</c:v>
                </c:pt>
                <c:pt idx="127">
                  <c:v>84.43</c:v>
                </c:pt>
                <c:pt idx="128">
                  <c:v>83.27</c:v>
                </c:pt>
                <c:pt idx="129">
                  <c:v>81.11</c:v>
                </c:pt>
                <c:pt idx="130">
                  <c:v>80.23</c:v>
                </c:pt>
                <c:pt idx="131">
                  <c:v>85.74</c:v>
                </c:pt>
                <c:pt idx="132">
                  <c:v>85.78</c:v>
                </c:pt>
                <c:pt idx="133">
                  <c:v>90.34</c:v>
                </c:pt>
                <c:pt idx="134">
                  <c:v>88.88</c:v>
                </c:pt>
                <c:pt idx="135">
                  <c:v>89.1</c:v>
                </c:pt>
                <c:pt idx="136">
                  <c:v>93.14</c:v>
                </c:pt>
                <c:pt idx="137">
                  <c:v>94.43</c:v>
                </c:pt>
                <c:pt idx="138">
                  <c:v>96.22</c:v>
                </c:pt>
                <c:pt idx="139">
                  <c:v>95.68</c:v>
                </c:pt>
                <c:pt idx="140">
                  <c:v>95.68</c:v>
                </c:pt>
                <c:pt idx="141">
                  <c:v>97.56</c:v>
                </c:pt>
                <c:pt idx="142">
                  <c:v>93.7</c:v>
                </c:pt>
                <c:pt idx="143">
                  <c:v>91.35</c:v>
                </c:pt>
                <c:pt idx="144">
                  <c:v>90.81</c:v>
                </c:pt>
                <c:pt idx="145">
                  <c:v>91.42</c:v>
                </c:pt>
                <c:pt idx="146">
                  <c:v>91.59</c:v>
                </c:pt>
                <c:pt idx="147">
                  <c:v>86.35</c:v>
                </c:pt>
                <c:pt idx="148">
                  <c:v>85.87</c:v>
                </c:pt>
                <c:pt idx="149">
                  <c:v>85.98</c:v>
                </c:pt>
                <c:pt idx="150">
                  <c:v>85.87</c:v>
                </c:pt>
                <c:pt idx="151">
                  <c:v>87.4</c:v>
                </c:pt>
                <c:pt idx="152">
                  <c:v>87.27</c:v>
                </c:pt>
                <c:pt idx="153">
                  <c:v>87</c:v>
                </c:pt>
                <c:pt idx="154">
                  <c:v>85.71</c:v>
                </c:pt>
                <c:pt idx="155">
                  <c:v>88.24</c:v>
                </c:pt>
                <c:pt idx="156">
                  <c:v>90.14</c:v>
                </c:pt>
                <c:pt idx="157">
                  <c:v>92.77</c:v>
                </c:pt>
                <c:pt idx="158">
                  <c:v>93.38</c:v>
                </c:pt>
                <c:pt idx="159">
                  <c:v>94.58</c:v>
                </c:pt>
                <c:pt idx="160">
                  <c:v>95.41</c:v>
                </c:pt>
                <c:pt idx="161">
                  <c:v>97.33</c:v>
                </c:pt>
                <c:pt idx="162">
                  <c:v>96.18</c:v>
                </c:pt>
                <c:pt idx="163">
                  <c:v>96.95</c:v>
                </c:pt>
                <c:pt idx="164">
                  <c:v>94.38</c:v>
                </c:pt>
                <c:pt idx="165">
                  <c:v>92.19</c:v>
                </c:pt>
                <c:pt idx="166">
                  <c:v>91</c:v>
                </c:pt>
                <c:pt idx="167">
                  <c:v>92.7</c:v>
                </c:pt>
                <c:pt idx="168">
                  <c:v>93.05</c:v>
                </c:pt>
                <c:pt idx="169">
                  <c:v>96.08</c:v>
                </c:pt>
                <c:pt idx="170">
                  <c:v>95.07</c:v>
                </c:pt>
                <c:pt idx="171">
                  <c:v>93.36</c:v>
                </c:pt>
                <c:pt idx="172">
                  <c:v>88</c:v>
                </c:pt>
                <c:pt idx="173">
                  <c:v>91</c:v>
                </c:pt>
                <c:pt idx="174">
                  <c:v>93.4</c:v>
                </c:pt>
                <c:pt idx="175">
                  <c:v>95.84</c:v>
                </c:pt>
                <c:pt idx="176">
                  <c:v>94.65</c:v>
                </c:pt>
                <c:pt idx="177">
                  <c:v>94.76</c:v>
                </c:pt>
                <c:pt idx="178">
                  <c:v>93.32</c:v>
                </c:pt>
                <c:pt idx="179">
                  <c:v>94.25</c:v>
                </c:pt>
                <c:pt idx="180">
                  <c:v>96.36</c:v>
                </c:pt>
              </c:numCache>
            </c:numRef>
          </c:xVal>
          <c:yVal>
            <c:numRef>
              <c:f>DATA!$H$43:$H$223</c:f>
              <c:numCache>
                <c:formatCode>General</c:formatCode>
                <c:ptCount val="181"/>
                <c:pt idx="0">
                  <c:v>-0.21145478639690563</c:v>
                </c:pt>
                <c:pt idx="1">
                  <c:v>-0.23620251377616899</c:v>
                </c:pt>
                <c:pt idx="2">
                  <c:v>-0.19910318092457269</c:v>
                </c:pt>
                <c:pt idx="3">
                  <c:v>-0.14423401206076125</c:v>
                </c:pt>
                <c:pt idx="4">
                  <c:v>-0.11573128748081429</c:v>
                </c:pt>
                <c:pt idx="5">
                  <c:v>-0.19541662945296578</c:v>
                </c:pt>
                <c:pt idx="6">
                  <c:v>-0.14757077872156188</c:v>
                </c:pt>
                <c:pt idx="7">
                  <c:v>-0.18192783335378815</c:v>
                </c:pt>
                <c:pt idx="8">
                  <c:v>-0.2058560582950375</c:v>
                </c:pt>
                <c:pt idx="9">
                  <c:v>-0.15578428323628701</c:v>
                </c:pt>
                <c:pt idx="10">
                  <c:v>-0.18531759577006168</c:v>
                </c:pt>
                <c:pt idx="11">
                  <c:v>-0.17779488238738139</c:v>
                </c:pt>
                <c:pt idx="12">
                  <c:v>-0.18134818372388972</c:v>
                </c:pt>
                <c:pt idx="13">
                  <c:v>-0.19332819492115627</c:v>
                </c:pt>
                <c:pt idx="14">
                  <c:v>-0.24175066512147625</c:v>
                </c:pt>
                <c:pt idx="15">
                  <c:v>-0.22721947241792062</c:v>
                </c:pt>
                <c:pt idx="16">
                  <c:v>-0.18536726219585997</c:v>
                </c:pt>
                <c:pt idx="17">
                  <c:v>-0.16789845489941557</c:v>
                </c:pt>
                <c:pt idx="18">
                  <c:v>-0.1295847072023304</c:v>
                </c:pt>
                <c:pt idx="19">
                  <c:v>3.8198940254750013E-3</c:v>
                </c:pt>
                <c:pt idx="20">
                  <c:v>3.6109413259388434E-2</c:v>
                </c:pt>
                <c:pt idx="21">
                  <c:v>-3.8183136135507834E-2</c:v>
                </c:pt>
                <c:pt idx="22">
                  <c:v>-7.5642553780312261E-2</c:v>
                </c:pt>
                <c:pt idx="23">
                  <c:v>-7.0727047820376532E-2</c:v>
                </c:pt>
                <c:pt idx="24">
                  <c:v>-7.7114690406431041E-2</c:v>
                </c:pt>
                <c:pt idx="25">
                  <c:v>-0.1160777429619464</c:v>
                </c:pt>
                <c:pt idx="26">
                  <c:v>-0.12545993638810704</c:v>
                </c:pt>
                <c:pt idx="27">
                  <c:v>-0.10393510317520849</c:v>
                </c:pt>
                <c:pt idx="28">
                  <c:v>-0.15651172264412416</c:v>
                </c:pt>
                <c:pt idx="29">
                  <c:v>-0.16308198262238438</c:v>
                </c:pt>
                <c:pt idx="30">
                  <c:v>-0.18424673104207434</c:v>
                </c:pt>
                <c:pt idx="31">
                  <c:v>-0.24239785014968795</c:v>
                </c:pt>
                <c:pt idx="32">
                  <c:v>-0.26104715500811815</c:v>
                </c:pt>
                <c:pt idx="33">
                  <c:v>-0.20813891886960278</c:v>
                </c:pt>
                <c:pt idx="34">
                  <c:v>-0.16164255378031234</c:v>
                </c:pt>
                <c:pt idx="35">
                  <c:v>-0.14161196582648428</c:v>
                </c:pt>
                <c:pt idx="36">
                  <c:v>-0.12141874928318463</c:v>
                </c:pt>
                <c:pt idx="37">
                  <c:v>-0.14022553273988536</c:v>
                </c:pt>
                <c:pt idx="38">
                  <c:v>-0.10024976120305684</c:v>
                </c:pt>
                <c:pt idx="39">
                  <c:v>-0.18468919004512818</c:v>
                </c:pt>
                <c:pt idx="40">
                  <c:v>-0.16540208981012583</c:v>
                </c:pt>
                <c:pt idx="41">
                  <c:v>-0.15172098749841156</c:v>
                </c:pt>
                <c:pt idx="42">
                  <c:v>-0.17135242338432777</c:v>
                </c:pt>
                <c:pt idx="43">
                  <c:v>-0.22703988518669815</c:v>
                </c:pt>
                <c:pt idx="44">
                  <c:v>-0.2794644752172375</c:v>
                </c:pt>
                <c:pt idx="45">
                  <c:v>-0.28276126427257076</c:v>
                </c:pt>
                <c:pt idx="46">
                  <c:v>-6.924158105087308E-2</c:v>
                </c:pt>
                <c:pt idx="47">
                  <c:v>-0.10004200501691685</c:v>
                </c:pt>
                <c:pt idx="48">
                  <c:v>-0.15999990758123062</c:v>
                </c:pt>
                <c:pt idx="49">
                  <c:v>-0.23301474639276254</c:v>
                </c:pt>
                <c:pt idx="50">
                  <c:v>-0.24473279614896137</c:v>
                </c:pt>
                <c:pt idx="51">
                  <c:v>-0.17178458240497863</c:v>
                </c:pt>
                <c:pt idx="52">
                  <c:v>-0.24095569031532538</c:v>
                </c:pt>
                <c:pt idx="53">
                  <c:v>-0.17746356488647352</c:v>
                </c:pt>
                <c:pt idx="54">
                  <c:v>-0.19875611428136919</c:v>
                </c:pt>
                <c:pt idx="55">
                  <c:v>-0.16302534554385728</c:v>
                </c:pt>
                <c:pt idx="56">
                  <c:v>-8.4954480815869982E-2</c:v>
                </c:pt>
                <c:pt idx="57">
                  <c:v>-0.15274339530005587</c:v>
                </c:pt>
                <c:pt idx="58">
                  <c:v>-3.349393223345043E-3</c:v>
                </c:pt>
                <c:pt idx="59">
                  <c:v>8.6342308239463872E-2</c:v>
                </c:pt>
                <c:pt idx="60">
                  <c:v>-9.4432066601882081E-2</c:v>
                </c:pt>
                <c:pt idx="61">
                  <c:v>-0.16992116186975137</c:v>
                </c:pt>
                <c:pt idx="62">
                  <c:v>-0.29878397124290679</c:v>
                </c:pt>
                <c:pt idx="63">
                  <c:v>-0.2545504779254486</c:v>
                </c:pt>
                <c:pt idx="64">
                  <c:v>-0.30890965238789336</c:v>
                </c:pt>
                <c:pt idx="65">
                  <c:v>-0.20703533353288028</c:v>
                </c:pt>
                <c:pt idx="66">
                  <c:v>-0.21363103147376661</c:v>
                </c:pt>
                <c:pt idx="67">
                  <c:v>-0.14217797331961801</c:v>
                </c:pt>
                <c:pt idx="68">
                  <c:v>-0.13214950519600865</c:v>
                </c:pt>
                <c:pt idx="69">
                  <c:v>-0.14901655422960136</c:v>
                </c:pt>
                <c:pt idx="70">
                  <c:v>-4.7401777816745927E-2</c:v>
                </c:pt>
                <c:pt idx="71">
                  <c:v>0.16056884372888147</c:v>
                </c:pt>
                <c:pt idx="72">
                  <c:v>-5.8735215147871944E-2</c:v>
                </c:pt>
                <c:pt idx="73">
                  <c:v>-4.6908442888438096E-2</c:v>
                </c:pt>
                <c:pt idx="74">
                  <c:v>-0.10524005955803784</c:v>
                </c:pt>
                <c:pt idx="75">
                  <c:v>-9.8912682548875974E-2</c:v>
                </c:pt>
                <c:pt idx="76">
                  <c:v>2.0602761012383564E-2</c:v>
                </c:pt>
                <c:pt idx="77">
                  <c:v>5.7496404595593908E-3</c:v>
                </c:pt>
                <c:pt idx="78">
                  <c:v>2.6741161138683633E-2</c:v>
                </c:pt>
                <c:pt idx="79">
                  <c:v>8.0592161861289036E-2</c:v>
                </c:pt>
                <c:pt idx="80">
                  <c:v>0.16499555358964013</c:v>
                </c:pt>
                <c:pt idx="81">
                  <c:v>0.11454461526571036</c:v>
                </c:pt>
                <c:pt idx="82">
                  <c:v>0.13002614154346803</c:v>
                </c:pt>
                <c:pt idx="83">
                  <c:v>0.22236532720317959</c:v>
                </c:pt>
                <c:pt idx="84">
                  <c:v>0.36207307697697555</c:v>
                </c:pt>
                <c:pt idx="85">
                  <c:v>0.33805187867478637</c:v>
                </c:pt>
                <c:pt idx="86">
                  <c:v>0.40385442247104919</c:v>
                </c:pt>
                <c:pt idx="87">
                  <c:v>0.34446889971521388</c:v>
                </c:pt>
                <c:pt idx="88">
                  <c:v>0.37623025640655383</c:v>
                </c:pt>
                <c:pt idx="89">
                  <c:v>0.19650160749926027</c:v>
                </c:pt>
                <c:pt idx="90">
                  <c:v>0.27062637831348324</c:v>
                </c:pt>
                <c:pt idx="91">
                  <c:v>0.31656732223604589</c:v>
                </c:pt>
                <c:pt idx="92">
                  <c:v>0.4545821610475782</c:v>
                </c:pt>
                <c:pt idx="93">
                  <c:v>0.41341196346799558</c:v>
                </c:pt>
                <c:pt idx="94">
                  <c:v>0.25047949886630816</c:v>
                </c:pt>
                <c:pt idx="95">
                  <c:v>2.4432862601492911E-2</c:v>
                </c:pt>
                <c:pt idx="96">
                  <c:v>-4.9694938373713082E-2</c:v>
                </c:pt>
                <c:pt idx="97">
                  <c:v>-0.16800656624057941</c:v>
                </c:pt>
                <c:pt idx="98">
                  <c:v>-0.39462649264463634</c:v>
                </c:pt>
                <c:pt idx="99">
                  <c:v>-0.33612588789490916</c:v>
                </c:pt>
                <c:pt idx="100">
                  <c:v>-0.39087149544395317</c:v>
                </c:pt>
                <c:pt idx="101">
                  <c:v>-0.3629929369285021</c:v>
                </c:pt>
                <c:pt idx="102">
                  <c:v>-0.28623885005858218</c:v>
                </c:pt>
                <c:pt idx="103">
                  <c:v>-0.27573309531765355</c:v>
                </c:pt>
                <c:pt idx="104">
                  <c:v>-0.29127064751186582</c:v>
                </c:pt>
                <c:pt idx="105">
                  <c:v>-0.30417252415972484</c:v>
                </c:pt>
                <c:pt idx="106">
                  <c:v>-0.23759590469080871</c:v>
                </c:pt>
                <c:pt idx="107">
                  <c:v>-0.16331183461678833</c:v>
                </c:pt>
                <c:pt idx="108">
                  <c:v>-0.10570674702426297</c:v>
                </c:pt>
                <c:pt idx="109">
                  <c:v>-6.8936040769056461E-3</c:v>
                </c:pt>
                <c:pt idx="110">
                  <c:v>4.3739951639228725E-2</c:v>
                </c:pt>
                <c:pt idx="111">
                  <c:v>-3.3406927807947184E-2</c:v>
                </c:pt>
                <c:pt idx="112">
                  <c:v>-0.14165314010671892</c:v>
                </c:pt>
                <c:pt idx="113">
                  <c:v>-9.2896023075816458E-2</c:v>
                </c:pt>
                <c:pt idx="114">
                  <c:v>-0.18068584789076558</c:v>
                </c:pt>
                <c:pt idx="115">
                  <c:v>-0.100564406406217</c:v>
                </c:pt>
                <c:pt idx="116">
                  <c:v>-7.9266110296445369E-3</c:v>
                </c:pt>
                <c:pt idx="117">
                  <c:v>0.12652432729428442</c:v>
                </c:pt>
                <c:pt idx="118">
                  <c:v>0.23813789420768616</c:v>
                </c:pt>
                <c:pt idx="119">
                  <c:v>0.19006611914893545</c:v>
                </c:pt>
                <c:pt idx="120">
                  <c:v>4.4461031556409569E-2</c:v>
                </c:pt>
                <c:pt idx="121">
                  <c:v>-4.2224310415742039E-2</c:v>
                </c:pt>
                <c:pt idx="122">
                  <c:v>-0.13506168182626999</c:v>
                </c:pt>
                <c:pt idx="123">
                  <c:v>4.5633348966211962E-2</c:v>
                </c:pt>
                <c:pt idx="124">
                  <c:v>0.12698616393800055</c:v>
                </c:pt>
                <c:pt idx="125">
                  <c:v>0.15928507282355353</c:v>
                </c:pt>
                <c:pt idx="126">
                  <c:v>0.18383746382929766</c:v>
                </c:pt>
                <c:pt idx="127">
                  <c:v>0.24753976444320047</c:v>
                </c:pt>
                <c:pt idx="128">
                  <c:v>0.27830960045541664</c:v>
                </c:pt>
                <c:pt idx="129">
                  <c:v>0.21908791578850773</c:v>
                </c:pt>
                <c:pt idx="130">
                  <c:v>0.23077537759087807</c:v>
                </c:pt>
                <c:pt idx="131">
                  <c:v>0.18136865653285383</c:v>
                </c:pt>
                <c:pt idx="132">
                  <c:v>0.28492831736001856</c:v>
                </c:pt>
                <c:pt idx="133">
                  <c:v>0.17172965165682585</c:v>
                </c:pt>
                <c:pt idx="134">
                  <c:v>0.11530203146530438</c:v>
                </c:pt>
                <c:pt idx="135">
                  <c:v>0.23338016601471212</c:v>
                </c:pt>
                <c:pt idx="136">
                  <c:v>0.23790590955837443</c:v>
                </c:pt>
                <c:pt idx="137">
                  <c:v>0.20645497123444434</c:v>
                </c:pt>
                <c:pt idx="138">
                  <c:v>0.18099979325007753</c:v>
                </c:pt>
                <c:pt idx="139">
                  <c:v>0.30544437208334996</c:v>
                </c:pt>
                <c:pt idx="140">
                  <c:v>0.40344437208335027</c:v>
                </c:pt>
                <c:pt idx="141">
                  <c:v>0.42674843096010395</c:v>
                </c:pt>
                <c:pt idx="142">
                  <c:v>0.36474116113868371</c:v>
                </c:pt>
                <c:pt idx="143">
                  <c:v>0.67836108754274171</c:v>
                </c:pt>
                <c:pt idx="144">
                  <c:v>0.5688056663760146</c:v>
                </c:pt>
                <c:pt idx="145">
                  <c:v>0.47584049399028006</c:v>
                </c:pt>
                <c:pt idx="146">
                  <c:v>0.2037190525057313</c:v>
                </c:pt>
                <c:pt idx="147">
                  <c:v>0.21240348414711985</c:v>
                </c:pt>
                <c:pt idx="148">
                  <c:v>0.24268755422113975</c:v>
                </c:pt>
                <c:pt idx="149">
                  <c:v>0.31872662149584352</c:v>
                </c:pt>
                <c:pt idx="150">
                  <c:v>0.43368755422113958</c:v>
                </c:pt>
                <c:pt idx="151">
                  <c:v>0.27559458086020028</c:v>
                </c:pt>
                <c:pt idx="152">
                  <c:v>0.25127568317191429</c:v>
                </c:pt>
                <c:pt idx="153">
                  <c:v>0.15299797258855063</c:v>
                </c:pt>
                <c:pt idx="154">
                  <c:v>0.16344891091248037</c:v>
                </c:pt>
                <c:pt idx="155">
                  <c:v>0.182347458230665</c:v>
                </c:pt>
                <c:pt idx="156">
                  <c:v>0.18593134752100093</c:v>
                </c:pt>
                <c:pt idx="157">
                  <c:v>7.8229046907098532E-2</c:v>
                </c:pt>
                <c:pt idx="158">
                  <c:v>5.1263874521364716E-2</c:v>
                </c:pt>
                <c:pt idx="159">
                  <c:v>-3.0946300663686532E-2</c:v>
                </c:pt>
                <c:pt idx="160">
                  <c:v>4.916666149998683E-2</c:v>
                </c:pt>
                <c:pt idx="161">
                  <c:v>0.13203038120390564</c:v>
                </c:pt>
                <c:pt idx="162">
                  <c:v>0.19844013242291236</c:v>
                </c:pt>
                <c:pt idx="163">
                  <c:v>0.20171360334583843</c:v>
                </c:pt>
                <c:pt idx="164">
                  <c:v>0.29825539520048894</c:v>
                </c:pt>
                <c:pt idx="165">
                  <c:v>0.27711396491320617</c:v>
                </c:pt>
                <c:pt idx="166">
                  <c:v>0.24096405530504805</c:v>
                </c:pt>
                <c:pt idx="167">
                  <c:v>0.17574964045955932</c:v>
                </c:pt>
                <c:pt idx="168">
                  <c:v>0.12914667269725344</c:v>
                </c:pt>
                <c:pt idx="169">
                  <c:v>5.6040980355000158E-2</c:v>
                </c:pt>
                <c:pt idx="170">
                  <c:v>-6.0590455530915133E-2</c:v>
                </c:pt>
                <c:pt idx="171">
                  <c:v>-8.0015955892218216E-2</c:v>
                </c:pt>
                <c:pt idx="172">
                  <c:v>0.12698949326767472</c:v>
                </c:pt>
                <c:pt idx="173">
                  <c:v>1.8964055305048078E-2</c:v>
                </c:pt>
                <c:pt idx="174">
                  <c:v>-5.9456295065053677E-2</c:v>
                </c:pt>
                <c:pt idx="175">
                  <c:v>-7.9316984607989749E-2</c:v>
                </c:pt>
                <c:pt idx="176">
                  <c:v>-2.6466894216147896E-2</c:v>
                </c:pt>
                <c:pt idx="177">
                  <c:v>-6.042782694144444E-2</c:v>
                </c:pt>
                <c:pt idx="178">
                  <c:v>-4.8575616719383152E-2</c:v>
                </c:pt>
                <c:pt idx="179">
                  <c:v>-3.7063502487797884E-2</c:v>
                </c:pt>
                <c:pt idx="180">
                  <c:v>-7.9041393854844877E-2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DC-4BC8-B00E-33F6F2448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501648"/>
        <c:axId val="637505168"/>
      </c:scatterChart>
      <c:valAx>
        <c:axId val="637501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37505168"/>
        <c:crosses val="autoZero"/>
        <c:crossBetween val="midCat"/>
      </c:valAx>
      <c:valAx>
        <c:axId val="637505168"/>
        <c:scaling>
          <c:orientation val="minMax"/>
          <c:max val="0.8"/>
          <c:min val="-0.60000000000000009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7501648"/>
        <c:crosses val="autoZero"/>
        <c:crossBetween val="midCat"/>
        <c:majorUnit val="0.2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DATA!$J$43:$J$223</c:f>
              <c:numCache>
                <c:formatCode>General</c:formatCode>
                <c:ptCount val="181"/>
                <c:pt idx="0">
                  <c:v>0.27624309392265195</c:v>
                </c:pt>
                <c:pt idx="1">
                  <c:v>0.82872928176795591</c:v>
                </c:pt>
                <c:pt idx="2">
                  <c:v>1.3812154696132597</c:v>
                </c:pt>
                <c:pt idx="3">
                  <c:v>1.9337016574585637</c:v>
                </c:pt>
                <c:pt idx="4">
                  <c:v>2.4861878453038675</c:v>
                </c:pt>
                <c:pt idx="5">
                  <c:v>3.0386740331491713</c:v>
                </c:pt>
                <c:pt idx="6">
                  <c:v>3.5911602209944755</c:v>
                </c:pt>
                <c:pt idx="7">
                  <c:v>4.1436464088397793</c:v>
                </c:pt>
                <c:pt idx="8">
                  <c:v>4.6961325966850831</c:v>
                </c:pt>
                <c:pt idx="9">
                  <c:v>5.2486187845303869</c:v>
                </c:pt>
                <c:pt idx="10">
                  <c:v>5.8011049723756907</c:v>
                </c:pt>
                <c:pt idx="11">
                  <c:v>6.3535911602209945</c:v>
                </c:pt>
                <c:pt idx="12">
                  <c:v>6.9060773480662991</c:v>
                </c:pt>
                <c:pt idx="13">
                  <c:v>7.4585635359116029</c:v>
                </c:pt>
                <c:pt idx="14">
                  <c:v>8.0110497237569067</c:v>
                </c:pt>
                <c:pt idx="15">
                  <c:v>8.5635359116022105</c:v>
                </c:pt>
                <c:pt idx="16">
                  <c:v>9.1160220994475143</c:v>
                </c:pt>
                <c:pt idx="17">
                  <c:v>9.6685082872928181</c:v>
                </c:pt>
                <c:pt idx="18">
                  <c:v>10.220994475138122</c:v>
                </c:pt>
                <c:pt idx="19">
                  <c:v>10.773480662983426</c:v>
                </c:pt>
                <c:pt idx="20">
                  <c:v>11.325966850828729</c:v>
                </c:pt>
                <c:pt idx="21">
                  <c:v>11.878453038674033</c:v>
                </c:pt>
                <c:pt idx="22">
                  <c:v>12.430939226519337</c:v>
                </c:pt>
                <c:pt idx="23">
                  <c:v>12.983425414364641</c:v>
                </c:pt>
                <c:pt idx="24">
                  <c:v>13.535911602209946</c:v>
                </c:pt>
                <c:pt idx="25">
                  <c:v>14.08839779005525</c:v>
                </c:pt>
                <c:pt idx="26">
                  <c:v>14.640883977900554</c:v>
                </c:pt>
                <c:pt idx="27">
                  <c:v>15.193370165745858</c:v>
                </c:pt>
                <c:pt idx="28">
                  <c:v>15.745856353591162</c:v>
                </c:pt>
                <c:pt idx="29">
                  <c:v>16.298342541436465</c:v>
                </c:pt>
                <c:pt idx="30">
                  <c:v>16.850828729281769</c:v>
                </c:pt>
                <c:pt idx="31">
                  <c:v>17.403314917127073</c:v>
                </c:pt>
                <c:pt idx="32">
                  <c:v>17.955801104972377</c:v>
                </c:pt>
                <c:pt idx="33">
                  <c:v>18.50828729281768</c:v>
                </c:pt>
                <c:pt idx="34">
                  <c:v>19.060773480662984</c:v>
                </c:pt>
                <c:pt idx="35">
                  <c:v>19.613259668508288</c:v>
                </c:pt>
                <c:pt idx="36">
                  <c:v>20.165745856353592</c:v>
                </c:pt>
                <c:pt idx="37">
                  <c:v>20.718232044198896</c:v>
                </c:pt>
                <c:pt idx="38">
                  <c:v>21.270718232044199</c:v>
                </c:pt>
                <c:pt idx="39">
                  <c:v>21.823204419889503</c:v>
                </c:pt>
                <c:pt idx="40">
                  <c:v>22.375690607734807</c:v>
                </c:pt>
                <c:pt idx="41">
                  <c:v>22.928176795580111</c:v>
                </c:pt>
                <c:pt idx="42">
                  <c:v>23.480662983425415</c:v>
                </c:pt>
                <c:pt idx="43">
                  <c:v>24.033149171270718</c:v>
                </c:pt>
                <c:pt idx="44">
                  <c:v>24.585635359116022</c:v>
                </c:pt>
                <c:pt idx="45">
                  <c:v>25.138121546961326</c:v>
                </c:pt>
                <c:pt idx="46">
                  <c:v>25.69060773480663</c:v>
                </c:pt>
                <c:pt idx="47">
                  <c:v>26.243093922651934</c:v>
                </c:pt>
                <c:pt idx="48">
                  <c:v>26.795580110497241</c:v>
                </c:pt>
                <c:pt idx="49">
                  <c:v>27.348066298342545</c:v>
                </c:pt>
                <c:pt idx="50">
                  <c:v>27.900552486187848</c:v>
                </c:pt>
                <c:pt idx="51">
                  <c:v>28.453038674033152</c:v>
                </c:pt>
                <c:pt idx="52">
                  <c:v>29.005524861878456</c:v>
                </c:pt>
                <c:pt idx="53">
                  <c:v>29.55801104972376</c:v>
                </c:pt>
                <c:pt idx="54">
                  <c:v>30.110497237569064</c:v>
                </c:pt>
                <c:pt idx="55">
                  <c:v>30.662983425414367</c:v>
                </c:pt>
                <c:pt idx="56">
                  <c:v>31.215469613259671</c:v>
                </c:pt>
                <c:pt idx="57">
                  <c:v>31.767955801104975</c:v>
                </c:pt>
                <c:pt idx="58">
                  <c:v>32.320441988950279</c:v>
                </c:pt>
                <c:pt idx="59">
                  <c:v>32.872928176795583</c:v>
                </c:pt>
                <c:pt idx="60">
                  <c:v>33.425414364640886</c:v>
                </c:pt>
                <c:pt idx="61">
                  <c:v>33.97790055248619</c:v>
                </c:pt>
                <c:pt idx="62">
                  <c:v>34.530386740331494</c:v>
                </c:pt>
                <c:pt idx="63">
                  <c:v>35.082872928176798</c:v>
                </c:pt>
                <c:pt idx="64">
                  <c:v>35.635359116022101</c:v>
                </c:pt>
                <c:pt idx="65">
                  <c:v>36.187845303867405</c:v>
                </c:pt>
                <c:pt idx="66">
                  <c:v>36.740331491712709</c:v>
                </c:pt>
                <c:pt idx="67">
                  <c:v>37.292817679558013</c:v>
                </c:pt>
                <c:pt idx="68">
                  <c:v>37.845303867403317</c:v>
                </c:pt>
                <c:pt idx="69">
                  <c:v>38.39779005524862</c:v>
                </c:pt>
                <c:pt idx="70">
                  <c:v>38.950276243093924</c:v>
                </c:pt>
                <c:pt idx="71">
                  <c:v>39.502762430939228</c:v>
                </c:pt>
                <c:pt idx="72">
                  <c:v>40.055248618784532</c:v>
                </c:pt>
                <c:pt idx="73">
                  <c:v>40.607734806629836</c:v>
                </c:pt>
                <c:pt idx="74">
                  <c:v>41.160220994475139</c:v>
                </c:pt>
                <c:pt idx="75">
                  <c:v>41.712707182320443</c:v>
                </c:pt>
                <c:pt idx="76">
                  <c:v>42.265193370165747</c:v>
                </c:pt>
                <c:pt idx="77">
                  <c:v>42.817679558011051</c:v>
                </c:pt>
                <c:pt idx="78">
                  <c:v>43.370165745856355</c:v>
                </c:pt>
                <c:pt idx="79">
                  <c:v>43.922651933701658</c:v>
                </c:pt>
                <c:pt idx="80">
                  <c:v>44.475138121546962</c:v>
                </c:pt>
                <c:pt idx="81">
                  <c:v>45.027624309392266</c:v>
                </c:pt>
                <c:pt idx="82">
                  <c:v>45.58011049723757</c:v>
                </c:pt>
                <c:pt idx="83">
                  <c:v>46.132596685082873</c:v>
                </c:pt>
                <c:pt idx="84">
                  <c:v>46.685082872928177</c:v>
                </c:pt>
                <c:pt idx="85">
                  <c:v>47.237569060773481</c:v>
                </c:pt>
                <c:pt idx="86">
                  <c:v>47.790055248618785</c:v>
                </c:pt>
                <c:pt idx="87">
                  <c:v>48.342541436464089</c:v>
                </c:pt>
                <c:pt idx="88">
                  <c:v>48.895027624309392</c:v>
                </c:pt>
                <c:pt idx="89">
                  <c:v>49.447513812154696</c:v>
                </c:pt>
                <c:pt idx="90">
                  <c:v>50</c:v>
                </c:pt>
                <c:pt idx="91">
                  <c:v>50.552486187845304</c:v>
                </c:pt>
                <c:pt idx="92">
                  <c:v>51.104972375690608</c:v>
                </c:pt>
                <c:pt idx="93">
                  <c:v>51.657458563535911</c:v>
                </c:pt>
                <c:pt idx="94">
                  <c:v>52.209944751381215</c:v>
                </c:pt>
                <c:pt idx="95">
                  <c:v>52.762430939226519</c:v>
                </c:pt>
                <c:pt idx="96">
                  <c:v>53.31491712707183</c:v>
                </c:pt>
                <c:pt idx="97">
                  <c:v>53.867403314917134</c:v>
                </c:pt>
                <c:pt idx="98">
                  <c:v>54.419889502762437</c:v>
                </c:pt>
                <c:pt idx="99">
                  <c:v>54.972375690607741</c:v>
                </c:pt>
                <c:pt idx="100">
                  <c:v>55.524861878453045</c:v>
                </c:pt>
                <c:pt idx="101">
                  <c:v>56.077348066298349</c:v>
                </c:pt>
                <c:pt idx="102">
                  <c:v>56.629834254143653</c:v>
                </c:pt>
                <c:pt idx="103">
                  <c:v>57.182320441988956</c:v>
                </c:pt>
                <c:pt idx="104">
                  <c:v>57.73480662983426</c:v>
                </c:pt>
                <c:pt idx="105">
                  <c:v>58.287292817679564</c:v>
                </c:pt>
                <c:pt idx="106">
                  <c:v>58.839779005524868</c:v>
                </c:pt>
                <c:pt idx="107">
                  <c:v>59.392265193370172</c:v>
                </c:pt>
                <c:pt idx="108">
                  <c:v>59.944751381215475</c:v>
                </c:pt>
                <c:pt idx="109">
                  <c:v>60.497237569060779</c:v>
                </c:pt>
                <c:pt idx="110">
                  <c:v>61.049723756906083</c:v>
                </c:pt>
                <c:pt idx="111">
                  <c:v>61.602209944751387</c:v>
                </c:pt>
                <c:pt idx="112">
                  <c:v>62.15469613259669</c:v>
                </c:pt>
                <c:pt idx="113">
                  <c:v>62.707182320441994</c:v>
                </c:pt>
                <c:pt idx="114">
                  <c:v>63.259668508287298</c:v>
                </c:pt>
                <c:pt idx="115">
                  <c:v>63.812154696132602</c:v>
                </c:pt>
                <c:pt idx="116">
                  <c:v>64.364640883977913</c:v>
                </c:pt>
                <c:pt idx="117">
                  <c:v>64.917127071823217</c:v>
                </c:pt>
                <c:pt idx="118">
                  <c:v>65.46961325966852</c:v>
                </c:pt>
                <c:pt idx="119">
                  <c:v>66.022099447513824</c:v>
                </c:pt>
                <c:pt idx="120">
                  <c:v>66.574585635359128</c:v>
                </c:pt>
                <c:pt idx="121">
                  <c:v>67.127071823204432</c:v>
                </c:pt>
                <c:pt idx="122">
                  <c:v>67.679558011049735</c:v>
                </c:pt>
                <c:pt idx="123">
                  <c:v>68.232044198895039</c:v>
                </c:pt>
                <c:pt idx="124">
                  <c:v>68.784530386740343</c:v>
                </c:pt>
                <c:pt idx="125">
                  <c:v>69.337016574585647</c:v>
                </c:pt>
                <c:pt idx="126">
                  <c:v>69.889502762430951</c:v>
                </c:pt>
                <c:pt idx="127">
                  <c:v>70.441988950276254</c:v>
                </c:pt>
                <c:pt idx="128">
                  <c:v>70.994475138121558</c:v>
                </c:pt>
                <c:pt idx="129">
                  <c:v>71.546961325966862</c:v>
                </c:pt>
                <c:pt idx="130">
                  <c:v>72.099447513812166</c:v>
                </c:pt>
                <c:pt idx="131">
                  <c:v>72.65193370165747</c:v>
                </c:pt>
                <c:pt idx="132">
                  <c:v>73.204419889502773</c:v>
                </c:pt>
                <c:pt idx="133">
                  <c:v>73.756906077348077</c:v>
                </c:pt>
                <c:pt idx="134">
                  <c:v>74.309392265193381</c:v>
                </c:pt>
                <c:pt idx="135">
                  <c:v>74.861878453038685</c:v>
                </c:pt>
                <c:pt idx="136">
                  <c:v>75.414364640883988</c:v>
                </c:pt>
                <c:pt idx="137">
                  <c:v>75.966850828729292</c:v>
                </c:pt>
                <c:pt idx="138">
                  <c:v>76.519337016574596</c:v>
                </c:pt>
                <c:pt idx="139">
                  <c:v>77.0718232044199</c:v>
                </c:pt>
                <c:pt idx="140">
                  <c:v>77.624309392265204</c:v>
                </c:pt>
                <c:pt idx="141">
                  <c:v>78.176795580110507</c:v>
                </c:pt>
                <c:pt idx="142">
                  <c:v>78.729281767955811</c:v>
                </c:pt>
                <c:pt idx="143">
                  <c:v>79.281767955801115</c:v>
                </c:pt>
                <c:pt idx="144">
                  <c:v>79.834254143646419</c:v>
                </c:pt>
                <c:pt idx="145">
                  <c:v>80.386740331491723</c:v>
                </c:pt>
                <c:pt idx="146">
                  <c:v>80.939226519337026</c:v>
                </c:pt>
                <c:pt idx="147">
                  <c:v>81.49171270718233</c:v>
                </c:pt>
                <c:pt idx="148">
                  <c:v>82.044198895027634</c:v>
                </c:pt>
                <c:pt idx="149">
                  <c:v>82.596685082872938</c:v>
                </c:pt>
                <c:pt idx="150">
                  <c:v>83.149171270718242</c:v>
                </c:pt>
                <c:pt idx="151">
                  <c:v>83.701657458563545</c:v>
                </c:pt>
                <c:pt idx="152">
                  <c:v>84.254143646408849</c:v>
                </c:pt>
                <c:pt idx="153">
                  <c:v>84.806629834254153</c:v>
                </c:pt>
                <c:pt idx="154">
                  <c:v>85.359116022099457</c:v>
                </c:pt>
                <c:pt idx="155">
                  <c:v>85.91160220994476</c:v>
                </c:pt>
                <c:pt idx="156">
                  <c:v>86.464088397790064</c:v>
                </c:pt>
                <c:pt idx="157">
                  <c:v>87.016574585635368</c:v>
                </c:pt>
                <c:pt idx="158">
                  <c:v>87.569060773480672</c:v>
                </c:pt>
                <c:pt idx="159">
                  <c:v>88.121546961325976</c:v>
                </c:pt>
                <c:pt idx="160">
                  <c:v>88.674033149171279</c:v>
                </c:pt>
                <c:pt idx="161">
                  <c:v>89.226519337016583</c:v>
                </c:pt>
                <c:pt idx="162">
                  <c:v>89.779005524861887</c:v>
                </c:pt>
                <c:pt idx="163">
                  <c:v>90.331491712707191</c:v>
                </c:pt>
                <c:pt idx="164">
                  <c:v>90.883977900552495</c:v>
                </c:pt>
                <c:pt idx="165">
                  <c:v>91.436464088397798</c:v>
                </c:pt>
                <c:pt idx="166">
                  <c:v>91.988950276243102</c:v>
                </c:pt>
                <c:pt idx="167">
                  <c:v>92.541436464088406</c:v>
                </c:pt>
                <c:pt idx="168">
                  <c:v>93.09392265193371</c:v>
                </c:pt>
                <c:pt idx="169">
                  <c:v>93.646408839779014</c:v>
                </c:pt>
                <c:pt idx="170">
                  <c:v>94.198895027624317</c:v>
                </c:pt>
                <c:pt idx="171">
                  <c:v>94.751381215469621</c:v>
                </c:pt>
                <c:pt idx="172">
                  <c:v>95.303867403314925</c:v>
                </c:pt>
                <c:pt idx="173">
                  <c:v>95.856353591160229</c:v>
                </c:pt>
                <c:pt idx="174">
                  <c:v>96.408839779005532</c:v>
                </c:pt>
                <c:pt idx="175">
                  <c:v>96.961325966850836</c:v>
                </c:pt>
                <c:pt idx="176">
                  <c:v>97.51381215469614</c:v>
                </c:pt>
                <c:pt idx="177">
                  <c:v>98.066298342541444</c:v>
                </c:pt>
                <c:pt idx="178">
                  <c:v>98.618784530386748</c:v>
                </c:pt>
                <c:pt idx="179">
                  <c:v>99.171270718232051</c:v>
                </c:pt>
                <c:pt idx="180">
                  <c:v>99.723756906077355</c:v>
                </c:pt>
              </c:numCache>
            </c:numRef>
          </c:xVal>
          <c:yVal>
            <c:numRef>
              <c:f>DATA!$K$43:$K$223</c:f>
              <c:numCache>
                <c:formatCode>General</c:formatCode>
                <c:ptCount val="181"/>
                <c:pt idx="0">
                  <c:v>1.859</c:v>
                </c:pt>
                <c:pt idx="1">
                  <c:v>1.8819999999999999</c:v>
                </c:pt>
                <c:pt idx="2">
                  <c:v>1.885</c:v>
                </c:pt>
                <c:pt idx="3">
                  <c:v>1.9</c:v>
                </c:pt>
                <c:pt idx="4">
                  <c:v>1.9079999999999999</c:v>
                </c:pt>
                <c:pt idx="5">
                  <c:v>1.919</c:v>
                </c:pt>
                <c:pt idx="6">
                  <c:v>1.921</c:v>
                </c:pt>
                <c:pt idx="7">
                  <c:v>1.9419999999999999</c:v>
                </c:pt>
                <c:pt idx="8">
                  <c:v>1.9450000000000001</c:v>
                </c:pt>
                <c:pt idx="9">
                  <c:v>1.9490000000000001</c:v>
                </c:pt>
                <c:pt idx="10">
                  <c:v>1.9510000000000001</c:v>
                </c:pt>
                <c:pt idx="11">
                  <c:v>1.968</c:v>
                </c:pt>
                <c:pt idx="12">
                  <c:v>1.9690000000000001</c:v>
                </c:pt>
                <c:pt idx="13">
                  <c:v>1.9690000000000001</c:v>
                </c:pt>
                <c:pt idx="14">
                  <c:v>1.97</c:v>
                </c:pt>
                <c:pt idx="15">
                  <c:v>1.978</c:v>
                </c:pt>
                <c:pt idx="16">
                  <c:v>1.988</c:v>
                </c:pt>
                <c:pt idx="17">
                  <c:v>2.0099999999999998</c:v>
                </c:pt>
                <c:pt idx="18">
                  <c:v>2.024</c:v>
                </c:pt>
                <c:pt idx="19">
                  <c:v>2.0249999999999999</c:v>
                </c:pt>
                <c:pt idx="20">
                  <c:v>2.0310000000000001</c:v>
                </c:pt>
                <c:pt idx="21">
                  <c:v>2.0310000000000001</c:v>
                </c:pt>
                <c:pt idx="22">
                  <c:v>2.0339999999999998</c:v>
                </c:pt>
                <c:pt idx="23">
                  <c:v>2.0419999999999998</c:v>
                </c:pt>
                <c:pt idx="24">
                  <c:v>2.0539999999999998</c:v>
                </c:pt>
                <c:pt idx="25">
                  <c:v>2.0790000000000002</c:v>
                </c:pt>
                <c:pt idx="26">
                  <c:v>2.08</c:v>
                </c:pt>
                <c:pt idx="27">
                  <c:v>2.0979999999999999</c:v>
                </c:pt>
                <c:pt idx="28">
                  <c:v>2.0990000000000002</c:v>
                </c:pt>
                <c:pt idx="29">
                  <c:v>2.1179999999999999</c:v>
                </c:pt>
                <c:pt idx="30">
                  <c:v>2.1219999999999999</c:v>
                </c:pt>
                <c:pt idx="31">
                  <c:v>2.1240000000000001</c:v>
                </c:pt>
                <c:pt idx="32">
                  <c:v>2.1269999999999998</c:v>
                </c:pt>
                <c:pt idx="33">
                  <c:v>2.1459999999999999</c:v>
                </c:pt>
                <c:pt idx="34">
                  <c:v>2.15</c:v>
                </c:pt>
                <c:pt idx="35">
                  <c:v>2.1539999999999999</c:v>
                </c:pt>
                <c:pt idx="36">
                  <c:v>2.1549999999999998</c:v>
                </c:pt>
                <c:pt idx="37">
                  <c:v>2.1739999999999999</c:v>
                </c:pt>
                <c:pt idx="38">
                  <c:v>2.1909999999999998</c:v>
                </c:pt>
                <c:pt idx="39">
                  <c:v>2.1930000000000001</c:v>
                </c:pt>
                <c:pt idx="40">
                  <c:v>2.1949999999999998</c:v>
                </c:pt>
                <c:pt idx="41">
                  <c:v>2.202</c:v>
                </c:pt>
                <c:pt idx="42">
                  <c:v>2.2050000000000001</c:v>
                </c:pt>
                <c:pt idx="43">
                  <c:v>2.238</c:v>
                </c:pt>
                <c:pt idx="44">
                  <c:v>2.242</c:v>
                </c:pt>
                <c:pt idx="45">
                  <c:v>2.258</c:v>
                </c:pt>
                <c:pt idx="46">
                  <c:v>2.2599999999999998</c:v>
                </c:pt>
                <c:pt idx="47">
                  <c:v>2.2869999999999999</c:v>
                </c:pt>
                <c:pt idx="48">
                  <c:v>2.3290000000000002</c:v>
                </c:pt>
                <c:pt idx="49">
                  <c:v>2.3490000000000002</c:v>
                </c:pt>
                <c:pt idx="50">
                  <c:v>2.359</c:v>
                </c:pt>
                <c:pt idx="51">
                  <c:v>2.411</c:v>
                </c:pt>
                <c:pt idx="52">
                  <c:v>2.4300000000000002</c:v>
                </c:pt>
                <c:pt idx="53">
                  <c:v>2.4420000000000002</c:v>
                </c:pt>
                <c:pt idx="54">
                  <c:v>2.452</c:v>
                </c:pt>
                <c:pt idx="55">
                  <c:v>2.464</c:v>
                </c:pt>
                <c:pt idx="56">
                  <c:v>2.4660000000000002</c:v>
                </c:pt>
                <c:pt idx="57">
                  <c:v>2.4710000000000001</c:v>
                </c:pt>
                <c:pt idx="58">
                  <c:v>2.4740000000000002</c:v>
                </c:pt>
                <c:pt idx="59">
                  <c:v>2.5110000000000001</c:v>
                </c:pt>
                <c:pt idx="60">
                  <c:v>2.5150000000000001</c:v>
                </c:pt>
                <c:pt idx="61">
                  <c:v>2.5350000000000001</c:v>
                </c:pt>
                <c:pt idx="62">
                  <c:v>2.548</c:v>
                </c:pt>
                <c:pt idx="63">
                  <c:v>2.5680000000000001</c:v>
                </c:pt>
                <c:pt idx="64">
                  <c:v>2.577</c:v>
                </c:pt>
                <c:pt idx="65">
                  <c:v>2.6019999999999999</c:v>
                </c:pt>
                <c:pt idx="66">
                  <c:v>2.6349999999999998</c:v>
                </c:pt>
                <c:pt idx="67">
                  <c:v>2.6360000000000001</c:v>
                </c:pt>
                <c:pt idx="68">
                  <c:v>2.6389999999999998</c:v>
                </c:pt>
                <c:pt idx="69">
                  <c:v>2.645</c:v>
                </c:pt>
                <c:pt idx="70">
                  <c:v>2.6640000000000001</c:v>
                </c:pt>
                <c:pt idx="71">
                  <c:v>2.6720000000000002</c:v>
                </c:pt>
                <c:pt idx="72">
                  <c:v>2.677</c:v>
                </c:pt>
                <c:pt idx="73">
                  <c:v>2.6779999999999999</c:v>
                </c:pt>
                <c:pt idx="74">
                  <c:v>2.681</c:v>
                </c:pt>
                <c:pt idx="75">
                  <c:v>2.6829999999999998</c:v>
                </c:pt>
                <c:pt idx="76">
                  <c:v>2.6909999999999998</c:v>
                </c:pt>
                <c:pt idx="77">
                  <c:v>2.6909999999999998</c:v>
                </c:pt>
                <c:pt idx="78">
                  <c:v>2.698</c:v>
                </c:pt>
                <c:pt idx="79">
                  <c:v>2.6989999999999998</c:v>
                </c:pt>
                <c:pt idx="80">
                  <c:v>2.7029999999999998</c:v>
                </c:pt>
                <c:pt idx="81">
                  <c:v>2.7069999999999999</c:v>
                </c:pt>
                <c:pt idx="82">
                  <c:v>2.71</c:v>
                </c:pt>
                <c:pt idx="83">
                  <c:v>2.7109999999999999</c:v>
                </c:pt>
                <c:pt idx="84">
                  <c:v>2.714</c:v>
                </c:pt>
                <c:pt idx="85">
                  <c:v>2.7170000000000001</c:v>
                </c:pt>
                <c:pt idx="86">
                  <c:v>2.7189999999999999</c:v>
                </c:pt>
                <c:pt idx="87">
                  <c:v>2.73</c:v>
                </c:pt>
                <c:pt idx="88">
                  <c:v>2.7309999999999999</c:v>
                </c:pt>
                <c:pt idx="89">
                  <c:v>2.734</c:v>
                </c:pt>
                <c:pt idx="90">
                  <c:v>2.7389999999999999</c:v>
                </c:pt>
                <c:pt idx="91">
                  <c:v>2.7410000000000001</c:v>
                </c:pt>
                <c:pt idx="92">
                  <c:v>2.7440000000000002</c:v>
                </c:pt>
                <c:pt idx="93">
                  <c:v>2.7469999999999999</c:v>
                </c:pt>
                <c:pt idx="94">
                  <c:v>2.7519999999999998</c:v>
                </c:pt>
                <c:pt idx="95">
                  <c:v>2.7549999999999999</c:v>
                </c:pt>
                <c:pt idx="96">
                  <c:v>2.758</c:v>
                </c:pt>
                <c:pt idx="97">
                  <c:v>2.7669999999999999</c:v>
                </c:pt>
                <c:pt idx="98">
                  <c:v>2.7690000000000001</c:v>
                </c:pt>
                <c:pt idx="99">
                  <c:v>2.77</c:v>
                </c:pt>
                <c:pt idx="100">
                  <c:v>2.7719999999999998</c:v>
                </c:pt>
                <c:pt idx="101">
                  <c:v>2.774</c:v>
                </c:pt>
                <c:pt idx="102">
                  <c:v>2.7770000000000001</c:v>
                </c:pt>
                <c:pt idx="103">
                  <c:v>2.778</c:v>
                </c:pt>
                <c:pt idx="104">
                  <c:v>2.786</c:v>
                </c:pt>
                <c:pt idx="105">
                  <c:v>2.7890000000000001</c:v>
                </c:pt>
                <c:pt idx="106">
                  <c:v>2.794</c:v>
                </c:pt>
                <c:pt idx="107">
                  <c:v>2.7959999999999998</c:v>
                </c:pt>
                <c:pt idx="108">
                  <c:v>2.8069999999999999</c:v>
                </c:pt>
                <c:pt idx="109">
                  <c:v>2.8090000000000002</c:v>
                </c:pt>
                <c:pt idx="110">
                  <c:v>2.81</c:v>
                </c:pt>
                <c:pt idx="111">
                  <c:v>2.8140000000000001</c:v>
                </c:pt>
                <c:pt idx="112">
                  <c:v>2.8180000000000001</c:v>
                </c:pt>
                <c:pt idx="113">
                  <c:v>2.82</c:v>
                </c:pt>
                <c:pt idx="114">
                  <c:v>2.827</c:v>
                </c:pt>
                <c:pt idx="115">
                  <c:v>2.827</c:v>
                </c:pt>
                <c:pt idx="116">
                  <c:v>2.831</c:v>
                </c:pt>
                <c:pt idx="117">
                  <c:v>2.8319999999999999</c:v>
                </c:pt>
                <c:pt idx="118">
                  <c:v>2.8370000000000002</c:v>
                </c:pt>
                <c:pt idx="119">
                  <c:v>2.8460000000000001</c:v>
                </c:pt>
                <c:pt idx="120">
                  <c:v>2.8620000000000001</c:v>
                </c:pt>
                <c:pt idx="121">
                  <c:v>2.8639999999999999</c:v>
                </c:pt>
                <c:pt idx="122">
                  <c:v>2.8650000000000002</c:v>
                </c:pt>
                <c:pt idx="123">
                  <c:v>2.867</c:v>
                </c:pt>
                <c:pt idx="124">
                  <c:v>2.8679999999999999</c:v>
                </c:pt>
                <c:pt idx="125">
                  <c:v>2.875</c:v>
                </c:pt>
                <c:pt idx="126">
                  <c:v>2.875</c:v>
                </c:pt>
                <c:pt idx="127">
                  <c:v>2.88</c:v>
                </c:pt>
                <c:pt idx="128">
                  <c:v>2.8820000000000001</c:v>
                </c:pt>
                <c:pt idx="129">
                  <c:v>2.8889999999999998</c:v>
                </c:pt>
                <c:pt idx="130">
                  <c:v>2.8969999999999998</c:v>
                </c:pt>
                <c:pt idx="131">
                  <c:v>2.899</c:v>
                </c:pt>
                <c:pt idx="132">
                  <c:v>2.9089999999999998</c:v>
                </c:pt>
                <c:pt idx="133">
                  <c:v>2.91</c:v>
                </c:pt>
                <c:pt idx="134">
                  <c:v>2.911</c:v>
                </c:pt>
                <c:pt idx="135">
                  <c:v>2.911</c:v>
                </c:pt>
                <c:pt idx="136">
                  <c:v>2.9129999999999998</c:v>
                </c:pt>
                <c:pt idx="137">
                  <c:v>2.9209999999999998</c:v>
                </c:pt>
                <c:pt idx="138">
                  <c:v>2.9239999999999999</c:v>
                </c:pt>
                <c:pt idx="139">
                  <c:v>2.9329999999999998</c:v>
                </c:pt>
                <c:pt idx="140">
                  <c:v>2.9329999999999998</c:v>
                </c:pt>
                <c:pt idx="141">
                  <c:v>2.9369999999999998</c:v>
                </c:pt>
                <c:pt idx="142">
                  <c:v>2.972</c:v>
                </c:pt>
                <c:pt idx="143">
                  <c:v>2.9729999999999999</c:v>
                </c:pt>
                <c:pt idx="144">
                  <c:v>2.9860000000000002</c:v>
                </c:pt>
                <c:pt idx="145">
                  <c:v>2.9870000000000001</c:v>
                </c:pt>
                <c:pt idx="146">
                  <c:v>2.988</c:v>
                </c:pt>
                <c:pt idx="147">
                  <c:v>2.992</c:v>
                </c:pt>
                <c:pt idx="148">
                  <c:v>3.0019999999999998</c:v>
                </c:pt>
                <c:pt idx="149">
                  <c:v>3.0249999999999999</c:v>
                </c:pt>
                <c:pt idx="150">
                  <c:v>3.032</c:v>
                </c:pt>
                <c:pt idx="151">
                  <c:v>3.0390000000000001</c:v>
                </c:pt>
                <c:pt idx="152">
                  <c:v>3.0409999999999999</c:v>
                </c:pt>
                <c:pt idx="153">
                  <c:v>3.0430000000000001</c:v>
                </c:pt>
                <c:pt idx="154">
                  <c:v>3.0430000000000001</c:v>
                </c:pt>
                <c:pt idx="155">
                  <c:v>3.048</c:v>
                </c:pt>
                <c:pt idx="156">
                  <c:v>3.0569999999999999</c:v>
                </c:pt>
                <c:pt idx="157">
                  <c:v>3.0880000000000001</c:v>
                </c:pt>
                <c:pt idx="158">
                  <c:v>3.09</c:v>
                </c:pt>
                <c:pt idx="159">
                  <c:v>3.0920000000000001</c:v>
                </c:pt>
                <c:pt idx="160">
                  <c:v>3.113</c:v>
                </c:pt>
                <c:pt idx="161">
                  <c:v>3.117</c:v>
                </c:pt>
                <c:pt idx="162">
                  <c:v>3.117</c:v>
                </c:pt>
                <c:pt idx="163">
                  <c:v>3.133</c:v>
                </c:pt>
                <c:pt idx="164">
                  <c:v>3.1339999999999999</c:v>
                </c:pt>
                <c:pt idx="165">
                  <c:v>3.1459999999999999</c:v>
                </c:pt>
                <c:pt idx="166">
                  <c:v>3.1520000000000001</c:v>
                </c:pt>
                <c:pt idx="167">
                  <c:v>3.1539999999999999</c:v>
                </c:pt>
                <c:pt idx="168">
                  <c:v>3.1589999999999998</c:v>
                </c:pt>
                <c:pt idx="169">
                  <c:v>3.1629999999999998</c:v>
                </c:pt>
                <c:pt idx="170">
                  <c:v>3.1739999999999999</c:v>
                </c:pt>
                <c:pt idx="171">
                  <c:v>3.1920000000000002</c:v>
                </c:pt>
                <c:pt idx="172">
                  <c:v>3.2189999999999999</c:v>
                </c:pt>
                <c:pt idx="173">
                  <c:v>3.234</c:v>
                </c:pt>
                <c:pt idx="174">
                  <c:v>3.2440000000000002</c:v>
                </c:pt>
                <c:pt idx="175">
                  <c:v>3.278</c:v>
                </c:pt>
                <c:pt idx="176">
                  <c:v>3.29</c:v>
                </c:pt>
                <c:pt idx="177">
                  <c:v>3.3069999999999999</c:v>
                </c:pt>
                <c:pt idx="178">
                  <c:v>3.335</c:v>
                </c:pt>
                <c:pt idx="179">
                  <c:v>3.3610000000000002</c:v>
                </c:pt>
                <c:pt idx="180">
                  <c:v>3.363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86-44AB-8D39-D7A6B651C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522128"/>
        <c:axId val="637523088"/>
      </c:scatterChart>
      <c:valAx>
        <c:axId val="637522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7523088"/>
        <c:crosses val="autoZero"/>
        <c:crossBetween val="midCat"/>
      </c:valAx>
      <c:valAx>
        <c:axId val="637523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75221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</a:t>
            </a:r>
            <a:r>
              <a:rPr lang="en-US" baseline="0"/>
              <a:t>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DATA!$F$43:$F$223</c:f>
              <c:numCache>
                <c:formatCode>General</c:formatCode>
                <c:ptCount val="1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</c:numCache>
            </c:numRef>
          </c:xVal>
          <c:yVal>
            <c:numRef>
              <c:f>DATA!$H$43:$H$223</c:f>
              <c:numCache>
                <c:formatCode>General</c:formatCode>
                <c:ptCount val="181"/>
                <c:pt idx="0">
                  <c:v>-0.21145478639690563</c:v>
                </c:pt>
                <c:pt idx="1">
                  <c:v>-0.23620251377616899</c:v>
                </c:pt>
                <c:pt idx="2">
                  <c:v>-0.19910318092457269</c:v>
                </c:pt>
                <c:pt idx="3">
                  <c:v>-0.14423401206076125</c:v>
                </c:pt>
                <c:pt idx="4">
                  <c:v>-0.11573128748081429</c:v>
                </c:pt>
                <c:pt idx="5">
                  <c:v>-0.19541662945296578</c:v>
                </c:pt>
                <c:pt idx="6">
                  <c:v>-0.14757077872156188</c:v>
                </c:pt>
                <c:pt idx="7">
                  <c:v>-0.18192783335378815</c:v>
                </c:pt>
                <c:pt idx="8">
                  <c:v>-0.2058560582950375</c:v>
                </c:pt>
                <c:pt idx="9">
                  <c:v>-0.15578428323628701</c:v>
                </c:pt>
                <c:pt idx="10">
                  <c:v>-0.18531759577006168</c:v>
                </c:pt>
                <c:pt idx="11">
                  <c:v>-0.17779488238738139</c:v>
                </c:pt>
                <c:pt idx="12">
                  <c:v>-0.18134818372388972</c:v>
                </c:pt>
                <c:pt idx="13">
                  <c:v>-0.19332819492115627</c:v>
                </c:pt>
                <c:pt idx="14">
                  <c:v>-0.24175066512147625</c:v>
                </c:pt>
                <c:pt idx="15">
                  <c:v>-0.22721947241792062</c:v>
                </c:pt>
                <c:pt idx="16">
                  <c:v>-0.18536726219585997</c:v>
                </c:pt>
                <c:pt idx="17">
                  <c:v>-0.16789845489941557</c:v>
                </c:pt>
                <c:pt idx="18">
                  <c:v>-0.1295847072023304</c:v>
                </c:pt>
                <c:pt idx="19">
                  <c:v>3.8198940254750013E-3</c:v>
                </c:pt>
                <c:pt idx="20">
                  <c:v>3.6109413259388434E-2</c:v>
                </c:pt>
                <c:pt idx="21">
                  <c:v>-3.8183136135507834E-2</c:v>
                </c:pt>
                <c:pt idx="22">
                  <c:v>-7.5642553780312261E-2</c:v>
                </c:pt>
                <c:pt idx="23">
                  <c:v>-7.0727047820376532E-2</c:v>
                </c:pt>
                <c:pt idx="24">
                  <c:v>-7.7114690406431041E-2</c:v>
                </c:pt>
                <c:pt idx="25">
                  <c:v>-0.1160777429619464</c:v>
                </c:pt>
                <c:pt idx="26">
                  <c:v>-0.12545993638810704</c:v>
                </c:pt>
                <c:pt idx="27">
                  <c:v>-0.10393510317520849</c:v>
                </c:pt>
                <c:pt idx="28">
                  <c:v>-0.15651172264412416</c:v>
                </c:pt>
                <c:pt idx="29">
                  <c:v>-0.16308198262238438</c:v>
                </c:pt>
                <c:pt idx="30">
                  <c:v>-0.18424673104207434</c:v>
                </c:pt>
                <c:pt idx="31">
                  <c:v>-0.24239785014968795</c:v>
                </c:pt>
                <c:pt idx="32">
                  <c:v>-0.26104715500811815</c:v>
                </c:pt>
                <c:pt idx="33">
                  <c:v>-0.20813891886960278</c:v>
                </c:pt>
                <c:pt idx="34">
                  <c:v>-0.16164255378031234</c:v>
                </c:pt>
                <c:pt idx="35">
                  <c:v>-0.14161196582648428</c:v>
                </c:pt>
                <c:pt idx="36">
                  <c:v>-0.12141874928318463</c:v>
                </c:pt>
                <c:pt idx="37">
                  <c:v>-0.14022553273988536</c:v>
                </c:pt>
                <c:pt idx="38">
                  <c:v>-0.10024976120305684</c:v>
                </c:pt>
                <c:pt idx="39">
                  <c:v>-0.18468919004512818</c:v>
                </c:pt>
                <c:pt idx="40">
                  <c:v>-0.16540208981012583</c:v>
                </c:pt>
                <c:pt idx="41">
                  <c:v>-0.15172098749841156</c:v>
                </c:pt>
                <c:pt idx="42">
                  <c:v>-0.17135242338432777</c:v>
                </c:pt>
                <c:pt idx="43">
                  <c:v>-0.22703988518669815</c:v>
                </c:pt>
                <c:pt idx="44">
                  <c:v>-0.2794644752172375</c:v>
                </c:pt>
                <c:pt idx="45">
                  <c:v>-0.28276126427257076</c:v>
                </c:pt>
                <c:pt idx="46">
                  <c:v>-6.924158105087308E-2</c:v>
                </c:pt>
                <c:pt idx="47">
                  <c:v>-0.10004200501691685</c:v>
                </c:pt>
                <c:pt idx="48">
                  <c:v>-0.15999990758123062</c:v>
                </c:pt>
                <c:pt idx="49">
                  <c:v>-0.23301474639276254</c:v>
                </c:pt>
                <c:pt idx="50">
                  <c:v>-0.24473279614896137</c:v>
                </c:pt>
                <c:pt idx="51">
                  <c:v>-0.17178458240497863</c:v>
                </c:pt>
                <c:pt idx="52">
                  <c:v>-0.24095569031532538</c:v>
                </c:pt>
                <c:pt idx="53">
                  <c:v>-0.17746356488647352</c:v>
                </c:pt>
                <c:pt idx="54">
                  <c:v>-0.19875611428136919</c:v>
                </c:pt>
                <c:pt idx="55">
                  <c:v>-0.16302534554385728</c:v>
                </c:pt>
                <c:pt idx="56">
                  <c:v>-8.4954480815869982E-2</c:v>
                </c:pt>
                <c:pt idx="57">
                  <c:v>-0.15274339530005587</c:v>
                </c:pt>
                <c:pt idx="58">
                  <c:v>-3.349393223345043E-3</c:v>
                </c:pt>
                <c:pt idx="59">
                  <c:v>8.6342308239463872E-2</c:v>
                </c:pt>
                <c:pt idx="60">
                  <c:v>-9.4432066601882081E-2</c:v>
                </c:pt>
                <c:pt idx="61">
                  <c:v>-0.16992116186975137</c:v>
                </c:pt>
                <c:pt idx="62">
                  <c:v>-0.29878397124290679</c:v>
                </c:pt>
                <c:pt idx="63">
                  <c:v>-0.2545504779254486</c:v>
                </c:pt>
                <c:pt idx="64">
                  <c:v>-0.30890965238789336</c:v>
                </c:pt>
                <c:pt idx="65">
                  <c:v>-0.20703533353288028</c:v>
                </c:pt>
                <c:pt idx="66">
                  <c:v>-0.21363103147376661</c:v>
                </c:pt>
                <c:pt idx="67">
                  <c:v>-0.14217797331961801</c:v>
                </c:pt>
                <c:pt idx="68">
                  <c:v>-0.13214950519600865</c:v>
                </c:pt>
                <c:pt idx="69">
                  <c:v>-0.14901655422960136</c:v>
                </c:pt>
                <c:pt idx="70">
                  <c:v>-4.7401777816745927E-2</c:v>
                </c:pt>
                <c:pt idx="71">
                  <c:v>0.16056884372888147</c:v>
                </c:pt>
                <c:pt idx="72">
                  <c:v>-5.8735215147871944E-2</c:v>
                </c:pt>
                <c:pt idx="73">
                  <c:v>-4.6908442888438096E-2</c:v>
                </c:pt>
                <c:pt idx="74">
                  <c:v>-0.10524005955803784</c:v>
                </c:pt>
                <c:pt idx="75">
                  <c:v>-9.8912682548875974E-2</c:v>
                </c:pt>
                <c:pt idx="76">
                  <c:v>2.0602761012383564E-2</c:v>
                </c:pt>
                <c:pt idx="77">
                  <c:v>5.7496404595593908E-3</c:v>
                </c:pt>
                <c:pt idx="78">
                  <c:v>2.6741161138683633E-2</c:v>
                </c:pt>
                <c:pt idx="79">
                  <c:v>8.0592161861289036E-2</c:v>
                </c:pt>
                <c:pt idx="80">
                  <c:v>0.16499555358964013</c:v>
                </c:pt>
                <c:pt idx="81">
                  <c:v>0.11454461526571036</c:v>
                </c:pt>
                <c:pt idx="82">
                  <c:v>0.13002614154346803</c:v>
                </c:pt>
                <c:pt idx="83">
                  <c:v>0.22236532720317959</c:v>
                </c:pt>
                <c:pt idx="84">
                  <c:v>0.36207307697697555</c:v>
                </c:pt>
                <c:pt idx="85">
                  <c:v>0.33805187867478637</c:v>
                </c:pt>
                <c:pt idx="86">
                  <c:v>0.40385442247104919</c:v>
                </c:pt>
                <c:pt idx="87">
                  <c:v>0.34446889971521388</c:v>
                </c:pt>
                <c:pt idx="88">
                  <c:v>0.37623025640655383</c:v>
                </c:pt>
                <c:pt idx="89">
                  <c:v>0.19650160749926027</c:v>
                </c:pt>
                <c:pt idx="90">
                  <c:v>0.27062637831348324</c:v>
                </c:pt>
                <c:pt idx="91">
                  <c:v>0.31656732223604589</c:v>
                </c:pt>
                <c:pt idx="92">
                  <c:v>0.4545821610475782</c:v>
                </c:pt>
                <c:pt idx="93">
                  <c:v>0.41341196346799558</c:v>
                </c:pt>
                <c:pt idx="94">
                  <c:v>0.25047949886630816</c:v>
                </c:pt>
                <c:pt idx="95">
                  <c:v>2.4432862601492911E-2</c:v>
                </c:pt>
                <c:pt idx="96">
                  <c:v>-4.9694938373713082E-2</c:v>
                </c:pt>
                <c:pt idx="97">
                  <c:v>-0.16800656624057941</c:v>
                </c:pt>
                <c:pt idx="98">
                  <c:v>-0.39462649264463634</c:v>
                </c:pt>
                <c:pt idx="99">
                  <c:v>-0.33612588789490916</c:v>
                </c:pt>
                <c:pt idx="100">
                  <c:v>-0.39087149544395317</c:v>
                </c:pt>
                <c:pt idx="101">
                  <c:v>-0.3629929369285021</c:v>
                </c:pt>
                <c:pt idx="102">
                  <c:v>-0.28623885005858218</c:v>
                </c:pt>
                <c:pt idx="103">
                  <c:v>-0.27573309531765355</c:v>
                </c:pt>
                <c:pt idx="104">
                  <c:v>-0.29127064751186582</c:v>
                </c:pt>
                <c:pt idx="105">
                  <c:v>-0.30417252415972484</c:v>
                </c:pt>
                <c:pt idx="106">
                  <c:v>-0.23759590469080871</c:v>
                </c:pt>
                <c:pt idx="107">
                  <c:v>-0.16331183461678833</c:v>
                </c:pt>
                <c:pt idx="108">
                  <c:v>-0.10570674702426297</c:v>
                </c:pt>
                <c:pt idx="109">
                  <c:v>-6.8936040769056461E-3</c:v>
                </c:pt>
                <c:pt idx="110">
                  <c:v>4.3739951639228725E-2</c:v>
                </c:pt>
                <c:pt idx="111">
                  <c:v>-3.3406927807947184E-2</c:v>
                </c:pt>
                <c:pt idx="112">
                  <c:v>-0.14165314010671892</c:v>
                </c:pt>
                <c:pt idx="113">
                  <c:v>-9.2896023075816458E-2</c:v>
                </c:pt>
                <c:pt idx="114">
                  <c:v>-0.18068584789076558</c:v>
                </c:pt>
                <c:pt idx="115">
                  <c:v>-0.100564406406217</c:v>
                </c:pt>
                <c:pt idx="116">
                  <c:v>-7.9266110296445369E-3</c:v>
                </c:pt>
                <c:pt idx="117">
                  <c:v>0.12652432729428442</c:v>
                </c:pt>
                <c:pt idx="118">
                  <c:v>0.23813789420768616</c:v>
                </c:pt>
                <c:pt idx="119">
                  <c:v>0.19006611914893545</c:v>
                </c:pt>
                <c:pt idx="120">
                  <c:v>4.4461031556409569E-2</c:v>
                </c:pt>
                <c:pt idx="121">
                  <c:v>-4.2224310415742039E-2</c:v>
                </c:pt>
                <c:pt idx="122">
                  <c:v>-0.13506168182626999</c:v>
                </c:pt>
                <c:pt idx="123">
                  <c:v>4.5633348966211962E-2</c:v>
                </c:pt>
                <c:pt idx="124">
                  <c:v>0.12698616393800055</c:v>
                </c:pt>
                <c:pt idx="125">
                  <c:v>0.15928507282355353</c:v>
                </c:pt>
                <c:pt idx="126">
                  <c:v>0.18383746382929766</c:v>
                </c:pt>
                <c:pt idx="127">
                  <c:v>0.24753976444320047</c:v>
                </c:pt>
                <c:pt idx="128">
                  <c:v>0.27830960045541664</c:v>
                </c:pt>
                <c:pt idx="129">
                  <c:v>0.21908791578850773</c:v>
                </c:pt>
                <c:pt idx="130">
                  <c:v>0.23077537759087807</c:v>
                </c:pt>
                <c:pt idx="131">
                  <c:v>0.18136865653285383</c:v>
                </c:pt>
                <c:pt idx="132">
                  <c:v>0.28492831736001856</c:v>
                </c:pt>
                <c:pt idx="133">
                  <c:v>0.17172965165682585</c:v>
                </c:pt>
                <c:pt idx="134">
                  <c:v>0.11530203146530438</c:v>
                </c:pt>
                <c:pt idx="135">
                  <c:v>0.23338016601471212</c:v>
                </c:pt>
                <c:pt idx="136">
                  <c:v>0.23790590955837443</c:v>
                </c:pt>
                <c:pt idx="137">
                  <c:v>0.20645497123444434</c:v>
                </c:pt>
                <c:pt idx="138">
                  <c:v>0.18099979325007753</c:v>
                </c:pt>
                <c:pt idx="139">
                  <c:v>0.30544437208334996</c:v>
                </c:pt>
                <c:pt idx="140">
                  <c:v>0.40344437208335027</c:v>
                </c:pt>
                <c:pt idx="141">
                  <c:v>0.42674843096010395</c:v>
                </c:pt>
                <c:pt idx="142">
                  <c:v>0.36474116113868371</c:v>
                </c:pt>
                <c:pt idx="143">
                  <c:v>0.67836108754274171</c:v>
                </c:pt>
                <c:pt idx="144">
                  <c:v>0.5688056663760146</c:v>
                </c:pt>
                <c:pt idx="145">
                  <c:v>0.47584049399028006</c:v>
                </c:pt>
                <c:pt idx="146">
                  <c:v>0.2037190525057313</c:v>
                </c:pt>
                <c:pt idx="147">
                  <c:v>0.21240348414711985</c:v>
                </c:pt>
                <c:pt idx="148">
                  <c:v>0.24268755422113975</c:v>
                </c:pt>
                <c:pt idx="149">
                  <c:v>0.31872662149584352</c:v>
                </c:pt>
                <c:pt idx="150">
                  <c:v>0.43368755422113958</c:v>
                </c:pt>
                <c:pt idx="151">
                  <c:v>0.27559458086020028</c:v>
                </c:pt>
                <c:pt idx="152">
                  <c:v>0.25127568317191429</c:v>
                </c:pt>
                <c:pt idx="153">
                  <c:v>0.15299797258855063</c:v>
                </c:pt>
                <c:pt idx="154">
                  <c:v>0.16344891091248037</c:v>
                </c:pt>
                <c:pt idx="155">
                  <c:v>0.182347458230665</c:v>
                </c:pt>
                <c:pt idx="156">
                  <c:v>0.18593134752100093</c:v>
                </c:pt>
                <c:pt idx="157">
                  <c:v>7.8229046907098532E-2</c:v>
                </c:pt>
                <c:pt idx="158">
                  <c:v>5.1263874521364716E-2</c:v>
                </c:pt>
                <c:pt idx="159">
                  <c:v>-3.0946300663686532E-2</c:v>
                </c:pt>
                <c:pt idx="160">
                  <c:v>4.916666149998683E-2</c:v>
                </c:pt>
                <c:pt idx="161">
                  <c:v>0.13203038120390564</c:v>
                </c:pt>
                <c:pt idx="162">
                  <c:v>0.19844013242291236</c:v>
                </c:pt>
                <c:pt idx="163">
                  <c:v>0.20171360334583843</c:v>
                </c:pt>
                <c:pt idx="164">
                  <c:v>0.29825539520048894</c:v>
                </c:pt>
                <c:pt idx="165">
                  <c:v>0.27711396491320617</c:v>
                </c:pt>
                <c:pt idx="166">
                  <c:v>0.24096405530504805</c:v>
                </c:pt>
                <c:pt idx="167">
                  <c:v>0.17574964045955932</c:v>
                </c:pt>
                <c:pt idx="168">
                  <c:v>0.12914667269725344</c:v>
                </c:pt>
                <c:pt idx="169">
                  <c:v>5.6040980355000158E-2</c:v>
                </c:pt>
                <c:pt idx="170">
                  <c:v>-6.0590455530915133E-2</c:v>
                </c:pt>
                <c:pt idx="171">
                  <c:v>-8.0015955892218216E-2</c:v>
                </c:pt>
                <c:pt idx="172">
                  <c:v>0.12698949326767472</c:v>
                </c:pt>
                <c:pt idx="173">
                  <c:v>1.8964055305048078E-2</c:v>
                </c:pt>
                <c:pt idx="174">
                  <c:v>-5.9456295065053677E-2</c:v>
                </c:pt>
                <c:pt idx="175">
                  <c:v>-7.9316984607989749E-2</c:v>
                </c:pt>
                <c:pt idx="176">
                  <c:v>-2.6466894216147896E-2</c:v>
                </c:pt>
                <c:pt idx="177">
                  <c:v>-6.042782694144444E-2</c:v>
                </c:pt>
                <c:pt idx="178">
                  <c:v>-4.8575616719383152E-2</c:v>
                </c:pt>
                <c:pt idx="179">
                  <c:v>-3.7063502487797884E-2</c:v>
                </c:pt>
                <c:pt idx="180">
                  <c:v>-7.9041393854844877E-2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5A-4B41-8D14-1DF62CCB9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931344"/>
        <c:axId val="678931984"/>
      </c:scatterChart>
      <c:valAx>
        <c:axId val="67893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931984"/>
        <c:crosses val="autoZero"/>
        <c:crossBetween val="midCat"/>
      </c:valAx>
      <c:valAx>
        <c:axId val="67893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93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1</xdr:row>
      <xdr:rowOff>7620</xdr:rowOff>
    </xdr:from>
    <xdr:to>
      <xdr:col>11</xdr:col>
      <xdr:colOff>320040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B28AF5-E8BE-498C-BC18-F958B8A17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</xdr:colOff>
      <xdr:row>1</xdr:row>
      <xdr:rowOff>7620</xdr:rowOff>
    </xdr:from>
    <xdr:to>
      <xdr:col>17</xdr:col>
      <xdr:colOff>99060</xdr:colOff>
      <xdr:row>11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7613F9-8D1C-40E8-85AB-FD5CDE1041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15240</xdr:colOff>
      <xdr:row>0</xdr:row>
      <xdr:rowOff>167640</xdr:rowOff>
    </xdr:from>
    <xdr:to>
      <xdr:col>24</xdr:col>
      <xdr:colOff>15240</xdr:colOff>
      <xdr:row>11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7BF26E-38D9-491A-B342-E189C5409A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7620</xdr:colOff>
      <xdr:row>12</xdr:row>
      <xdr:rowOff>15240</xdr:rowOff>
    </xdr:from>
    <xdr:to>
      <xdr:col>18</xdr:col>
      <xdr:colOff>403860</xdr:colOff>
      <xdr:row>27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1CBE7EF-2889-4F98-8338-93EA95377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9"/>
  <sheetViews>
    <sheetView tabSelected="1" topLeftCell="C1" workbookViewId="0">
      <selection activeCell="L17" sqref="L17"/>
    </sheetView>
  </sheetViews>
  <sheetFormatPr defaultRowHeight="14.4" x14ac:dyDescent="0.3"/>
  <cols>
    <col min="1" max="1" width="12.109375" bestFit="1" customWidth="1"/>
    <col min="2" max="2" width="8.88671875" style="9" bestFit="1" customWidth="1"/>
    <col min="3" max="3" width="9.33203125" style="13" bestFit="1" customWidth="1"/>
    <col min="6" max="6" width="14.88671875" customWidth="1"/>
    <col min="7" max="7" width="14.6640625" customWidth="1"/>
    <col min="11" max="11" width="12" customWidth="1"/>
    <col min="12" max="14" width="12.6640625" bestFit="1" customWidth="1"/>
    <col min="15" max="15" width="19.5546875" bestFit="1" customWidth="1"/>
    <col min="16" max="16" width="27.6640625" bestFit="1" customWidth="1"/>
    <col min="17" max="17" width="21.44140625" bestFit="1" customWidth="1"/>
  </cols>
  <sheetData>
    <row r="1" spans="1:3" x14ac:dyDescent="0.3">
      <c r="A1" s="1" t="s">
        <v>0</v>
      </c>
      <c r="B1" s="5" t="s">
        <v>1</v>
      </c>
      <c r="C1" s="10" t="s">
        <v>2</v>
      </c>
    </row>
    <row r="2" spans="1:3" x14ac:dyDescent="0.3">
      <c r="A2" s="3">
        <v>40179</v>
      </c>
      <c r="B2" s="6">
        <v>2.0310000000000001</v>
      </c>
      <c r="C2" s="13">
        <v>79.069999999999993</v>
      </c>
    </row>
    <row r="3" spans="1:3" x14ac:dyDescent="0.3">
      <c r="A3" s="3">
        <v>40186</v>
      </c>
      <c r="B3" s="6">
        <v>2.1240000000000001</v>
      </c>
      <c r="C3" s="13">
        <v>82.34</v>
      </c>
    </row>
    <row r="4" spans="1:3" x14ac:dyDescent="0.3">
      <c r="A4" s="3">
        <v>40193</v>
      </c>
      <c r="B4" s="6">
        <v>2.0790000000000002</v>
      </c>
      <c r="C4" s="13">
        <v>80.06</v>
      </c>
    </row>
    <row r="5" spans="1:3" x14ac:dyDescent="0.3">
      <c r="A5" s="3">
        <v>40200</v>
      </c>
      <c r="B5" s="6">
        <v>2.0099999999999998</v>
      </c>
      <c r="C5" s="13">
        <v>76.62</v>
      </c>
    </row>
    <row r="6" spans="1:3" x14ac:dyDescent="0.3">
      <c r="A6" s="3">
        <v>40207</v>
      </c>
      <c r="B6" s="6">
        <v>1.9419999999999999</v>
      </c>
      <c r="C6" s="13">
        <v>73.94</v>
      </c>
    </row>
    <row r="7" spans="1:3" x14ac:dyDescent="0.3">
      <c r="A7" s="3">
        <v>40214</v>
      </c>
      <c r="B7" s="6">
        <v>1.885</v>
      </c>
      <c r="C7" s="13">
        <v>74.569999999999993</v>
      </c>
    </row>
    <row r="8" spans="1:3" x14ac:dyDescent="0.3">
      <c r="A8" s="3">
        <v>40221</v>
      </c>
      <c r="B8" s="6">
        <v>1.9079999999999999</v>
      </c>
      <c r="C8" s="13">
        <v>73.88</v>
      </c>
    </row>
    <row r="9" spans="1:3" x14ac:dyDescent="0.3">
      <c r="A9" s="3">
        <v>40228</v>
      </c>
      <c r="B9" s="6">
        <v>2.0310000000000001</v>
      </c>
      <c r="C9" s="13">
        <v>78.25</v>
      </c>
    </row>
    <row r="10" spans="1:3" x14ac:dyDescent="0.3">
      <c r="A10" s="3">
        <v>40235</v>
      </c>
      <c r="B10" s="6">
        <v>2.0419999999999998</v>
      </c>
      <c r="C10" s="13">
        <v>79.22</v>
      </c>
    </row>
    <row r="11" spans="1:3" x14ac:dyDescent="0.3">
      <c r="A11" s="3">
        <v>40242</v>
      </c>
      <c r="B11" s="6">
        <v>2.1269999999999998</v>
      </c>
      <c r="C11" s="13">
        <v>80.19</v>
      </c>
    </row>
    <row r="12" spans="1:3" x14ac:dyDescent="0.3">
      <c r="A12" s="3">
        <v>40249</v>
      </c>
      <c r="B12" s="6">
        <v>2.1539999999999999</v>
      </c>
      <c r="C12" s="13">
        <v>81.760000000000005</v>
      </c>
    </row>
    <row r="13" spans="1:3" x14ac:dyDescent="0.3">
      <c r="A13" s="3">
        <v>40256</v>
      </c>
      <c r="B13" s="6">
        <v>2.15</v>
      </c>
      <c r="C13" s="13">
        <v>81.44</v>
      </c>
    </row>
    <row r="14" spans="1:3" x14ac:dyDescent="0.3">
      <c r="A14" s="3">
        <v>40263</v>
      </c>
      <c r="B14" s="6">
        <v>2.1179999999999999</v>
      </c>
      <c r="C14" s="13">
        <v>80.650000000000006</v>
      </c>
    </row>
    <row r="15" spans="1:3" x14ac:dyDescent="0.3">
      <c r="A15" s="3">
        <v>40270</v>
      </c>
      <c r="B15" s="6">
        <v>2.1909999999999998</v>
      </c>
      <c r="C15" s="13">
        <v>83.01</v>
      </c>
    </row>
    <row r="16" spans="1:3" x14ac:dyDescent="0.3">
      <c r="A16" s="3">
        <v>40277</v>
      </c>
      <c r="B16" s="6">
        <v>2.238</v>
      </c>
      <c r="C16" s="13">
        <v>85.66</v>
      </c>
    </row>
    <row r="17" spans="1:11" x14ac:dyDescent="0.3">
      <c r="A17" s="3">
        <v>40284</v>
      </c>
      <c r="B17" s="6">
        <v>2.2050000000000001</v>
      </c>
      <c r="C17" s="13">
        <v>84.34</v>
      </c>
    </row>
    <row r="18" spans="1:11" x14ac:dyDescent="0.3">
      <c r="A18" s="3">
        <v>40291</v>
      </c>
      <c r="B18" s="6">
        <v>2.1949999999999998</v>
      </c>
      <c r="C18" s="13">
        <v>82.9</v>
      </c>
    </row>
    <row r="19" spans="1:11" x14ac:dyDescent="0.3">
      <c r="A19" s="3">
        <v>40298</v>
      </c>
      <c r="B19" s="6">
        <v>2.2599999999999998</v>
      </c>
      <c r="C19" s="13">
        <v>84.22</v>
      </c>
      <c r="F19" t="s">
        <v>3</v>
      </c>
    </row>
    <row r="20" spans="1:11" ht="15" thickBot="1" x14ac:dyDescent="0.35">
      <c r="A20" s="3">
        <v>40305</v>
      </c>
      <c r="B20" s="6">
        <v>2.1549999999999998</v>
      </c>
      <c r="C20" s="13">
        <v>80.239999999999995</v>
      </c>
    </row>
    <row r="21" spans="1:11" x14ac:dyDescent="0.3">
      <c r="A21" s="3">
        <v>40312</v>
      </c>
      <c r="B21" s="6">
        <v>2.0990000000000002</v>
      </c>
      <c r="C21" s="13">
        <v>74.98</v>
      </c>
      <c r="F21" s="17" t="s">
        <v>4</v>
      </c>
      <c r="G21" s="17"/>
    </row>
    <row r="22" spans="1:11" x14ac:dyDescent="0.3">
      <c r="A22" s="3">
        <v>40319</v>
      </c>
      <c r="B22" s="6">
        <v>1.921</v>
      </c>
      <c r="C22" s="13">
        <v>69.14</v>
      </c>
      <c r="F22" s="14" t="s">
        <v>5</v>
      </c>
      <c r="G22" s="14">
        <v>0.84594708827722831</v>
      </c>
    </row>
    <row r="23" spans="1:11" x14ac:dyDescent="0.3">
      <c r="A23" s="3">
        <v>40326</v>
      </c>
      <c r="B23" s="6">
        <v>1.9</v>
      </c>
      <c r="C23" s="13">
        <v>70.62</v>
      </c>
      <c r="F23" s="14" t="s">
        <v>6</v>
      </c>
      <c r="G23" s="14">
        <v>0.71562647616472075</v>
      </c>
    </row>
    <row r="24" spans="1:11" x14ac:dyDescent="0.3">
      <c r="A24" s="3">
        <v>40333</v>
      </c>
      <c r="B24" s="6">
        <v>1.9450000000000001</v>
      </c>
      <c r="C24" s="13">
        <v>72.91</v>
      </c>
      <c r="F24" s="14" t="s">
        <v>7</v>
      </c>
      <c r="G24" s="14">
        <v>0.71403779726061312</v>
      </c>
    </row>
    <row r="25" spans="1:11" x14ac:dyDescent="0.3">
      <c r="A25" s="3">
        <v>40340</v>
      </c>
      <c r="B25" s="6">
        <v>1.9690000000000001</v>
      </c>
      <c r="C25" s="13">
        <v>73.44</v>
      </c>
      <c r="F25" s="14" t="s">
        <v>8</v>
      </c>
      <c r="G25" s="14">
        <v>0.21508195641211661</v>
      </c>
    </row>
    <row r="26" spans="1:11" ht="15" thickBot="1" x14ac:dyDescent="0.35">
      <c r="A26" s="3">
        <v>40347</v>
      </c>
      <c r="B26" s="6">
        <v>2.08</v>
      </c>
      <c r="C26" s="13">
        <v>76.7</v>
      </c>
      <c r="F26" s="15" t="s">
        <v>9</v>
      </c>
      <c r="G26" s="15">
        <v>181</v>
      </c>
    </row>
    <row r="27" spans="1:11" x14ac:dyDescent="0.3">
      <c r="A27" s="3">
        <v>40354</v>
      </c>
      <c r="B27" s="6">
        <v>2.0539999999999998</v>
      </c>
      <c r="C27" s="13">
        <v>77.06</v>
      </c>
    </row>
    <row r="28" spans="1:11" ht="15" thickBot="1" x14ac:dyDescent="0.35">
      <c r="A28" s="3">
        <v>40361</v>
      </c>
      <c r="B28" s="6">
        <v>1.9690000000000001</v>
      </c>
      <c r="C28" s="13">
        <v>74.959999999999994</v>
      </c>
      <c r="F28" t="s">
        <v>10</v>
      </c>
    </row>
    <row r="29" spans="1:11" x14ac:dyDescent="0.3">
      <c r="A29" s="3">
        <v>40368</v>
      </c>
      <c r="B29" s="6">
        <v>1.97</v>
      </c>
      <c r="C29" s="13">
        <v>74.39</v>
      </c>
      <c r="F29" s="16"/>
      <c r="G29" s="16" t="s">
        <v>15</v>
      </c>
      <c r="H29" s="16" t="s">
        <v>16</v>
      </c>
      <c r="I29" s="16" t="s">
        <v>17</v>
      </c>
      <c r="J29" s="16" t="s">
        <v>18</v>
      </c>
      <c r="K29" s="16" t="s">
        <v>19</v>
      </c>
    </row>
    <row r="30" spans="1:11" x14ac:dyDescent="0.3">
      <c r="A30" s="3">
        <v>40375</v>
      </c>
      <c r="B30" s="6">
        <v>1.988</v>
      </c>
      <c r="C30" s="13">
        <v>76.349999999999994</v>
      </c>
      <c r="F30" s="14" t="s">
        <v>11</v>
      </c>
      <c r="G30" s="14">
        <v>1</v>
      </c>
      <c r="H30" s="14">
        <v>20.83810527010116</v>
      </c>
      <c r="I30" s="14">
        <v>20.83810527010116</v>
      </c>
      <c r="J30" s="14">
        <v>450.45381688797465</v>
      </c>
      <c r="K30" s="14">
        <v>9.3259958014984842E-51</v>
      </c>
    </row>
    <row r="31" spans="1:11" x14ac:dyDescent="0.3">
      <c r="A31" s="3">
        <v>40382</v>
      </c>
      <c r="B31" s="6">
        <v>2.0249999999999999</v>
      </c>
      <c r="C31" s="13">
        <v>77.56</v>
      </c>
      <c r="F31" s="14" t="s">
        <v>12</v>
      </c>
      <c r="G31" s="14">
        <v>179</v>
      </c>
      <c r="H31" s="14">
        <v>8.2805843873573899</v>
      </c>
      <c r="I31" s="14">
        <v>4.6260247974063633E-2</v>
      </c>
      <c r="J31" s="14"/>
      <c r="K31" s="14"/>
    </row>
    <row r="32" spans="1:11" ht="15" thickBot="1" x14ac:dyDescent="0.35">
      <c r="A32" s="3">
        <v>40389</v>
      </c>
      <c r="B32" s="6">
        <v>2.024</v>
      </c>
      <c r="C32" s="13">
        <v>78.12</v>
      </c>
      <c r="F32" s="15" t="s">
        <v>13</v>
      </c>
      <c r="G32" s="15">
        <v>180</v>
      </c>
      <c r="H32" s="15">
        <v>29.11868965745855</v>
      </c>
      <c r="I32" s="15"/>
      <c r="J32" s="15"/>
      <c r="K32" s="15"/>
    </row>
    <row r="33" spans="1:17" ht="15" thickBot="1" x14ac:dyDescent="0.35">
      <c r="A33" s="3">
        <v>40396</v>
      </c>
      <c r="B33" s="6">
        <v>2.0979999999999999</v>
      </c>
      <c r="C33" s="13">
        <v>81.790000000000006</v>
      </c>
    </row>
    <row r="34" spans="1:17" x14ac:dyDescent="0.3">
      <c r="A34" s="3">
        <v>40403</v>
      </c>
      <c r="B34" s="6">
        <v>1.9490000000000001</v>
      </c>
      <c r="C34" s="13">
        <v>78.17</v>
      </c>
      <c r="F34" s="16"/>
      <c r="G34" s="16" t="s">
        <v>20</v>
      </c>
      <c r="H34" s="16" t="s">
        <v>8</v>
      </c>
      <c r="I34" s="16" t="s">
        <v>21</v>
      </c>
      <c r="J34" s="16" t="s">
        <v>22</v>
      </c>
      <c r="K34" s="16" t="s">
        <v>23</v>
      </c>
      <c r="L34" s="16" t="s">
        <v>24</v>
      </c>
      <c r="M34" s="16" t="s">
        <v>25</v>
      </c>
      <c r="N34" s="16" t="s">
        <v>26</v>
      </c>
    </row>
    <row r="35" spans="1:17" x14ac:dyDescent="0.3">
      <c r="A35" s="3">
        <v>40410</v>
      </c>
      <c r="B35" s="6">
        <v>1.8819999999999999</v>
      </c>
      <c r="C35" s="13">
        <v>74.84</v>
      </c>
      <c r="F35" s="14" t="s">
        <v>14</v>
      </c>
      <c r="G35" s="14">
        <v>-0.60473567350472646</v>
      </c>
      <c r="H35" s="14">
        <v>0.15360429617331461</v>
      </c>
      <c r="I35" s="14">
        <v>-3.9369710911105757</v>
      </c>
      <c r="J35" s="14">
        <v>1.1803124604003331E-4</v>
      </c>
      <c r="K35" s="14">
        <v>-0.90784386580492282</v>
      </c>
      <c r="L35" s="14">
        <v>-0.30162748120453009</v>
      </c>
      <c r="M35" s="14">
        <v>-0.90784386580492282</v>
      </c>
      <c r="N35" s="14">
        <v>-0.30162748120453009</v>
      </c>
    </row>
    <row r="36" spans="1:17" ht="15" thickBot="1" x14ac:dyDescent="0.35">
      <c r="A36" s="3">
        <v>40417</v>
      </c>
      <c r="B36" s="6">
        <v>1.859</v>
      </c>
      <c r="C36" s="13">
        <v>72.91</v>
      </c>
      <c r="F36" s="15" t="s">
        <v>2</v>
      </c>
      <c r="G36" s="15">
        <v>3.6008479320875586E-2</v>
      </c>
      <c r="H36" s="15">
        <v>1.6966007138285273E-3</v>
      </c>
      <c r="I36" s="15">
        <v>21.223897306761895</v>
      </c>
      <c r="J36" s="15">
        <v>9.3259958014980854E-51</v>
      </c>
      <c r="K36" s="15">
        <v>3.2660567913218433E-2</v>
      </c>
      <c r="L36" s="15">
        <v>3.9356390728532739E-2</v>
      </c>
      <c r="M36" s="15">
        <v>3.2660567913218433E-2</v>
      </c>
      <c r="N36" s="15">
        <v>3.9356390728532739E-2</v>
      </c>
    </row>
    <row r="37" spans="1:17" x14ac:dyDescent="0.3">
      <c r="A37" s="3">
        <v>40424</v>
      </c>
      <c r="B37" s="6">
        <v>1.919</v>
      </c>
      <c r="C37" s="13">
        <v>74.02</v>
      </c>
    </row>
    <row r="38" spans="1:17" x14ac:dyDescent="0.3">
      <c r="A38" s="3">
        <v>40431</v>
      </c>
      <c r="B38" s="6">
        <v>1.968</v>
      </c>
      <c r="C38" s="13">
        <v>74.819999999999993</v>
      </c>
    </row>
    <row r="39" spans="1:17" x14ac:dyDescent="0.3">
      <c r="A39" s="3">
        <v>40438</v>
      </c>
      <c r="B39" s="6">
        <v>1.978</v>
      </c>
      <c r="C39" s="13">
        <v>75.62</v>
      </c>
    </row>
    <row r="40" spans="1:17" x14ac:dyDescent="0.3">
      <c r="A40" s="3">
        <v>40445</v>
      </c>
      <c r="B40" s="6">
        <v>1.9510000000000001</v>
      </c>
      <c r="C40" s="13">
        <v>73.760000000000005</v>
      </c>
      <c r="F40" t="s">
        <v>27</v>
      </c>
      <c r="J40" t="s">
        <v>31</v>
      </c>
    </row>
    <row r="41" spans="1:17" ht="15" thickBot="1" x14ac:dyDescent="0.35">
      <c r="A41" s="3">
        <v>40452</v>
      </c>
      <c r="B41" s="6">
        <v>2.0339999999999998</v>
      </c>
      <c r="C41" s="13">
        <v>78.41</v>
      </c>
    </row>
    <row r="42" spans="1:17" x14ac:dyDescent="0.3">
      <c r="A42" s="3">
        <v>40459</v>
      </c>
      <c r="B42" s="6">
        <v>2.1930000000000001</v>
      </c>
      <c r="C42" s="13">
        <v>82.29</v>
      </c>
      <c r="F42" s="16" t="s">
        <v>28</v>
      </c>
      <c r="G42" s="16" t="s">
        <v>29</v>
      </c>
      <c r="H42" s="16" t="s">
        <v>30</v>
      </c>
      <c r="J42" s="16" t="s">
        <v>32</v>
      </c>
      <c r="K42" s="16" t="s">
        <v>33</v>
      </c>
      <c r="M42" s="16" t="s">
        <v>30</v>
      </c>
      <c r="O42" t="s">
        <v>34</v>
      </c>
      <c r="P42" t="s">
        <v>35</v>
      </c>
      <c r="Q42" t="s">
        <v>36</v>
      </c>
    </row>
    <row r="43" spans="1:17" x14ac:dyDescent="0.3">
      <c r="A43" s="3">
        <v>40466</v>
      </c>
      <c r="B43" s="6">
        <v>2.202</v>
      </c>
      <c r="C43" s="13">
        <v>82.16</v>
      </c>
      <c r="F43" s="14">
        <v>1</v>
      </c>
      <c r="G43" s="14">
        <f>(G$36*B2)+(G$35)</f>
        <v>-0.53160245200402811</v>
      </c>
      <c r="H43" s="14">
        <v>-0.21145478639690563</v>
      </c>
      <c r="J43" s="14">
        <v>0.27624309392265195</v>
      </c>
      <c r="K43" s="14">
        <v>1.859</v>
      </c>
      <c r="M43" s="14">
        <v>-0.21145478639690563</v>
      </c>
      <c r="Q43">
        <f>M43*M43</f>
        <v>4.4713126690160983E-2</v>
      </c>
    </row>
    <row r="44" spans="1:17" x14ac:dyDescent="0.3">
      <c r="A44" s="3">
        <v>40473</v>
      </c>
      <c r="B44" s="6">
        <v>2.1459999999999999</v>
      </c>
      <c r="C44" s="13">
        <v>81.150000000000006</v>
      </c>
      <c r="F44" s="14">
        <v>2</v>
      </c>
      <c r="G44" s="14">
        <f t="shared" ref="G44:G107" si="0">(G$36*B3)+(G$35)</f>
        <v>-0.52825366342718671</v>
      </c>
      <c r="H44" s="14">
        <v>-0.23620251377616899</v>
      </c>
      <c r="J44" s="14">
        <v>0.82872928176795591</v>
      </c>
      <c r="K44" s="14">
        <v>1.8819999999999999</v>
      </c>
      <c r="M44" s="14">
        <v>-0.23620251377616899</v>
      </c>
      <c r="N44" s="14">
        <v>-0.21145478639690563</v>
      </c>
      <c r="O44">
        <f>M44-N44</f>
        <v>-2.4747727379263368E-2</v>
      </c>
      <c r="P44">
        <f>O44*O44</f>
        <v>6.1245001043834177E-4</v>
      </c>
      <c r="Q44">
        <f t="shared" ref="Q44:Q107" si="1">M44*M44</f>
        <v>5.5791627514181305E-2</v>
      </c>
    </row>
    <row r="45" spans="1:17" x14ac:dyDescent="0.3">
      <c r="A45" s="3">
        <v>40480</v>
      </c>
      <c r="B45" s="6">
        <v>2.1219999999999999</v>
      </c>
      <c r="C45" s="13">
        <v>82.03</v>
      </c>
      <c r="F45" s="14">
        <v>3</v>
      </c>
      <c r="G45" s="14">
        <f t="shared" si="0"/>
        <v>-0.52987404499662616</v>
      </c>
      <c r="H45" s="14">
        <v>-0.19910318092457269</v>
      </c>
      <c r="J45" s="14">
        <v>1.3812154696132597</v>
      </c>
      <c r="K45" s="14">
        <v>1.885</v>
      </c>
      <c r="M45" s="14">
        <v>-0.19910318092457269</v>
      </c>
      <c r="N45" s="14">
        <v>-0.23620251377616899</v>
      </c>
      <c r="O45">
        <f>M45-N45</f>
        <v>3.7099332851596306E-2</v>
      </c>
      <c r="P45">
        <f t="shared" ref="P45:P108" si="2">O45*O45</f>
        <v>1.3763604980335329E-3</v>
      </c>
      <c r="Q45">
        <f t="shared" si="1"/>
        <v>3.9642076654283126E-2</v>
      </c>
    </row>
    <row r="46" spans="1:17" x14ac:dyDescent="0.3">
      <c r="A46" s="3">
        <v>40487</v>
      </c>
      <c r="B46" s="6">
        <v>2.1739999999999999</v>
      </c>
      <c r="C46" s="13">
        <v>84.93</v>
      </c>
      <c r="F46" s="14">
        <v>4</v>
      </c>
      <c r="G46" s="14">
        <f t="shared" si="0"/>
        <v>-0.53235863006976658</v>
      </c>
      <c r="H46" s="14">
        <v>-0.14423401206076125</v>
      </c>
      <c r="J46" s="14">
        <v>1.9337016574585637</v>
      </c>
      <c r="K46" s="14">
        <v>1.9</v>
      </c>
      <c r="M46" s="14">
        <v>-0.14423401206076125</v>
      </c>
      <c r="N46" s="14">
        <v>-0.19910318092457269</v>
      </c>
      <c r="O46">
        <f>M46-N46</f>
        <v>5.4869168863811435E-2</v>
      </c>
      <c r="P46">
        <f t="shared" si="2"/>
        <v>3.0106256918054543E-3</v>
      </c>
      <c r="Q46">
        <f t="shared" si="1"/>
        <v>2.0803450235143822E-2</v>
      </c>
    </row>
    <row r="47" spans="1:17" x14ac:dyDescent="0.3">
      <c r="A47" s="3">
        <v>40494</v>
      </c>
      <c r="B47" s="6">
        <v>2.242</v>
      </c>
      <c r="C47" s="13">
        <v>86.91</v>
      </c>
      <c r="F47" s="14">
        <v>5</v>
      </c>
      <c r="G47" s="14">
        <f t="shared" si="0"/>
        <v>-0.53480720666358605</v>
      </c>
      <c r="H47" s="14">
        <v>-0.11573128748081429</v>
      </c>
      <c r="J47" s="14">
        <v>2.4861878453038675</v>
      </c>
      <c r="K47" s="14">
        <v>1.9079999999999999</v>
      </c>
      <c r="M47" s="14">
        <v>-0.11573128748081429</v>
      </c>
      <c r="N47" s="14">
        <v>-0.14423401206076125</v>
      </c>
      <c r="O47">
        <f t="shared" ref="O47:O51" si="3">M47-N47</f>
        <v>2.8502724579946959E-2</v>
      </c>
      <c r="P47">
        <f t="shared" si="2"/>
        <v>8.1240530848031257E-4</v>
      </c>
      <c r="Q47">
        <f t="shared" si="1"/>
        <v>1.3393730901966883E-2</v>
      </c>
    </row>
    <row r="48" spans="1:17" x14ac:dyDescent="0.3">
      <c r="A48" s="3">
        <v>40501</v>
      </c>
      <c r="B48" s="6">
        <v>2.2869999999999999</v>
      </c>
      <c r="C48" s="13">
        <v>82.23</v>
      </c>
      <c r="F48" s="14">
        <v>6</v>
      </c>
      <c r="G48" s="14">
        <f t="shared" si="0"/>
        <v>-0.53685968998487599</v>
      </c>
      <c r="H48" s="14">
        <v>-0.19541662945296578</v>
      </c>
      <c r="J48" s="14">
        <v>3.0386740331491713</v>
      </c>
      <c r="K48" s="14">
        <v>1.919</v>
      </c>
      <c r="M48" s="14">
        <v>-0.19541662945296578</v>
      </c>
      <c r="N48" s="14">
        <v>-0.11573128748081429</v>
      </c>
      <c r="O48">
        <f t="shared" si="3"/>
        <v>-7.9685341972151491E-2</v>
      </c>
      <c r="P48">
        <f t="shared" si="2"/>
        <v>6.3497537252187285E-3</v>
      </c>
      <c r="Q48">
        <f t="shared" si="1"/>
        <v>3.8187659066757737E-2</v>
      </c>
    </row>
    <row r="49" spans="1:17" x14ac:dyDescent="0.3">
      <c r="A49" s="3">
        <v>40508</v>
      </c>
      <c r="B49" s="6">
        <v>2.258</v>
      </c>
      <c r="C49" s="13">
        <v>82.28</v>
      </c>
      <c r="F49" s="14">
        <v>7</v>
      </c>
      <c r="G49" s="14">
        <f t="shared" si="0"/>
        <v>-0.53603149496049585</v>
      </c>
      <c r="H49" s="14">
        <v>-0.14757077872156188</v>
      </c>
      <c r="J49" s="14">
        <v>3.5911602209944755</v>
      </c>
      <c r="K49" s="14">
        <v>1.921</v>
      </c>
      <c r="M49" s="14">
        <v>-0.14757077872156188</v>
      </c>
      <c r="N49" s="14">
        <v>-0.19541662945296578</v>
      </c>
      <c r="O49">
        <f t="shared" si="3"/>
        <v>4.7845850731403905E-2</v>
      </c>
      <c r="P49">
        <f t="shared" si="2"/>
        <v>2.2892254322117835E-3</v>
      </c>
      <c r="Q49">
        <f t="shared" si="1"/>
        <v>2.1777134732488181E-2</v>
      </c>
    </row>
    <row r="50" spans="1:17" x14ac:dyDescent="0.3">
      <c r="A50" s="3">
        <v>40515</v>
      </c>
      <c r="B50" s="6">
        <v>2.359</v>
      </c>
      <c r="C50" s="13">
        <v>86.75</v>
      </c>
      <c r="F50" s="14">
        <v>8</v>
      </c>
      <c r="G50" s="14">
        <f t="shared" si="0"/>
        <v>-0.53160245200402811</v>
      </c>
      <c r="H50" s="14">
        <v>-0.18192783335378815</v>
      </c>
      <c r="J50" s="14">
        <v>4.1436464088397793</v>
      </c>
      <c r="K50" s="14">
        <v>1.9419999999999999</v>
      </c>
      <c r="M50" s="14">
        <v>-0.18192783335378815</v>
      </c>
      <c r="N50" s="14">
        <v>-0.14757077872156188</v>
      </c>
      <c r="O50">
        <f t="shared" si="3"/>
        <v>-3.4357054632226269E-2</v>
      </c>
      <c r="P50">
        <f t="shared" si="2"/>
        <v>1.1804072030017806E-3</v>
      </c>
      <c r="Q50">
        <f t="shared" si="1"/>
        <v>3.3097736548803713E-2</v>
      </c>
    </row>
    <row r="51" spans="1:17" x14ac:dyDescent="0.3">
      <c r="A51" s="3">
        <v>40522</v>
      </c>
      <c r="B51" s="6">
        <v>2.3490000000000002</v>
      </c>
      <c r="C51" s="13">
        <v>88.5</v>
      </c>
      <c r="F51" s="14">
        <v>9</v>
      </c>
      <c r="G51" s="14">
        <f t="shared" si="0"/>
        <v>-0.53120635873149857</v>
      </c>
      <c r="H51" s="14">
        <v>-0.2058560582950375</v>
      </c>
      <c r="J51" s="14">
        <v>4.6961325966850831</v>
      </c>
      <c r="K51" s="14">
        <v>1.9450000000000001</v>
      </c>
      <c r="M51" s="14">
        <v>-0.2058560582950375</v>
      </c>
      <c r="N51" s="14">
        <v>-0.18192783335378815</v>
      </c>
      <c r="O51">
        <f t="shared" si="3"/>
        <v>-2.3928224941249354E-2</v>
      </c>
      <c r="P51">
        <f t="shared" si="2"/>
        <v>5.7255994883902768E-4</v>
      </c>
      <c r="Q51">
        <f t="shared" si="1"/>
        <v>4.2376716736769876E-2</v>
      </c>
    </row>
    <row r="52" spans="1:17" x14ac:dyDescent="0.3">
      <c r="A52" s="3">
        <v>40529</v>
      </c>
      <c r="B52" s="6">
        <v>2.3290000000000002</v>
      </c>
      <c r="C52" s="13">
        <v>88.27</v>
      </c>
      <c r="F52" s="14">
        <v>10</v>
      </c>
      <c r="G52" s="14">
        <f t="shared" si="0"/>
        <v>-0.52814563798922409</v>
      </c>
      <c r="H52" s="14">
        <v>-0.15578428323628701</v>
      </c>
      <c r="J52" s="14">
        <v>5.2486187845303869</v>
      </c>
      <c r="K52" s="14">
        <v>1.9490000000000001</v>
      </c>
      <c r="M52" s="14">
        <v>-0.15578428323628701</v>
      </c>
      <c r="N52" s="14">
        <v>-0.2058560582950375</v>
      </c>
      <c r="O52">
        <f>M52-N52</f>
        <v>5.007177505875049E-2</v>
      </c>
      <c r="P52">
        <f t="shared" si="2"/>
        <v>2.5071826575341076E-3</v>
      </c>
      <c r="Q52">
        <f t="shared" si="1"/>
        <v>2.4268742903443694E-2</v>
      </c>
    </row>
    <row r="53" spans="1:17" x14ac:dyDescent="0.3">
      <c r="A53" s="3">
        <v>40536</v>
      </c>
      <c r="B53" s="6">
        <v>2.452</v>
      </c>
      <c r="C53" s="13">
        <v>89.66</v>
      </c>
      <c r="F53" s="14">
        <v>11</v>
      </c>
      <c r="G53" s="14">
        <f t="shared" si="0"/>
        <v>-0.52717340904756049</v>
      </c>
      <c r="H53" s="14">
        <v>-0.18531759577006168</v>
      </c>
      <c r="J53" s="14">
        <v>5.8011049723756907</v>
      </c>
      <c r="K53" s="14">
        <v>1.9510000000000001</v>
      </c>
      <c r="M53" s="14">
        <v>-0.18531759577006168</v>
      </c>
      <c r="N53" s="14">
        <v>-0.15578428323628701</v>
      </c>
      <c r="O53">
        <f>M53-N53</f>
        <v>-2.9533312533774669E-2</v>
      </c>
      <c r="P53">
        <f t="shared" si="2"/>
        <v>8.7221654921761202E-4</v>
      </c>
      <c r="Q53">
        <f t="shared" si="1"/>
        <v>3.4342611301995986E-2</v>
      </c>
    </row>
    <row r="54" spans="1:17" x14ac:dyDescent="0.3">
      <c r="A54" s="3">
        <v>40543</v>
      </c>
      <c r="B54" s="6">
        <v>2.4300000000000002</v>
      </c>
      <c r="C54" s="13">
        <v>90.97</v>
      </c>
      <c r="F54" s="14">
        <v>12</v>
      </c>
      <c r="G54" s="14">
        <f t="shared" si="0"/>
        <v>-0.52731744296484395</v>
      </c>
      <c r="H54" s="14">
        <v>-0.17779488238738139</v>
      </c>
      <c r="J54" s="14">
        <v>6.3535911602209945</v>
      </c>
      <c r="K54" s="14">
        <v>1.968</v>
      </c>
      <c r="M54" s="14">
        <v>-0.17779488238738139</v>
      </c>
      <c r="N54" s="14">
        <v>-0.18531759577006168</v>
      </c>
      <c r="O54">
        <f>M54-N54</f>
        <v>7.5227133826802906E-3</v>
      </c>
      <c r="P54">
        <f t="shared" si="2"/>
        <v>5.659121663795714E-5</v>
      </c>
      <c r="Q54">
        <f t="shared" si="1"/>
        <v>3.1611020203142784E-2</v>
      </c>
    </row>
    <row r="55" spans="1:17" x14ac:dyDescent="0.3">
      <c r="A55" s="3">
        <v>40550</v>
      </c>
      <c r="B55" s="6">
        <v>2.4420000000000002</v>
      </c>
      <c r="C55" s="13">
        <v>89.54</v>
      </c>
      <c r="F55" s="14">
        <v>13</v>
      </c>
      <c r="G55" s="14">
        <f t="shared" si="0"/>
        <v>-0.52846971430311196</v>
      </c>
      <c r="H55" s="14">
        <v>-0.18134818372388972</v>
      </c>
      <c r="J55" s="14">
        <v>6.9060773480662991</v>
      </c>
      <c r="K55" s="14">
        <v>1.9690000000000001</v>
      </c>
      <c r="M55" s="14">
        <v>-0.18134818372388972</v>
      </c>
      <c r="N55" s="14">
        <v>-0.17779488238738139</v>
      </c>
      <c r="O55">
        <f t="shared" ref="O55:O118" si="4">M55-N55</f>
        <v>-3.5533013365083299E-3</v>
      </c>
      <c r="P55">
        <f t="shared" si="2"/>
        <v>1.2625950388031884E-5</v>
      </c>
      <c r="Q55">
        <f t="shared" si="1"/>
        <v>3.2887163739953658E-2</v>
      </c>
    </row>
    <row r="56" spans="1:17" x14ac:dyDescent="0.3">
      <c r="A56" s="3">
        <v>40557</v>
      </c>
      <c r="B56" s="6">
        <v>2.4740000000000002</v>
      </c>
      <c r="C56" s="13">
        <v>91.02</v>
      </c>
      <c r="F56" s="14">
        <v>14</v>
      </c>
      <c r="G56" s="14">
        <f t="shared" si="0"/>
        <v>-0.52584109531268808</v>
      </c>
      <c r="H56" s="14">
        <v>-0.19332819492115627</v>
      </c>
      <c r="J56" s="14">
        <v>7.4585635359116029</v>
      </c>
      <c r="K56" s="14">
        <v>1.9690000000000001</v>
      </c>
      <c r="M56" s="14">
        <v>-0.19332819492115627</v>
      </c>
      <c r="N56" s="14">
        <v>-0.18134818372388972</v>
      </c>
      <c r="O56">
        <f t="shared" si="4"/>
        <v>-1.1980011197266549E-2</v>
      </c>
      <c r="P56">
        <f t="shared" si="2"/>
        <v>1.4352066828663191E-4</v>
      </c>
      <c r="Q56">
        <f t="shared" si="1"/>
        <v>3.7375790951472594E-2</v>
      </c>
    </row>
    <row r="57" spans="1:17" x14ac:dyDescent="0.3">
      <c r="A57" s="3">
        <v>40564</v>
      </c>
      <c r="B57" s="6">
        <v>2.464</v>
      </c>
      <c r="C57" s="13">
        <v>89.75</v>
      </c>
      <c r="F57" s="14">
        <v>15</v>
      </c>
      <c r="G57" s="14">
        <f t="shared" si="0"/>
        <v>-0.52414869678460685</v>
      </c>
      <c r="H57" s="14">
        <v>-0.24175066512147625</v>
      </c>
      <c r="J57" s="14">
        <v>8.0110497237569067</v>
      </c>
      <c r="K57" s="14">
        <v>1.97</v>
      </c>
      <c r="M57" s="14">
        <v>-0.24175066512147625</v>
      </c>
      <c r="N57" s="14">
        <v>-0.19332819492115627</v>
      </c>
      <c r="O57">
        <f t="shared" si="4"/>
        <v>-4.8422470200319978E-2</v>
      </c>
      <c r="P57">
        <f t="shared" si="2"/>
        <v>2.3447356203008763E-3</v>
      </c>
      <c r="Q57">
        <f t="shared" si="1"/>
        <v>5.8443384086676153E-2</v>
      </c>
    </row>
    <row r="58" spans="1:17" x14ac:dyDescent="0.3">
      <c r="A58" s="3">
        <v>40571</v>
      </c>
      <c r="B58" s="6">
        <v>2.411</v>
      </c>
      <c r="C58" s="13">
        <v>86.11</v>
      </c>
      <c r="F58" s="14">
        <v>16</v>
      </c>
      <c r="G58" s="14">
        <f t="shared" si="0"/>
        <v>-0.5253369766021958</v>
      </c>
      <c r="H58" s="14">
        <v>-0.22721947241792062</v>
      </c>
      <c r="J58" s="14">
        <v>8.5635359116022105</v>
      </c>
      <c r="K58" s="14">
        <v>1.978</v>
      </c>
      <c r="M58" s="14">
        <v>-0.22721947241792062</v>
      </c>
      <c r="N58" s="14">
        <v>-0.24175066512147625</v>
      </c>
      <c r="O58">
        <f t="shared" si="4"/>
        <v>1.4531192703555629E-2</v>
      </c>
      <c r="P58">
        <f t="shared" si="2"/>
        <v>2.1115556138786835E-4</v>
      </c>
      <c r="Q58">
        <f t="shared" si="1"/>
        <v>5.162868864587819E-2</v>
      </c>
    </row>
    <row r="59" spans="1:17" x14ac:dyDescent="0.3">
      <c r="A59" s="3">
        <v>40578</v>
      </c>
      <c r="B59" s="6">
        <v>2.4660000000000002</v>
      </c>
      <c r="C59" s="13">
        <v>89.52</v>
      </c>
      <c r="F59" s="14">
        <v>17</v>
      </c>
      <c r="G59" s="14">
        <f t="shared" si="0"/>
        <v>-0.52569706139540451</v>
      </c>
      <c r="H59" s="14">
        <v>-0.18536726219585997</v>
      </c>
      <c r="J59" s="14">
        <v>9.1160220994475143</v>
      </c>
      <c r="K59" s="14">
        <v>1.988</v>
      </c>
      <c r="M59" s="14">
        <v>-0.18536726219585997</v>
      </c>
      <c r="N59" s="14">
        <v>-0.22721947241792062</v>
      </c>
      <c r="O59">
        <f t="shared" si="4"/>
        <v>4.1852210222060648E-2</v>
      </c>
      <c r="P59">
        <f t="shared" si="2"/>
        <v>1.7516075004715579E-3</v>
      </c>
      <c r="Q59">
        <f t="shared" si="1"/>
        <v>3.4361021893988694E-2</v>
      </c>
    </row>
    <row r="60" spans="1:17" x14ac:dyDescent="0.3">
      <c r="A60" s="3">
        <v>40585</v>
      </c>
      <c r="B60" s="6">
        <v>2.4710000000000001</v>
      </c>
      <c r="C60" s="13">
        <v>85.51</v>
      </c>
      <c r="F60" s="14">
        <v>18</v>
      </c>
      <c r="G60" s="14">
        <f t="shared" si="0"/>
        <v>-0.52335651023954766</v>
      </c>
      <c r="H60" s="14">
        <v>-0.16789845489941557</v>
      </c>
      <c r="J60" s="14">
        <v>9.6685082872928181</v>
      </c>
      <c r="K60" s="14">
        <v>2.0099999999999998</v>
      </c>
      <c r="M60" s="14">
        <v>-0.16789845489941557</v>
      </c>
      <c r="N60" s="14">
        <v>-0.18536726219585997</v>
      </c>
      <c r="O60">
        <f t="shared" si="4"/>
        <v>1.74688072964444E-2</v>
      </c>
      <c r="P60">
        <f t="shared" si="2"/>
        <v>3.0515922836030912E-4</v>
      </c>
      <c r="Q60">
        <f t="shared" si="1"/>
        <v>2.8189891157611086E-2</v>
      </c>
    </row>
    <row r="61" spans="1:17" x14ac:dyDescent="0.3">
      <c r="A61" s="3">
        <v>40592</v>
      </c>
      <c r="B61" s="6">
        <v>2.5110000000000001</v>
      </c>
      <c r="C61" s="13">
        <v>84.13</v>
      </c>
      <c r="F61" s="14">
        <v>19</v>
      </c>
      <c r="G61" s="14">
        <f t="shared" si="0"/>
        <v>-0.52713740056823954</v>
      </c>
      <c r="H61" s="14">
        <v>-0.1295847072023304</v>
      </c>
      <c r="J61" s="14">
        <v>10.220994475138122</v>
      </c>
      <c r="K61" s="14">
        <v>2.024</v>
      </c>
      <c r="M61" s="14">
        <v>-0.1295847072023304</v>
      </c>
      <c r="N61" s="14">
        <v>-0.16789845489941557</v>
      </c>
      <c r="O61">
        <f t="shared" si="4"/>
        <v>3.8313747697085176E-2</v>
      </c>
      <c r="P61">
        <f t="shared" si="2"/>
        <v>1.4679432625958997E-3</v>
      </c>
      <c r="Q61">
        <f t="shared" si="1"/>
        <v>1.6792196340713699E-2</v>
      </c>
    </row>
    <row r="62" spans="1:17" x14ac:dyDescent="0.3">
      <c r="A62" s="3">
        <v>40599</v>
      </c>
      <c r="B62" s="6">
        <v>2.7309999999999999</v>
      </c>
      <c r="C62" s="13">
        <v>95.26</v>
      </c>
      <c r="F62" s="14">
        <v>20</v>
      </c>
      <c r="G62" s="14">
        <f t="shared" si="0"/>
        <v>-0.52915387541020864</v>
      </c>
      <c r="H62" s="14">
        <v>3.8198940254750013E-3</v>
      </c>
      <c r="J62" s="14">
        <v>10.773480662983426</v>
      </c>
      <c r="K62" s="14">
        <v>2.0249999999999999</v>
      </c>
      <c r="M62" s="14">
        <v>3.8198940254750013E-3</v>
      </c>
      <c r="N62" s="14">
        <v>-0.1295847072023304</v>
      </c>
      <c r="O62">
        <f t="shared" si="4"/>
        <v>0.1334046012278054</v>
      </c>
      <c r="P62">
        <f t="shared" si="2"/>
        <v>1.7796787628749776E-2</v>
      </c>
      <c r="Q62">
        <f t="shared" si="1"/>
        <v>1.459159036585961E-5</v>
      </c>
    </row>
    <row r="63" spans="1:17" x14ac:dyDescent="0.3">
      <c r="A63" s="3">
        <v>40606</v>
      </c>
      <c r="B63" s="6">
        <v>2.8639999999999999</v>
      </c>
      <c r="C63" s="13">
        <v>101.05</v>
      </c>
      <c r="F63" s="14">
        <v>21</v>
      </c>
      <c r="G63" s="14">
        <f t="shared" si="0"/>
        <v>-0.53556338472932441</v>
      </c>
      <c r="H63" s="14">
        <v>3.6109413259388434E-2</v>
      </c>
      <c r="J63" s="14">
        <v>11.325966850828729</v>
      </c>
      <c r="K63" s="14">
        <v>2.0310000000000001</v>
      </c>
      <c r="M63" s="14">
        <v>3.6109413259388434E-2</v>
      </c>
      <c r="N63" s="14">
        <v>3.8198940254750013E-3</v>
      </c>
      <c r="O63">
        <f t="shared" si="4"/>
        <v>3.2289519233913433E-2</v>
      </c>
      <c r="P63">
        <f t="shared" si="2"/>
        <v>1.0426130523572656E-3</v>
      </c>
      <c r="Q63">
        <f t="shared" si="1"/>
        <v>1.3038897259372972E-3</v>
      </c>
    </row>
    <row r="64" spans="1:17" x14ac:dyDescent="0.3">
      <c r="A64" s="3">
        <v>40613</v>
      </c>
      <c r="B64" s="6">
        <v>2.8319999999999999</v>
      </c>
      <c r="C64" s="13">
        <v>103.74</v>
      </c>
      <c r="F64" s="14">
        <v>22</v>
      </c>
      <c r="G64" s="14">
        <f t="shared" si="0"/>
        <v>-0.53631956279506288</v>
      </c>
      <c r="H64" s="14">
        <v>-3.8183136135507834E-2</v>
      </c>
      <c r="J64" s="14">
        <v>11.878453038674033</v>
      </c>
      <c r="K64" s="14">
        <v>2.0310000000000001</v>
      </c>
      <c r="M64" s="14">
        <v>-3.8183136135507834E-2</v>
      </c>
      <c r="N64" s="14">
        <v>3.6109413259388434E-2</v>
      </c>
      <c r="O64">
        <f t="shared" si="4"/>
        <v>-7.4292549394896268E-2</v>
      </c>
      <c r="P64">
        <f t="shared" si="2"/>
        <v>5.519382895593102E-3</v>
      </c>
      <c r="Q64">
        <f t="shared" si="1"/>
        <v>1.4579518851427242E-3</v>
      </c>
    </row>
    <row r="65" spans="1:17" x14ac:dyDescent="0.3">
      <c r="A65" s="3">
        <v>40620</v>
      </c>
      <c r="B65" s="6">
        <v>2.734</v>
      </c>
      <c r="C65" s="13">
        <v>99.79</v>
      </c>
      <c r="F65" s="14">
        <v>23</v>
      </c>
      <c r="G65" s="14">
        <f t="shared" si="0"/>
        <v>-0.53469918122562343</v>
      </c>
      <c r="H65" s="14">
        <v>-7.5642553780312261E-2</v>
      </c>
      <c r="J65" s="14">
        <v>12.430939226519337</v>
      </c>
      <c r="K65" s="14">
        <v>2.0339999999999998</v>
      </c>
      <c r="M65" s="14">
        <v>-7.5642553780312261E-2</v>
      </c>
      <c r="N65" s="14">
        <v>-3.8183136135507834E-2</v>
      </c>
      <c r="O65">
        <f t="shared" si="4"/>
        <v>-3.7459417644804427E-2</v>
      </c>
      <c r="P65">
        <f t="shared" si="2"/>
        <v>1.4032079702878853E-3</v>
      </c>
      <c r="Q65">
        <f t="shared" si="1"/>
        <v>5.7217959424074325E-3</v>
      </c>
    </row>
    <row r="66" spans="1:17" x14ac:dyDescent="0.3">
      <c r="A66" s="3">
        <v>40627</v>
      </c>
      <c r="B66" s="6">
        <v>2.8460000000000001</v>
      </c>
      <c r="C66" s="13">
        <v>104.41</v>
      </c>
      <c r="F66" s="14">
        <v>24</v>
      </c>
      <c r="G66" s="14">
        <f t="shared" si="0"/>
        <v>-0.53383497772192245</v>
      </c>
      <c r="H66" s="14">
        <v>-7.0727047820376532E-2</v>
      </c>
      <c r="J66" s="14">
        <v>12.983425414364641</v>
      </c>
      <c r="K66" s="14">
        <v>2.0419999999999998</v>
      </c>
      <c r="M66" s="14">
        <v>-7.0727047820376532E-2</v>
      </c>
      <c r="N66" s="14">
        <v>-7.5642553780312261E-2</v>
      </c>
      <c r="O66">
        <f t="shared" si="4"/>
        <v>4.9155059599357287E-3</v>
      </c>
      <c r="P66">
        <f t="shared" si="2"/>
        <v>2.4162198842163668E-5</v>
      </c>
      <c r="Q66">
        <f t="shared" si="1"/>
        <v>5.0023152933858289E-3</v>
      </c>
    </row>
    <row r="67" spans="1:17" x14ac:dyDescent="0.3">
      <c r="A67" s="3">
        <v>40634</v>
      </c>
      <c r="B67" s="6">
        <v>2.972</v>
      </c>
      <c r="C67" s="13">
        <v>105.08</v>
      </c>
      <c r="F67" s="14">
        <v>25</v>
      </c>
      <c r="G67" s="14">
        <f t="shared" si="0"/>
        <v>-0.52983803651730521</v>
      </c>
      <c r="H67" s="14">
        <v>-7.7114690406431041E-2</v>
      </c>
      <c r="J67" s="14">
        <v>13.535911602209946</v>
      </c>
      <c r="K67" s="14">
        <v>2.0539999999999998</v>
      </c>
      <c r="M67" s="14">
        <v>-7.7114690406431041E-2</v>
      </c>
      <c r="N67" s="14">
        <v>-7.0727047820376532E-2</v>
      </c>
      <c r="O67">
        <f t="shared" si="4"/>
        <v>-6.3876425860545094E-3</v>
      </c>
      <c r="P67">
        <f t="shared" si="2"/>
        <v>4.0801977807177144E-5</v>
      </c>
      <c r="Q67">
        <f t="shared" si="1"/>
        <v>5.9466754764797075E-3</v>
      </c>
    </row>
    <row r="68" spans="1:17" x14ac:dyDescent="0.3">
      <c r="A68" s="3">
        <v>40641</v>
      </c>
      <c r="B68" s="6">
        <v>3.117</v>
      </c>
      <c r="C68" s="13">
        <v>109.29</v>
      </c>
      <c r="F68" s="14">
        <v>26</v>
      </c>
      <c r="G68" s="14">
        <f t="shared" si="0"/>
        <v>-0.53077425697964797</v>
      </c>
      <c r="H68" s="14">
        <v>-0.1160777429619464</v>
      </c>
      <c r="J68" s="14">
        <v>14.08839779005525</v>
      </c>
      <c r="K68" s="14">
        <v>2.0790000000000002</v>
      </c>
      <c r="M68" s="14">
        <v>-0.1160777429619464</v>
      </c>
      <c r="N68" s="14">
        <v>-7.7114690406431041E-2</v>
      </c>
      <c r="O68">
        <f t="shared" si="4"/>
        <v>-3.8963052555515354E-2</v>
      </c>
      <c r="P68">
        <f t="shared" si="2"/>
        <v>1.5181194644438515E-3</v>
      </c>
      <c r="Q68">
        <f t="shared" si="1"/>
        <v>1.3474042411139696E-2</v>
      </c>
    </row>
    <row r="69" spans="1:17" x14ac:dyDescent="0.3">
      <c r="A69" s="3">
        <v>40648</v>
      </c>
      <c r="B69" s="6">
        <v>3.133</v>
      </c>
      <c r="C69" s="13">
        <v>107.75</v>
      </c>
      <c r="F69" s="14">
        <v>27</v>
      </c>
      <c r="G69" s="14">
        <f t="shared" si="0"/>
        <v>-0.53383497772192245</v>
      </c>
      <c r="H69" s="14">
        <v>-0.12545993638810704</v>
      </c>
      <c r="J69" s="14">
        <v>14.640883977900554</v>
      </c>
      <c r="K69" s="14">
        <v>2.08</v>
      </c>
      <c r="M69" s="14">
        <v>-0.12545993638810704</v>
      </c>
      <c r="N69" s="14">
        <v>-0.1160777429619464</v>
      </c>
      <c r="O69">
        <f t="shared" si="4"/>
        <v>-9.3821934261606454E-3</v>
      </c>
      <c r="P69">
        <f t="shared" si="2"/>
        <v>8.8025553485892032E-5</v>
      </c>
      <c r="Q69">
        <f t="shared" si="1"/>
        <v>1.5740195638507867E-2</v>
      </c>
    </row>
    <row r="70" spans="1:17" x14ac:dyDescent="0.3">
      <c r="A70" s="3">
        <v>40655</v>
      </c>
      <c r="B70" s="6">
        <v>3.1920000000000002</v>
      </c>
      <c r="C70" s="13">
        <v>109.11</v>
      </c>
      <c r="F70" s="14">
        <v>28</v>
      </c>
      <c r="G70" s="14">
        <f t="shared" si="0"/>
        <v>-0.53379896924260151</v>
      </c>
      <c r="H70" s="14">
        <v>-0.10393510317520849</v>
      </c>
      <c r="J70" s="14">
        <v>15.193370165745858</v>
      </c>
      <c r="K70" s="14">
        <v>2.0979999999999999</v>
      </c>
      <c r="M70" s="14">
        <v>-0.10393510317520849</v>
      </c>
      <c r="N70" s="14">
        <v>-0.12545993638810704</v>
      </c>
      <c r="O70">
        <f t="shared" si="4"/>
        <v>2.1524833212898553E-2</v>
      </c>
      <c r="P70">
        <f t="shared" si="2"/>
        <v>4.6331844484310067E-4</v>
      </c>
      <c r="Q70">
        <f t="shared" si="1"/>
        <v>1.0802505672041234E-2</v>
      </c>
    </row>
    <row r="71" spans="1:17" x14ac:dyDescent="0.3">
      <c r="A71" s="3">
        <v>40662</v>
      </c>
      <c r="B71" s="6">
        <v>3.29</v>
      </c>
      <c r="C71" s="13">
        <v>112.3</v>
      </c>
      <c r="F71" s="14">
        <v>29</v>
      </c>
      <c r="G71" s="14">
        <f t="shared" si="0"/>
        <v>-0.53315081661482577</v>
      </c>
      <c r="H71" s="14">
        <v>-0.15651172264412416</v>
      </c>
      <c r="J71" s="14">
        <v>15.745856353591162</v>
      </c>
      <c r="K71" s="14">
        <v>2.0990000000000002</v>
      </c>
      <c r="M71" s="14">
        <v>-0.15651172264412416</v>
      </c>
      <c r="N71" s="14">
        <v>-0.10393510317520849</v>
      </c>
      <c r="O71">
        <f t="shared" si="4"/>
        <v>-5.2576619468915675E-2</v>
      </c>
      <c r="P71">
        <f t="shared" si="2"/>
        <v>2.7643009147791629E-3</v>
      </c>
      <c r="Q71">
        <f t="shared" si="1"/>
        <v>2.449591932503125E-2</v>
      </c>
    </row>
    <row r="72" spans="1:17" x14ac:dyDescent="0.3">
      <c r="A72" s="3">
        <v>40669</v>
      </c>
      <c r="B72" s="6">
        <v>3.1589999999999998</v>
      </c>
      <c r="C72" s="13">
        <v>105.84</v>
      </c>
      <c r="F72" s="14">
        <v>30</v>
      </c>
      <c r="G72" s="14">
        <f t="shared" si="0"/>
        <v>-0.53181850287995336</v>
      </c>
      <c r="H72" s="14">
        <v>-0.16308198262238438</v>
      </c>
      <c r="J72" s="14">
        <v>16.298342541436465</v>
      </c>
      <c r="K72" s="14">
        <v>2.1179999999999999</v>
      </c>
      <c r="M72" s="14">
        <v>-0.16308198262238438</v>
      </c>
      <c r="N72" s="14">
        <v>-0.15651172264412416</v>
      </c>
      <c r="O72">
        <f t="shared" si="4"/>
        <v>-6.5702599782602178E-3</v>
      </c>
      <c r="P72">
        <f t="shared" si="2"/>
        <v>4.3168316181927961E-5</v>
      </c>
      <c r="Q72">
        <f t="shared" si="1"/>
        <v>2.659573305604768E-2</v>
      </c>
    </row>
    <row r="73" spans="1:17" x14ac:dyDescent="0.3">
      <c r="A73" s="3">
        <v>40676</v>
      </c>
      <c r="B73" s="6">
        <v>3.1520000000000001</v>
      </c>
      <c r="C73" s="13">
        <v>99.87</v>
      </c>
      <c r="F73" s="14">
        <v>31</v>
      </c>
      <c r="G73" s="14">
        <f t="shared" si="0"/>
        <v>-0.53185451135927431</v>
      </c>
      <c r="H73" s="14">
        <v>-0.18424673104207434</v>
      </c>
      <c r="J73" s="14">
        <v>16.850828729281769</v>
      </c>
      <c r="K73" s="14">
        <v>2.1219999999999999</v>
      </c>
      <c r="M73" s="14">
        <v>-0.18424673104207434</v>
      </c>
      <c r="N73" s="14">
        <v>-0.16308198262238438</v>
      </c>
      <c r="O73">
        <f>M73-N73</f>
        <v>-2.116474841968996E-2</v>
      </c>
      <c r="P73">
        <f t="shared" si="2"/>
        <v>4.4794657566876869E-4</v>
      </c>
      <c r="Q73">
        <f t="shared" si="1"/>
        <v>3.3946857899690479E-2</v>
      </c>
    </row>
    <row r="74" spans="1:17" x14ac:dyDescent="0.3">
      <c r="A74" s="3">
        <v>40683</v>
      </c>
      <c r="B74" s="6">
        <v>2.8650000000000002</v>
      </c>
      <c r="C74" s="13">
        <v>97.99</v>
      </c>
      <c r="F74" s="14">
        <v>32</v>
      </c>
      <c r="G74" s="14">
        <f t="shared" si="0"/>
        <v>-0.52918988388952948</v>
      </c>
      <c r="H74" s="14">
        <v>-0.24239785014968795</v>
      </c>
      <c r="J74" s="14">
        <v>17.403314917127073</v>
      </c>
      <c r="K74" s="14">
        <v>2.1240000000000001</v>
      </c>
      <c r="M74" s="14">
        <v>-0.24239785014968795</v>
      </c>
      <c r="N74" s="14">
        <v>-0.18424673104207434</v>
      </c>
      <c r="O74">
        <f t="shared" si="4"/>
        <v>-5.8151119107613614E-2</v>
      </c>
      <c r="P74">
        <f t="shared" si="2"/>
        <v>3.3815526534678652E-3</v>
      </c>
      <c r="Q74">
        <f t="shared" si="1"/>
        <v>5.8756717757190574E-2</v>
      </c>
    </row>
    <row r="75" spans="1:17" x14ac:dyDescent="0.3">
      <c r="A75" s="3">
        <v>40690</v>
      </c>
      <c r="B75" s="6">
        <v>2.9329999999999998</v>
      </c>
      <c r="C75" s="13">
        <v>99.55</v>
      </c>
      <c r="F75" s="14">
        <v>33</v>
      </c>
      <c r="G75" s="14">
        <f t="shared" si="0"/>
        <v>-0.53455514730833997</v>
      </c>
      <c r="H75" s="14">
        <v>-0.26104715500811815</v>
      </c>
      <c r="J75" s="14">
        <v>17.955801104972377</v>
      </c>
      <c r="K75" s="14">
        <v>2.1269999999999998</v>
      </c>
      <c r="M75" s="14">
        <v>-0.26104715500811815</v>
      </c>
      <c r="N75" s="14">
        <v>-0.24239785014968795</v>
      </c>
      <c r="O75">
        <f t="shared" si="4"/>
        <v>-1.8649304858430193E-2</v>
      </c>
      <c r="P75">
        <f t="shared" si="2"/>
        <v>3.47796571702668E-4</v>
      </c>
      <c r="Q75">
        <f t="shared" si="1"/>
        <v>6.8145617137832459E-2</v>
      </c>
    </row>
    <row r="76" spans="1:17" x14ac:dyDescent="0.3">
      <c r="A76" s="3">
        <v>40697</v>
      </c>
      <c r="B76" s="6">
        <v>2.9239999999999999</v>
      </c>
      <c r="C76" s="13">
        <v>100.92</v>
      </c>
      <c r="F76" s="14">
        <v>34</v>
      </c>
      <c r="G76" s="14">
        <f t="shared" si="0"/>
        <v>-0.53696771542283861</v>
      </c>
      <c r="H76" s="14">
        <v>-0.20813891886960278</v>
      </c>
      <c r="J76" s="14">
        <v>18.50828729281768</v>
      </c>
      <c r="K76" s="14">
        <v>2.1459999999999999</v>
      </c>
      <c r="M76" s="14">
        <v>-0.20813891886960278</v>
      </c>
      <c r="N76" s="14">
        <v>-0.26104715500811815</v>
      </c>
      <c r="O76">
        <f t="shared" si="4"/>
        <v>5.2908236138515363E-2</v>
      </c>
      <c r="P76">
        <f t="shared" si="2"/>
        <v>2.7992814512889032E-3</v>
      </c>
      <c r="Q76">
        <f t="shared" si="1"/>
        <v>4.3321809548207094E-2</v>
      </c>
    </row>
    <row r="77" spans="1:17" x14ac:dyDescent="0.3">
      <c r="A77" s="3">
        <v>40704</v>
      </c>
      <c r="B77" s="6">
        <v>2.899</v>
      </c>
      <c r="C77" s="13">
        <v>100.05</v>
      </c>
      <c r="F77" s="14">
        <v>35</v>
      </c>
      <c r="G77" s="14">
        <f t="shared" si="0"/>
        <v>-0.53779591044721875</v>
      </c>
      <c r="H77" s="14">
        <v>-0.16164255378031234</v>
      </c>
      <c r="J77" s="14">
        <v>19.060773480662984</v>
      </c>
      <c r="K77" s="14">
        <v>2.15</v>
      </c>
      <c r="M77" s="14">
        <v>-0.16164255378031234</v>
      </c>
      <c r="N77" s="14">
        <v>-0.20813891886960278</v>
      </c>
      <c r="O77">
        <f t="shared" si="4"/>
        <v>4.6496365089290448E-2</v>
      </c>
      <c r="P77">
        <f t="shared" si="2"/>
        <v>2.1619119665165876E-3</v>
      </c>
      <c r="Q77">
        <f t="shared" si="1"/>
        <v>2.6128315192621165E-2</v>
      </c>
    </row>
    <row r="78" spans="1:17" x14ac:dyDescent="0.3">
      <c r="A78" s="3">
        <v>40711</v>
      </c>
      <c r="B78" s="6">
        <v>2.8679999999999999</v>
      </c>
      <c r="C78" s="13">
        <v>95.87</v>
      </c>
      <c r="F78" s="14">
        <v>36</v>
      </c>
      <c r="G78" s="14">
        <f t="shared" si="0"/>
        <v>-0.5356354016879662</v>
      </c>
      <c r="H78" s="14">
        <v>-0.14161196582648428</v>
      </c>
      <c r="J78" s="14">
        <v>19.613259668508288</v>
      </c>
      <c r="K78" s="14">
        <v>2.1539999999999999</v>
      </c>
      <c r="M78" s="14">
        <v>-0.14161196582648428</v>
      </c>
      <c r="N78" s="14">
        <v>-0.16164255378031234</v>
      </c>
      <c r="O78">
        <f t="shared" si="4"/>
        <v>2.0030587953828061E-2</v>
      </c>
      <c r="P78">
        <f t="shared" si="2"/>
        <v>4.012244537760418E-4</v>
      </c>
      <c r="Q78">
        <f t="shared" si="1"/>
        <v>2.0053948865241349E-2</v>
      </c>
    </row>
    <row r="79" spans="1:17" x14ac:dyDescent="0.3">
      <c r="A79" s="3">
        <v>40718</v>
      </c>
      <c r="B79" s="6">
        <v>2.7389999999999999</v>
      </c>
      <c r="C79" s="13">
        <v>92.7</v>
      </c>
      <c r="F79" s="14">
        <v>37</v>
      </c>
      <c r="G79" s="14">
        <f t="shared" si="0"/>
        <v>-0.53387098620124329</v>
      </c>
      <c r="H79" s="14">
        <v>-0.12141874928318463</v>
      </c>
      <c r="J79" s="14">
        <v>20.165745856353592</v>
      </c>
      <c r="K79" s="14">
        <v>2.1549999999999998</v>
      </c>
      <c r="M79" s="14">
        <v>-0.12141874928318463</v>
      </c>
      <c r="N79" s="14">
        <v>-0.14161196582648428</v>
      </c>
      <c r="O79">
        <f t="shared" si="4"/>
        <v>2.0193216543299641E-2</v>
      </c>
      <c r="P79">
        <f t="shared" si="2"/>
        <v>4.0776599436459033E-4</v>
      </c>
      <c r="Q79">
        <f t="shared" si="1"/>
        <v>1.4742512677492849E-2</v>
      </c>
    </row>
    <row r="80" spans="1:17" x14ac:dyDescent="0.3">
      <c r="A80" s="3">
        <v>40725</v>
      </c>
      <c r="B80" s="6">
        <v>2.7959999999999998</v>
      </c>
      <c r="C80" s="13">
        <v>93.7</v>
      </c>
      <c r="F80" s="14">
        <v>38</v>
      </c>
      <c r="G80" s="14">
        <f t="shared" si="0"/>
        <v>-0.53351090140803459</v>
      </c>
      <c r="H80" s="14">
        <v>-0.14022553273988536</v>
      </c>
      <c r="J80" s="14">
        <v>20.718232044198896</v>
      </c>
      <c r="K80" s="14">
        <v>2.1739999999999999</v>
      </c>
      <c r="M80" s="14">
        <v>-0.14022553273988536</v>
      </c>
      <c r="N80" s="14">
        <v>-0.12141874928318463</v>
      </c>
      <c r="O80">
        <f t="shared" si="4"/>
        <v>-1.8806783456700726E-2</v>
      </c>
      <c r="P80">
        <f t="shared" si="2"/>
        <v>3.5369510398723214E-4</v>
      </c>
      <c r="Q80">
        <f t="shared" si="1"/>
        <v>1.966320003218466E-2</v>
      </c>
    </row>
    <row r="81" spans="1:17" x14ac:dyDescent="0.3">
      <c r="A81" s="3">
        <v>40732</v>
      </c>
      <c r="B81" s="6">
        <v>2.9729999999999999</v>
      </c>
      <c r="C81" s="13">
        <v>97.12</v>
      </c>
      <c r="F81" s="14">
        <v>39</v>
      </c>
      <c r="G81" s="14">
        <f t="shared" si="0"/>
        <v>-0.53448313034969819</v>
      </c>
      <c r="H81" s="14">
        <v>-0.10024976120305684</v>
      </c>
      <c r="J81" s="14">
        <v>21.270718232044199</v>
      </c>
      <c r="K81" s="14">
        <v>2.1909999999999998</v>
      </c>
      <c r="M81" s="14">
        <v>-0.10024976120305684</v>
      </c>
      <c r="N81" s="14">
        <v>-0.14022553273988536</v>
      </c>
      <c r="O81">
        <f t="shared" si="4"/>
        <v>3.9975771536828519E-2</v>
      </c>
      <c r="P81">
        <f t="shared" si="2"/>
        <v>1.5980623099647092E-3</v>
      </c>
      <c r="Q81">
        <f t="shared" si="1"/>
        <v>1.005001462126992E-2</v>
      </c>
    </row>
    <row r="82" spans="1:17" x14ac:dyDescent="0.3">
      <c r="A82" s="3">
        <v>40739</v>
      </c>
      <c r="B82" s="6">
        <v>3.0430000000000001</v>
      </c>
      <c r="C82" s="13">
        <v>96.72</v>
      </c>
      <c r="F82" s="14">
        <v>40</v>
      </c>
      <c r="G82" s="14">
        <f t="shared" si="0"/>
        <v>-0.53149442656606549</v>
      </c>
      <c r="H82" s="14">
        <v>-0.18468919004512818</v>
      </c>
      <c r="J82" s="14">
        <v>21.823204419889503</v>
      </c>
      <c r="K82" s="14">
        <v>2.1930000000000001</v>
      </c>
      <c r="M82" s="14">
        <v>-0.18468919004512818</v>
      </c>
      <c r="N82" s="14">
        <v>-0.10024976120305684</v>
      </c>
      <c r="O82">
        <f t="shared" si="4"/>
        <v>-8.443942884207134E-2</v>
      </c>
      <c r="P82">
        <f t="shared" si="2"/>
        <v>7.1300171431752293E-3</v>
      </c>
      <c r="Q82">
        <f t="shared" si="1"/>
        <v>3.4110096919525476E-2</v>
      </c>
    </row>
    <row r="83" spans="1:17" x14ac:dyDescent="0.3">
      <c r="A83" s="3">
        <v>40746</v>
      </c>
      <c r="B83" s="6">
        <v>3.0390000000000001</v>
      </c>
      <c r="C83" s="13">
        <v>98.01</v>
      </c>
      <c r="F83" s="14">
        <v>41</v>
      </c>
      <c r="G83" s="14">
        <f t="shared" si="0"/>
        <v>-0.52576907835404629</v>
      </c>
      <c r="H83" s="14">
        <v>-0.16540208981012583</v>
      </c>
      <c r="J83" s="14">
        <v>22.375690607734807</v>
      </c>
      <c r="K83" s="14">
        <v>2.1949999999999998</v>
      </c>
      <c r="M83" s="14">
        <v>-0.16540208981012583</v>
      </c>
      <c r="N83" s="14">
        <v>-0.18468919004512818</v>
      </c>
      <c r="O83">
        <f t="shared" si="4"/>
        <v>1.9287100235002352E-2</v>
      </c>
      <c r="P83">
        <f t="shared" si="2"/>
        <v>3.7199223547502779E-4</v>
      </c>
      <c r="Q83">
        <f t="shared" si="1"/>
        <v>2.7357851313556929E-2</v>
      </c>
    </row>
    <row r="84" spans="1:17" x14ac:dyDescent="0.3">
      <c r="A84" s="3">
        <v>40753</v>
      </c>
      <c r="B84" s="6">
        <v>3.048</v>
      </c>
      <c r="C84" s="13">
        <v>97.83</v>
      </c>
      <c r="F84" s="14">
        <v>42</v>
      </c>
      <c r="G84" s="14">
        <f t="shared" si="0"/>
        <v>-0.52544500204015843</v>
      </c>
      <c r="H84" s="14">
        <v>-0.15172098749841156</v>
      </c>
      <c r="J84" s="14">
        <v>22.928176795580111</v>
      </c>
      <c r="K84" s="14">
        <v>2.202</v>
      </c>
      <c r="M84" s="14">
        <v>-0.15172098749841156</v>
      </c>
      <c r="N84" s="14">
        <v>-0.16540208981012583</v>
      </c>
      <c r="O84">
        <f t="shared" si="4"/>
        <v>1.3681102311714266E-2</v>
      </c>
      <c r="P84">
        <f t="shared" si="2"/>
        <v>1.8717256046359344E-4</v>
      </c>
      <c r="Q84">
        <f t="shared" si="1"/>
        <v>2.3019258047493159E-2</v>
      </c>
    </row>
    <row r="85" spans="1:17" x14ac:dyDescent="0.3">
      <c r="A85" s="3">
        <v>40760</v>
      </c>
      <c r="B85" s="6">
        <v>2.8889999999999998</v>
      </c>
      <c r="C85" s="13">
        <v>90.85</v>
      </c>
      <c r="F85" s="14">
        <v>43</v>
      </c>
      <c r="G85" s="14">
        <f t="shared" si="0"/>
        <v>-0.52746147688212741</v>
      </c>
      <c r="H85" s="14">
        <v>-0.17135242338432777</v>
      </c>
      <c r="J85" s="14">
        <v>23.480662983425415</v>
      </c>
      <c r="K85" s="14">
        <v>2.2050000000000001</v>
      </c>
      <c r="M85" s="14">
        <v>-0.17135242338432777</v>
      </c>
      <c r="N85" s="14">
        <v>-0.15172098749841156</v>
      </c>
      <c r="O85">
        <f t="shared" si="4"/>
        <v>-1.9631435885916204E-2</v>
      </c>
      <c r="P85">
        <f t="shared" si="2"/>
        <v>3.8539327494283856E-4</v>
      </c>
      <c r="Q85">
        <f t="shared" si="1"/>
        <v>2.9361652999681919E-2</v>
      </c>
    </row>
    <row r="86" spans="1:17" x14ac:dyDescent="0.3">
      <c r="A86" s="3">
        <v>40767</v>
      </c>
      <c r="B86" s="6">
        <v>2.7410000000000001</v>
      </c>
      <c r="C86" s="13">
        <v>82.86</v>
      </c>
      <c r="F86" s="14">
        <v>44</v>
      </c>
      <c r="G86" s="14">
        <f t="shared" si="0"/>
        <v>-0.5283256803858285</v>
      </c>
      <c r="H86" s="14">
        <v>-0.22703988518669815</v>
      </c>
      <c r="J86" s="14">
        <v>24.033149171270718</v>
      </c>
      <c r="K86" s="14">
        <v>2.238</v>
      </c>
      <c r="M86" s="14">
        <v>-0.22703988518669815</v>
      </c>
      <c r="N86" s="14">
        <v>-0.17135242338432777</v>
      </c>
      <c r="O86">
        <f t="shared" si="4"/>
        <v>-5.5687461802370386E-2</v>
      </c>
      <c r="P86">
        <f t="shared" si="2"/>
        <v>3.101093401990461E-3</v>
      </c>
      <c r="Q86">
        <f t="shared" si="1"/>
        <v>5.1547109465589082E-2</v>
      </c>
    </row>
    <row r="87" spans="1:17" x14ac:dyDescent="0.3">
      <c r="A87" s="3">
        <v>40774</v>
      </c>
      <c r="B87" s="6">
        <v>2.8069999999999999</v>
      </c>
      <c r="C87" s="13">
        <v>85.36</v>
      </c>
      <c r="F87" s="14">
        <v>45</v>
      </c>
      <c r="G87" s="14">
        <f t="shared" si="0"/>
        <v>-0.52645323946114297</v>
      </c>
      <c r="H87" s="14">
        <v>-0.2794644752172375</v>
      </c>
      <c r="J87" s="14">
        <v>24.585635359116022</v>
      </c>
      <c r="K87" s="14">
        <v>2.242</v>
      </c>
      <c r="M87" s="14">
        <v>-0.2794644752172375</v>
      </c>
      <c r="N87" s="14">
        <v>-0.22703988518669815</v>
      </c>
      <c r="O87">
        <f t="shared" si="4"/>
        <v>-5.2424590030539342E-2</v>
      </c>
      <c r="P87">
        <f t="shared" si="2"/>
        <v>2.7483376398701248E-3</v>
      </c>
      <c r="Q87">
        <f t="shared" si="1"/>
        <v>7.8100392908445948E-2</v>
      </c>
    </row>
    <row r="88" spans="1:17" x14ac:dyDescent="0.3">
      <c r="A88" s="3">
        <v>40781</v>
      </c>
      <c r="B88" s="6">
        <v>2.8620000000000001</v>
      </c>
      <c r="C88" s="13">
        <v>85.06</v>
      </c>
      <c r="F88" s="14">
        <v>46</v>
      </c>
      <c r="G88" s="14">
        <f t="shared" si="0"/>
        <v>-0.52400466286732339</v>
      </c>
      <c r="H88" s="14">
        <v>-0.28276126427257076</v>
      </c>
      <c r="J88" s="14">
        <v>25.138121546961326</v>
      </c>
      <c r="K88" s="14">
        <v>2.258</v>
      </c>
      <c r="M88" s="14">
        <v>-0.28276126427257076</v>
      </c>
      <c r="N88" s="14">
        <v>-0.2794644752172375</v>
      </c>
      <c r="O88">
        <f t="shared" si="4"/>
        <v>-3.2967890553332602E-3</v>
      </c>
      <c r="P88">
        <f t="shared" si="2"/>
        <v>1.0868818075365171E-5</v>
      </c>
      <c r="Q88">
        <f t="shared" si="1"/>
        <v>7.9953932573022593E-2</v>
      </c>
    </row>
    <row r="89" spans="1:17" x14ac:dyDescent="0.3">
      <c r="A89" s="3">
        <v>40788</v>
      </c>
      <c r="B89" s="6">
        <v>2.911</v>
      </c>
      <c r="C89" s="13">
        <v>88.07</v>
      </c>
      <c r="F89" s="14">
        <v>47</v>
      </c>
      <c r="G89" s="14">
        <f t="shared" si="0"/>
        <v>-0.52238428129788395</v>
      </c>
      <c r="H89" s="14">
        <v>-6.924158105087308E-2</v>
      </c>
      <c r="J89" s="14">
        <v>25.69060773480663</v>
      </c>
      <c r="K89" s="14">
        <v>2.2599999999999998</v>
      </c>
      <c r="M89" s="14">
        <v>-6.924158105087308E-2</v>
      </c>
      <c r="N89" s="14">
        <v>-0.28276126427257076</v>
      </c>
      <c r="O89">
        <f t="shared" si="4"/>
        <v>0.21351968322169768</v>
      </c>
      <c r="P89">
        <f t="shared" si="2"/>
        <v>4.5590655123094126E-2</v>
      </c>
      <c r="Q89">
        <f t="shared" si="1"/>
        <v>4.7943965464246263E-3</v>
      </c>
    </row>
    <row r="90" spans="1:17" x14ac:dyDescent="0.3">
      <c r="A90" s="3">
        <v>40795</v>
      </c>
      <c r="B90" s="6">
        <v>2.9369999999999998</v>
      </c>
      <c r="C90" s="13">
        <v>87.91</v>
      </c>
      <c r="F90" s="14">
        <v>48</v>
      </c>
      <c r="G90" s="14">
        <f t="shared" si="0"/>
        <v>-0.52342852719818933</v>
      </c>
      <c r="H90" s="14">
        <v>-0.10004200501691685</v>
      </c>
      <c r="J90" s="14">
        <v>26.243093922651934</v>
      </c>
      <c r="K90" s="14">
        <v>2.2869999999999999</v>
      </c>
      <c r="M90" s="14">
        <v>-0.10004200501691685</v>
      </c>
      <c r="N90" s="14">
        <v>-6.924158105087308E-2</v>
      </c>
      <c r="O90">
        <f t="shared" si="4"/>
        <v>-3.0800423966043766E-2</v>
      </c>
      <c r="P90">
        <f t="shared" si="2"/>
        <v>9.486661164880432E-4</v>
      </c>
      <c r="Q90">
        <f t="shared" si="1"/>
        <v>1.0008402767804816E-2</v>
      </c>
    </row>
    <row r="91" spans="1:17" x14ac:dyDescent="0.3">
      <c r="A91" s="3">
        <v>40802</v>
      </c>
      <c r="B91" s="6">
        <v>2.794</v>
      </c>
      <c r="C91" s="13">
        <v>88.93</v>
      </c>
      <c r="F91" s="14">
        <v>49</v>
      </c>
      <c r="G91" s="14">
        <f t="shared" si="0"/>
        <v>-0.5197916707867809</v>
      </c>
      <c r="H91" s="14">
        <v>-0.15999990758123062</v>
      </c>
      <c r="J91" s="14">
        <v>26.795580110497241</v>
      </c>
      <c r="K91" s="14">
        <v>2.3290000000000002</v>
      </c>
      <c r="M91" s="14">
        <v>-0.15999990758123062</v>
      </c>
      <c r="N91" s="14">
        <v>-0.10004200501691685</v>
      </c>
      <c r="O91">
        <f t="shared" si="4"/>
        <v>-5.995790256431377E-2</v>
      </c>
      <c r="P91">
        <f t="shared" si="2"/>
        <v>3.5949500799117439E-3</v>
      </c>
      <c r="Q91">
        <f t="shared" si="1"/>
        <v>2.5599970426002337E-2</v>
      </c>
    </row>
    <row r="92" spans="1:17" x14ac:dyDescent="0.3">
      <c r="A92" s="3">
        <v>40809</v>
      </c>
      <c r="B92" s="6">
        <v>2.6779999999999999</v>
      </c>
      <c r="C92" s="13">
        <v>83.65</v>
      </c>
      <c r="F92" s="14">
        <v>50</v>
      </c>
      <c r="G92" s="14">
        <f t="shared" si="0"/>
        <v>-0.52015175557998972</v>
      </c>
      <c r="H92" s="14">
        <v>-0.23301474639276254</v>
      </c>
      <c r="J92" s="14">
        <v>27.348066298342545</v>
      </c>
      <c r="K92" s="14">
        <v>2.3490000000000002</v>
      </c>
      <c r="M92" s="14">
        <v>-0.23301474639276254</v>
      </c>
      <c r="N92" s="14">
        <v>-0.15999990758123062</v>
      </c>
      <c r="O92">
        <f t="shared" si="4"/>
        <v>-7.3014838811531924E-2</v>
      </c>
      <c r="P92">
        <f t="shared" si="2"/>
        <v>5.3311666866739885E-3</v>
      </c>
      <c r="Q92">
        <f t="shared" si="1"/>
        <v>5.4295872036483443E-2</v>
      </c>
    </row>
    <row r="93" spans="1:17" x14ac:dyDescent="0.3">
      <c r="A93" s="3">
        <v>40816</v>
      </c>
      <c r="B93" s="6">
        <v>2.6349999999999998</v>
      </c>
      <c r="C93" s="13">
        <v>81.180000000000007</v>
      </c>
      <c r="F93" s="14">
        <v>51</v>
      </c>
      <c r="G93" s="14">
        <f t="shared" si="0"/>
        <v>-0.52087192516640723</v>
      </c>
      <c r="H93" s="14">
        <v>-0.24473279614896137</v>
      </c>
      <c r="J93" s="14">
        <v>27.900552486187848</v>
      </c>
      <c r="K93" s="14">
        <v>2.359</v>
      </c>
      <c r="M93" s="14">
        <v>-0.24473279614896137</v>
      </c>
      <c r="N93" s="14">
        <v>-0.23301474639276254</v>
      </c>
      <c r="O93">
        <f t="shared" si="4"/>
        <v>-1.1718049756198834E-2</v>
      </c>
      <c r="P93">
        <f t="shared" si="2"/>
        <v>1.3731269008875155E-4</v>
      </c>
      <c r="Q93">
        <f t="shared" si="1"/>
        <v>5.9894141510889086E-2</v>
      </c>
    </row>
    <row r="94" spans="1:17" x14ac:dyDescent="0.3">
      <c r="A94" s="3">
        <v>40823</v>
      </c>
      <c r="B94" s="6">
        <v>2.71</v>
      </c>
      <c r="C94" s="13">
        <v>79.430000000000007</v>
      </c>
      <c r="F94" s="14">
        <v>52</v>
      </c>
      <c r="G94" s="14">
        <f t="shared" si="0"/>
        <v>-0.5164428822099395</v>
      </c>
      <c r="H94" s="14">
        <v>-0.17178458240497863</v>
      </c>
      <c r="J94" s="14">
        <v>28.453038674033152</v>
      </c>
      <c r="K94" s="14">
        <v>2.411</v>
      </c>
      <c r="M94" s="14">
        <v>-0.17178458240497863</v>
      </c>
      <c r="N94" s="14">
        <v>-0.24473279614896137</v>
      </c>
      <c r="O94">
        <f t="shared" si="4"/>
        <v>7.2948213743982748E-2</v>
      </c>
      <c r="P94">
        <f t="shared" si="2"/>
        <v>5.3214418884377935E-3</v>
      </c>
      <c r="Q94">
        <f t="shared" si="1"/>
        <v>2.9509942752052893E-2</v>
      </c>
    </row>
    <row r="95" spans="1:17" x14ac:dyDescent="0.3">
      <c r="A95" s="3">
        <v>40830</v>
      </c>
      <c r="B95" s="6">
        <v>2.8820000000000001</v>
      </c>
      <c r="C95" s="13">
        <v>85.35</v>
      </c>
      <c r="F95" s="14">
        <v>53</v>
      </c>
      <c r="G95" s="14">
        <f t="shared" si="0"/>
        <v>-0.51723506875499881</v>
      </c>
      <c r="H95" s="14">
        <v>-0.24095569031532538</v>
      </c>
      <c r="J95" s="14">
        <v>29.005524861878456</v>
      </c>
      <c r="K95" s="14">
        <v>2.4300000000000002</v>
      </c>
      <c r="M95" s="14">
        <v>-0.24095569031532538</v>
      </c>
      <c r="N95" s="14">
        <v>-0.17178458240497863</v>
      </c>
      <c r="O95">
        <f t="shared" si="4"/>
        <v>-6.9171107910346752E-2</v>
      </c>
      <c r="P95">
        <f t="shared" si="2"/>
        <v>4.7846421695448352E-3</v>
      </c>
      <c r="Q95">
        <f t="shared" si="1"/>
        <v>5.8059644695334985E-2</v>
      </c>
    </row>
    <row r="96" spans="1:17" x14ac:dyDescent="0.3">
      <c r="A96" s="3">
        <v>40837</v>
      </c>
      <c r="B96" s="6">
        <v>2.7719999999999998</v>
      </c>
      <c r="C96" s="13">
        <v>86.82</v>
      </c>
      <c r="F96" s="14">
        <v>54</v>
      </c>
      <c r="G96" s="14">
        <f t="shared" si="0"/>
        <v>-0.51680296700314832</v>
      </c>
      <c r="H96" s="14">
        <v>-0.17746356488647352</v>
      </c>
      <c r="J96" s="14">
        <v>29.55801104972376</v>
      </c>
      <c r="K96" s="14">
        <v>2.4420000000000002</v>
      </c>
      <c r="M96" s="14">
        <v>-0.17746356488647352</v>
      </c>
      <c r="N96" s="14">
        <v>-0.24095569031532538</v>
      </c>
      <c r="O96">
        <f t="shared" si="4"/>
        <v>6.3492125428851853E-2</v>
      </c>
      <c r="P96">
        <f t="shared" si="2"/>
        <v>4.0312499914730562E-3</v>
      </c>
      <c r="Q96">
        <f t="shared" si="1"/>
        <v>3.1493316862215598E-2</v>
      </c>
    </row>
    <row r="97" spans="1:17" x14ac:dyDescent="0.3">
      <c r="A97" s="3">
        <v>40844</v>
      </c>
      <c r="B97" s="6">
        <v>2.7440000000000002</v>
      </c>
      <c r="C97" s="13">
        <v>92.32</v>
      </c>
      <c r="F97" s="14">
        <v>55</v>
      </c>
      <c r="G97" s="14">
        <f t="shared" si="0"/>
        <v>-0.51565069566488031</v>
      </c>
      <c r="H97" s="14">
        <v>-0.19875611428136919</v>
      </c>
      <c r="J97" s="14">
        <v>30.110497237569064</v>
      </c>
      <c r="K97" s="14">
        <v>2.452</v>
      </c>
      <c r="M97" s="14">
        <v>-0.19875611428136919</v>
      </c>
      <c r="N97" s="14">
        <v>-0.17746356488647352</v>
      </c>
      <c r="O97">
        <f t="shared" si="4"/>
        <v>-2.1292549394895666E-2</v>
      </c>
      <c r="P97">
        <f t="shared" si="2"/>
        <v>4.533726597340718E-4</v>
      </c>
      <c r="Q97">
        <f t="shared" si="1"/>
        <v>3.9503992964228692E-2</v>
      </c>
    </row>
    <row r="98" spans="1:17" x14ac:dyDescent="0.3">
      <c r="A98" s="3">
        <v>40851</v>
      </c>
      <c r="B98" s="6">
        <v>2.7029999999999998</v>
      </c>
      <c r="C98" s="13">
        <v>93.24</v>
      </c>
      <c r="F98" s="14">
        <v>56</v>
      </c>
      <c r="G98" s="14">
        <f t="shared" si="0"/>
        <v>-0.51601078045808901</v>
      </c>
      <c r="H98" s="14">
        <v>-0.16302534554385728</v>
      </c>
      <c r="J98" s="14">
        <v>30.662983425414367</v>
      </c>
      <c r="K98" s="14">
        <v>2.464</v>
      </c>
      <c r="M98" s="14">
        <v>-0.16302534554385728</v>
      </c>
      <c r="N98" s="14">
        <v>-0.19875611428136919</v>
      </c>
      <c r="O98">
        <f t="shared" si="4"/>
        <v>3.5730768737511909E-2</v>
      </c>
      <c r="P98">
        <f t="shared" si="2"/>
        <v>1.2766878345735584E-3</v>
      </c>
      <c r="Q98">
        <f t="shared" si="1"/>
        <v>2.6577263289694068E-2</v>
      </c>
    </row>
    <row r="99" spans="1:17" x14ac:dyDescent="0.3">
      <c r="A99" s="3">
        <v>40858</v>
      </c>
      <c r="B99" s="6">
        <v>2.7189999999999999</v>
      </c>
      <c r="C99" s="13">
        <v>96.97</v>
      </c>
      <c r="F99" s="14">
        <v>57</v>
      </c>
      <c r="G99" s="14">
        <f t="shared" si="0"/>
        <v>-0.51791922986209538</v>
      </c>
      <c r="H99" s="14">
        <v>-8.4954480815869982E-2</v>
      </c>
      <c r="J99" s="14">
        <v>31.215469613259671</v>
      </c>
      <c r="K99" s="14">
        <v>2.4660000000000002</v>
      </c>
      <c r="M99" s="14">
        <v>-8.4954480815869982E-2</v>
      </c>
      <c r="N99" s="14">
        <v>-0.16302534554385728</v>
      </c>
      <c r="O99">
        <f t="shared" si="4"/>
        <v>7.8070864727987299E-2</v>
      </c>
      <c r="P99">
        <f t="shared" si="2"/>
        <v>6.0950599193756918E-3</v>
      </c>
      <c r="Q99">
        <f t="shared" si="1"/>
        <v>7.2172638106940204E-3</v>
      </c>
    </row>
    <row r="100" spans="1:17" x14ac:dyDescent="0.3">
      <c r="A100" s="3">
        <v>40865</v>
      </c>
      <c r="B100" s="6">
        <v>2.577</v>
      </c>
      <c r="C100" s="13">
        <v>99.32</v>
      </c>
      <c r="F100" s="14">
        <v>58</v>
      </c>
      <c r="G100" s="14">
        <f t="shared" si="0"/>
        <v>-0.51593876349944723</v>
      </c>
      <c r="H100" s="14">
        <v>-0.15274339530005587</v>
      </c>
      <c r="J100" s="14">
        <v>31.767955801104975</v>
      </c>
      <c r="K100" s="14">
        <v>2.4710000000000001</v>
      </c>
      <c r="M100" s="14">
        <v>-0.15274339530005587</v>
      </c>
      <c r="N100" s="14">
        <v>-8.4954480815869982E-2</v>
      </c>
      <c r="O100">
        <f t="shared" si="4"/>
        <v>-6.7788914484185891E-2</v>
      </c>
      <c r="P100">
        <f t="shared" si="2"/>
        <v>4.5953369269442681E-3</v>
      </c>
      <c r="Q100">
        <f t="shared" si="1"/>
        <v>2.3330544807789129E-2</v>
      </c>
    </row>
    <row r="101" spans="1:17" x14ac:dyDescent="0.3">
      <c r="A101" s="3">
        <v>40872</v>
      </c>
      <c r="B101" s="6">
        <v>2.548</v>
      </c>
      <c r="C101" s="13">
        <v>96.89</v>
      </c>
      <c r="F101" s="14">
        <v>59</v>
      </c>
      <c r="G101" s="14">
        <f t="shared" si="0"/>
        <v>-0.51575872110284293</v>
      </c>
      <c r="H101" s="14">
        <v>-3.349393223345043E-3</v>
      </c>
      <c r="J101" s="14">
        <v>32.320441988950279</v>
      </c>
      <c r="K101" s="14">
        <v>2.4740000000000002</v>
      </c>
      <c r="M101" s="14">
        <v>-3.349393223345043E-3</v>
      </c>
      <c r="N101" s="14">
        <v>-0.15274339530005587</v>
      </c>
      <c r="O101">
        <f t="shared" si="4"/>
        <v>0.14939400207671083</v>
      </c>
      <c r="P101">
        <f t="shared" si="2"/>
        <v>2.2318567856496281E-2</v>
      </c>
      <c r="Q101">
        <f t="shared" si="1"/>
        <v>1.1218434964589696E-5</v>
      </c>
    </row>
    <row r="102" spans="1:17" x14ac:dyDescent="0.3">
      <c r="A102" s="3">
        <v>40879</v>
      </c>
      <c r="B102" s="6">
        <v>2.6019999999999999</v>
      </c>
      <c r="C102" s="13">
        <v>99.91</v>
      </c>
      <c r="F102" s="14">
        <v>60</v>
      </c>
      <c r="G102" s="14">
        <f t="shared" si="0"/>
        <v>-0.5143183819300079</v>
      </c>
      <c r="H102" s="14">
        <v>8.6342308239463872E-2</v>
      </c>
      <c r="J102" s="14">
        <v>32.872928176795583</v>
      </c>
      <c r="K102" s="14">
        <v>2.5110000000000001</v>
      </c>
      <c r="M102" s="14">
        <v>8.6342308239463872E-2</v>
      </c>
      <c r="N102" s="14">
        <v>-3.349393223345043E-3</v>
      </c>
      <c r="O102">
        <f t="shared" si="4"/>
        <v>8.9691701462808915E-2</v>
      </c>
      <c r="P102">
        <f t="shared" si="2"/>
        <v>8.0446013112936386E-3</v>
      </c>
      <c r="Q102">
        <f t="shared" si="1"/>
        <v>7.4549941921185905E-3</v>
      </c>
    </row>
    <row r="103" spans="1:17" x14ac:dyDescent="0.3">
      <c r="A103" s="3">
        <v>40886</v>
      </c>
      <c r="B103" s="6">
        <v>2.6360000000000001</v>
      </c>
      <c r="C103" s="13">
        <v>100.08</v>
      </c>
      <c r="F103" s="14">
        <v>61</v>
      </c>
      <c r="G103" s="14">
        <f t="shared" si="0"/>
        <v>-0.50639651647941519</v>
      </c>
      <c r="H103" s="14">
        <v>-9.4432066601882081E-2</v>
      </c>
      <c r="J103" s="14">
        <v>33.425414364640886</v>
      </c>
      <c r="K103" s="14">
        <v>2.5150000000000001</v>
      </c>
      <c r="M103" s="14">
        <v>-9.4432066601882081E-2</v>
      </c>
      <c r="N103" s="14">
        <v>8.6342308239463872E-2</v>
      </c>
      <c r="O103">
        <f t="shared" si="4"/>
        <v>-0.18077437484134595</v>
      </c>
      <c r="P103">
        <f t="shared" si="2"/>
        <v>3.267937459927945E-2</v>
      </c>
      <c r="Q103">
        <f t="shared" si="1"/>
        <v>8.9174152027022939E-3</v>
      </c>
    </row>
    <row r="104" spans="1:17" x14ac:dyDescent="0.3">
      <c r="A104" s="3">
        <v>40893</v>
      </c>
      <c r="B104" s="6">
        <v>2.5680000000000001</v>
      </c>
      <c r="C104" s="13">
        <v>96.06</v>
      </c>
      <c r="F104" s="14">
        <v>62</v>
      </c>
      <c r="G104" s="14">
        <f t="shared" si="0"/>
        <v>-0.50160738872973876</v>
      </c>
      <c r="H104" s="14">
        <v>-0.16992116186975137</v>
      </c>
      <c r="J104" s="14">
        <v>33.97790055248619</v>
      </c>
      <c r="K104" s="14">
        <v>2.5350000000000001</v>
      </c>
      <c r="M104" s="14">
        <v>-0.16992116186975137</v>
      </c>
      <c r="N104" s="14">
        <v>-9.4432066601882081E-2</v>
      </c>
      <c r="O104">
        <f t="shared" si="4"/>
        <v>-7.5489095267869288E-2</v>
      </c>
      <c r="P104">
        <f t="shared" si="2"/>
        <v>5.698603504361445E-3</v>
      </c>
      <c r="Q104">
        <f t="shared" si="1"/>
        <v>2.8873201251166245E-2</v>
      </c>
    </row>
    <row r="105" spans="1:17" x14ac:dyDescent="0.3">
      <c r="A105" s="3">
        <v>40900</v>
      </c>
      <c r="B105" s="6">
        <v>2.6389999999999998</v>
      </c>
      <c r="C105" s="13">
        <v>97.74</v>
      </c>
      <c r="F105" s="14">
        <v>63</v>
      </c>
      <c r="G105" s="14">
        <f t="shared" si="0"/>
        <v>-0.50275966006800676</v>
      </c>
      <c r="H105" s="14">
        <v>-0.29878397124290679</v>
      </c>
      <c r="J105" s="14">
        <v>34.530386740331494</v>
      </c>
      <c r="K105" s="14">
        <v>2.548</v>
      </c>
      <c r="M105" s="14">
        <v>-0.29878397124290679</v>
      </c>
      <c r="N105" s="14">
        <v>-0.16992116186975137</v>
      </c>
      <c r="O105">
        <f t="shared" si="4"/>
        <v>-0.12886280937315542</v>
      </c>
      <c r="P105">
        <f t="shared" si="2"/>
        <v>1.6605623639542193E-2</v>
      </c>
      <c r="Q105">
        <f t="shared" si="1"/>
        <v>8.9271861471682146E-2</v>
      </c>
    </row>
    <row r="106" spans="1:17" x14ac:dyDescent="0.3">
      <c r="A106" s="3">
        <v>40907</v>
      </c>
      <c r="B106" s="6">
        <v>2.698</v>
      </c>
      <c r="C106" s="13">
        <v>99.81</v>
      </c>
      <c r="F106" s="14">
        <v>64</v>
      </c>
      <c r="G106" s="14">
        <f t="shared" si="0"/>
        <v>-0.50628849104145257</v>
      </c>
      <c r="H106" s="14">
        <v>-0.2545504779254486</v>
      </c>
      <c r="J106" s="14">
        <v>35.082872928176798</v>
      </c>
      <c r="K106" s="14">
        <v>2.5680000000000001</v>
      </c>
      <c r="M106" s="14">
        <v>-0.2545504779254486</v>
      </c>
      <c r="N106" s="14">
        <v>-0.29878397124290679</v>
      </c>
      <c r="O106">
        <f t="shared" si="4"/>
        <v>4.4233493317458183E-2</v>
      </c>
      <c r="P106">
        <f t="shared" si="2"/>
        <v>1.9566019310656179E-3</v>
      </c>
      <c r="Q106">
        <f t="shared" si="1"/>
        <v>6.479594581207429E-2</v>
      </c>
    </row>
    <row r="107" spans="1:17" x14ac:dyDescent="0.3">
      <c r="A107" s="3">
        <v>40914</v>
      </c>
      <c r="B107" s="6">
        <v>2.778</v>
      </c>
      <c r="C107" s="13">
        <v>102.39</v>
      </c>
      <c r="F107" s="14">
        <v>65</v>
      </c>
      <c r="G107" s="14">
        <f t="shared" si="0"/>
        <v>-0.50225554135751449</v>
      </c>
      <c r="H107" s="14">
        <v>-0.30890965238789336</v>
      </c>
      <c r="J107" s="14">
        <v>35.635359116022101</v>
      </c>
      <c r="K107" s="14">
        <v>2.577</v>
      </c>
      <c r="M107" s="14">
        <v>-0.30890965238789336</v>
      </c>
      <c r="N107" s="14">
        <v>-0.2545504779254486</v>
      </c>
      <c r="O107">
        <f t="shared" si="4"/>
        <v>-5.4359174462444759E-2</v>
      </c>
      <c r="P107">
        <f t="shared" si="2"/>
        <v>2.9549198482385066E-3</v>
      </c>
      <c r="Q107">
        <f t="shared" si="1"/>
        <v>9.5425173338409108E-2</v>
      </c>
    </row>
    <row r="108" spans="1:17" x14ac:dyDescent="0.3">
      <c r="A108" s="3">
        <v>40921</v>
      </c>
      <c r="B108" s="6">
        <v>2.774</v>
      </c>
      <c r="C108" s="13">
        <v>100.43</v>
      </c>
      <c r="F108" s="14">
        <v>66</v>
      </c>
      <c r="G108" s="14">
        <f t="shared" ref="G108:G171" si="5">(G$36*B67)+(G$35)</f>
        <v>-0.49771847296308425</v>
      </c>
      <c r="H108" s="14">
        <v>-0.20703533353288028</v>
      </c>
      <c r="J108" s="14">
        <v>36.187845303867405</v>
      </c>
      <c r="K108" s="14">
        <v>2.6019999999999999</v>
      </c>
      <c r="M108" s="14">
        <v>-0.20703533353288028</v>
      </c>
      <c r="N108" s="14">
        <v>-0.30890965238789336</v>
      </c>
      <c r="O108">
        <f t="shared" si="4"/>
        <v>0.10187431885501308</v>
      </c>
      <c r="P108">
        <f t="shared" si="2"/>
        <v>1.0378376842172873E-2</v>
      </c>
      <c r="Q108">
        <f t="shared" ref="Q108:Q171" si="6">M108*M108</f>
        <v>4.2863629331070983E-2</v>
      </c>
    </row>
    <row r="109" spans="1:17" x14ac:dyDescent="0.3">
      <c r="A109" s="3">
        <v>40928</v>
      </c>
      <c r="B109" s="6">
        <v>2.831</v>
      </c>
      <c r="C109" s="13">
        <v>99.95</v>
      </c>
      <c r="F109" s="14">
        <v>67</v>
      </c>
      <c r="G109" s="14">
        <f t="shared" si="5"/>
        <v>-0.49249724346155727</v>
      </c>
      <c r="H109" s="14">
        <v>-0.21363103147376661</v>
      </c>
      <c r="J109" s="14">
        <v>36.740331491712709</v>
      </c>
      <c r="K109" s="14">
        <v>2.6349999999999998</v>
      </c>
      <c r="M109" s="14">
        <v>-0.21363103147376661</v>
      </c>
      <c r="N109" s="14">
        <v>-0.20703533353288028</v>
      </c>
      <c r="O109">
        <f t="shared" si="4"/>
        <v>-6.5956979408863248E-3</v>
      </c>
      <c r="P109">
        <f t="shared" ref="P109:P172" si="7">O109*O109</f>
        <v>4.3503231327412107E-5</v>
      </c>
      <c r="Q109">
        <f t="shared" si="6"/>
        <v>4.5638217608545459E-2</v>
      </c>
    </row>
    <row r="110" spans="1:17" x14ac:dyDescent="0.3">
      <c r="A110" s="3">
        <v>40935</v>
      </c>
      <c r="B110" s="6">
        <v>2.867</v>
      </c>
      <c r="C110" s="13">
        <v>99.35</v>
      </c>
      <c r="F110" s="14">
        <v>68</v>
      </c>
      <c r="G110" s="14">
        <f t="shared" si="5"/>
        <v>-0.49192110779242326</v>
      </c>
      <c r="H110" s="14">
        <v>-0.14217797331961801</v>
      </c>
      <c r="J110" s="14">
        <v>37.292817679558013</v>
      </c>
      <c r="K110" s="14">
        <v>2.6360000000000001</v>
      </c>
      <c r="M110" s="14">
        <v>-0.14217797331961801</v>
      </c>
      <c r="N110" s="14">
        <v>-0.21363103147376661</v>
      </c>
      <c r="O110">
        <f t="shared" si="4"/>
        <v>7.1453058154148597E-2</v>
      </c>
      <c r="P110">
        <f t="shared" si="7"/>
        <v>5.1055395195801411E-3</v>
      </c>
      <c r="Q110">
        <f t="shared" si="6"/>
        <v>2.021457609727401E-2</v>
      </c>
    </row>
    <row r="111" spans="1:17" x14ac:dyDescent="0.3">
      <c r="A111" s="3">
        <v>40942</v>
      </c>
      <c r="B111" s="6">
        <v>2.91</v>
      </c>
      <c r="C111" s="13">
        <v>97.8</v>
      </c>
      <c r="F111" s="14">
        <v>69</v>
      </c>
      <c r="G111" s="14">
        <f t="shared" si="5"/>
        <v>-0.4897966075124916</v>
      </c>
      <c r="H111" s="14">
        <v>-0.13214950519600865</v>
      </c>
      <c r="J111" s="14">
        <v>37.845303867403317</v>
      </c>
      <c r="K111" s="14">
        <v>2.6389999999999998</v>
      </c>
      <c r="M111" s="14">
        <v>-0.13214950519600865</v>
      </c>
      <c r="N111" s="14">
        <v>-0.14217797331961801</v>
      </c>
      <c r="O111">
        <f t="shared" si="4"/>
        <v>1.0028468123609358E-2</v>
      </c>
      <c r="P111">
        <f t="shared" si="7"/>
        <v>1.0057017290624899E-4</v>
      </c>
      <c r="Q111">
        <f t="shared" si="6"/>
        <v>1.7463491723549919E-2</v>
      </c>
    </row>
    <row r="112" spans="1:17" x14ac:dyDescent="0.3">
      <c r="A112" s="3">
        <v>40949</v>
      </c>
      <c r="B112" s="6">
        <v>2.988</v>
      </c>
      <c r="C112" s="13">
        <v>98.56</v>
      </c>
      <c r="F112" s="14">
        <v>70</v>
      </c>
      <c r="G112" s="14">
        <f t="shared" si="5"/>
        <v>-0.48626777653904579</v>
      </c>
      <c r="H112" s="14">
        <v>-0.14901655422960136</v>
      </c>
      <c r="J112" s="14">
        <v>38.39779005524862</v>
      </c>
      <c r="K112" s="14">
        <v>2.645</v>
      </c>
      <c r="M112" s="14">
        <v>-0.14901655422960136</v>
      </c>
      <c r="N112" s="14">
        <v>-0.13214950519600865</v>
      </c>
      <c r="O112">
        <f t="shared" si="4"/>
        <v>-1.6867049033592707E-2</v>
      </c>
      <c r="P112">
        <f t="shared" si="7"/>
        <v>2.8449734310162067E-4</v>
      </c>
      <c r="Q112">
        <f t="shared" si="6"/>
        <v>2.2205933434463723E-2</v>
      </c>
    </row>
    <row r="113" spans="1:17" x14ac:dyDescent="0.3">
      <c r="A113" s="3">
        <v>40956</v>
      </c>
      <c r="B113" s="6">
        <v>3.0249999999999999</v>
      </c>
      <c r="C113" s="13">
        <v>101.73</v>
      </c>
      <c r="F113" s="14">
        <v>71</v>
      </c>
      <c r="G113" s="14">
        <f t="shared" si="5"/>
        <v>-0.4909848873300805</v>
      </c>
      <c r="H113" s="14">
        <v>-4.7401777816745927E-2</v>
      </c>
      <c r="J113" s="14">
        <v>38.950276243093924</v>
      </c>
      <c r="K113" s="14">
        <v>2.6640000000000001</v>
      </c>
      <c r="M113" s="14">
        <v>-4.7401777816745927E-2</v>
      </c>
      <c r="N113" s="14">
        <v>-0.14901655422960136</v>
      </c>
      <c r="O113">
        <f t="shared" si="4"/>
        <v>0.10161477641285543</v>
      </c>
      <c r="P113">
        <f t="shared" si="7"/>
        <v>1.0325562785434601E-2</v>
      </c>
      <c r="Q113">
        <f t="shared" si="6"/>
        <v>2.2469285401881464E-3</v>
      </c>
    </row>
    <row r="114" spans="1:17" x14ac:dyDescent="0.3">
      <c r="A114" s="3">
        <v>40963</v>
      </c>
      <c r="B114" s="6">
        <v>3.113</v>
      </c>
      <c r="C114" s="13">
        <v>107.18</v>
      </c>
      <c r="F114" s="14">
        <v>72</v>
      </c>
      <c r="G114" s="14">
        <f t="shared" si="5"/>
        <v>-0.49123694668532658</v>
      </c>
      <c r="H114" s="14">
        <v>0.16056884372888147</v>
      </c>
      <c r="J114" s="14">
        <v>39.502762430939228</v>
      </c>
      <c r="K114" s="14">
        <v>2.6720000000000002</v>
      </c>
      <c r="M114" s="14">
        <v>0.16056884372888147</v>
      </c>
      <c r="N114" s="14">
        <v>-4.7401777816745927E-2</v>
      </c>
      <c r="O114">
        <f t="shared" si="4"/>
        <v>0.2079706215456274</v>
      </c>
      <c r="P114">
        <f t="shared" si="7"/>
        <v>4.3251779426074582E-2</v>
      </c>
      <c r="Q114">
        <f t="shared" si="6"/>
        <v>2.578235357642996E-2</v>
      </c>
    </row>
    <row r="115" spans="1:17" x14ac:dyDescent="0.3">
      <c r="A115" s="3">
        <v>40970</v>
      </c>
      <c r="B115" s="6">
        <v>3.1739999999999999</v>
      </c>
      <c r="C115" s="13">
        <v>107.52</v>
      </c>
      <c r="F115" s="14">
        <v>73</v>
      </c>
      <c r="G115" s="14">
        <f t="shared" si="5"/>
        <v>-0.50157138025041792</v>
      </c>
      <c r="H115" s="14">
        <v>-5.8735215147871944E-2</v>
      </c>
      <c r="J115" s="14">
        <v>40.055248618784532</v>
      </c>
      <c r="K115" s="14">
        <v>2.677</v>
      </c>
      <c r="M115" s="14">
        <v>-5.8735215147871944E-2</v>
      </c>
      <c r="N115" s="14">
        <v>0.16056884372888147</v>
      </c>
      <c r="O115">
        <f t="shared" si="4"/>
        <v>-0.21930405887675342</v>
      </c>
      <c r="P115">
        <f t="shared" si="7"/>
        <v>4.8094270239818528E-2</v>
      </c>
      <c r="Q115">
        <f t="shared" si="6"/>
        <v>3.4498254984668057E-3</v>
      </c>
    </row>
    <row r="116" spans="1:17" x14ac:dyDescent="0.3">
      <c r="A116" s="3">
        <v>40977</v>
      </c>
      <c r="B116" s="6">
        <v>3.0430000000000001</v>
      </c>
      <c r="C116" s="13">
        <v>106.32</v>
      </c>
      <c r="F116" s="14">
        <v>74</v>
      </c>
      <c r="G116" s="14">
        <f t="shared" si="5"/>
        <v>-0.49912280365659834</v>
      </c>
      <c r="H116" s="14">
        <v>-4.6908442888438096E-2</v>
      </c>
      <c r="J116" s="14">
        <v>40.607734806629836</v>
      </c>
      <c r="K116" s="14">
        <v>2.6779999999999999</v>
      </c>
      <c r="M116" s="14">
        <v>-4.6908442888438096E-2</v>
      </c>
      <c r="N116" s="14">
        <v>-5.8735215147871944E-2</v>
      </c>
      <c r="O116">
        <f t="shared" si="4"/>
        <v>1.1826772259433849E-2</v>
      </c>
      <c r="P116">
        <f t="shared" si="7"/>
        <v>1.3987254207651403E-4</v>
      </c>
      <c r="Q116">
        <f t="shared" si="6"/>
        <v>2.2004020142178584E-3</v>
      </c>
    </row>
    <row r="117" spans="1:17" x14ac:dyDescent="0.3">
      <c r="A117" s="3">
        <v>40984</v>
      </c>
      <c r="B117" s="6">
        <v>3.117</v>
      </c>
      <c r="C117" s="13">
        <v>106.15</v>
      </c>
      <c r="F117" s="14">
        <v>75</v>
      </c>
      <c r="G117" s="14">
        <f t="shared" si="5"/>
        <v>-0.49944687997048626</v>
      </c>
      <c r="H117" s="14">
        <v>-0.10524005955803784</v>
      </c>
      <c r="J117" s="14">
        <v>41.160220994475139</v>
      </c>
      <c r="K117" s="14">
        <v>2.681</v>
      </c>
      <c r="M117" s="14">
        <v>-0.10524005955803784</v>
      </c>
      <c r="N117" s="14">
        <v>-4.6908442888438096E-2</v>
      </c>
      <c r="O117">
        <f t="shared" si="4"/>
        <v>-5.833161666959974E-2</v>
      </c>
      <c r="P117">
        <f t="shared" si="7"/>
        <v>3.402577503289126E-3</v>
      </c>
      <c r="Q117">
        <f t="shared" si="6"/>
        <v>1.107547013577935E-2</v>
      </c>
    </row>
    <row r="118" spans="1:17" x14ac:dyDescent="0.3">
      <c r="A118" s="3">
        <v>40991</v>
      </c>
      <c r="B118" s="6">
        <v>3.2189999999999999</v>
      </c>
      <c r="C118" s="13">
        <v>106.41</v>
      </c>
      <c r="F118" s="14">
        <v>76</v>
      </c>
      <c r="G118" s="14">
        <f t="shared" si="5"/>
        <v>-0.50034709195350813</v>
      </c>
      <c r="H118" s="14">
        <v>-9.8912682548875974E-2</v>
      </c>
      <c r="J118" s="14">
        <v>41.712707182320443</v>
      </c>
      <c r="K118" s="14">
        <v>2.6829999999999998</v>
      </c>
      <c r="M118" s="14">
        <v>-9.8912682548875974E-2</v>
      </c>
      <c r="N118" s="14">
        <v>-0.10524005955803784</v>
      </c>
      <c r="O118">
        <f t="shared" si="4"/>
        <v>6.3273770091618609E-3</v>
      </c>
      <c r="P118">
        <f t="shared" si="7"/>
        <v>4.0035699816070096E-5</v>
      </c>
      <c r="Q118">
        <f t="shared" si="6"/>
        <v>9.7837187690147133E-3</v>
      </c>
    </row>
    <row r="119" spans="1:17" x14ac:dyDescent="0.3">
      <c r="A119" s="3">
        <v>40998</v>
      </c>
      <c r="B119" s="6">
        <v>3.3069999999999999</v>
      </c>
      <c r="C119" s="13">
        <v>105.12</v>
      </c>
      <c r="F119" s="14">
        <v>77</v>
      </c>
      <c r="G119" s="14">
        <f t="shared" si="5"/>
        <v>-0.5014633548124553</v>
      </c>
      <c r="H119" s="14">
        <v>2.0602761012383564E-2</v>
      </c>
      <c r="J119" s="14">
        <v>42.265193370165747</v>
      </c>
      <c r="K119" s="14">
        <v>2.6909999999999998</v>
      </c>
      <c r="M119" s="14">
        <v>2.0602761012383564E-2</v>
      </c>
      <c r="N119" s="14">
        <v>-9.8912682548875974E-2</v>
      </c>
      <c r="O119">
        <f t="shared" ref="O119:O182" si="8">M119-N119</f>
        <v>0.11951544356125954</v>
      </c>
      <c r="P119">
        <f t="shared" si="7"/>
        <v>1.4283941249644614E-2</v>
      </c>
      <c r="Q119">
        <f t="shared" si="6"/>
        <v>4.2447376133339219E-4</v>
      </c>
    </row>
    <row r="120" spans="1:17" x14ac:dyDescent="0.3">
      <c r="A120" s="3">
        <v>41005</v>
      </c>
      <c r="B120" s="6">
        <v>3.3610000000000002</v>
      </c>
      <c r="C120" s="13">
        <v>103.52</v>
      </c>
      <c r="F120" s="14">
        <v>78</v>
      </c>
      <c r="G120" s="14">
        <f t="shared" si="5"/>
        <v>-0.50610844864484827</v>
      </c>
      <c r="H120" s="14">
        <v>5.7496404595593908E-3</v>
      </c>
      <c r="J120" s="14">
        <v>42.817679558011051</v>
      </c>
      <c r="K120" s="14">
        <v>2.6909999999999998</v>
      </c>
      <c r="M120" s="14">
        <v>5.7496404595593908E-3</v>
      </c>
      <c r="N120" s="14">
        <v>2.0602761012383564E-2</v>
      </c>
      <c r="O120">
        <f t="shared" si="8"/>
        <v>-1.4853120552824173E-2</v>
      </c>
      <c r="P120">
        <f t="shared" si="7"/>
        <v>2.2061519015672786E-4</v>
      </c>
      <c r="Q120">
        <f t="shared" si="6"/>
        <v>3.3058365414202323E-5</v>
      </c>
    </row>
    <row r="121" spans="1:17" x14ac:dyDescent="0.3">
      <c r="A121" s="3">
        <v>41012</v>
      </c>
      <c r="B121" s="6">
        <v>3.278</v>
      </c>
      <c r="C121" s="13">
        <v>102.55</v>
      </c>
      <c r="F121" s="14">
        <v>79</v>
      </c>
      <c r="G121" s="14">
        <f t="shared" si="5"/>
        <v>-0.50405596532355834</v>
      </c>
      <c r="H121" s="14">
        <v>2.6741161138683633E-2</v>
      </c>
      <c r="J121" s="14">
        <v>43.370165745856355</v>
      </c>
      <c r="K121" s="14">
        <v>2.698</v>
      </c>
      <c r="M121" s="14">
        <v>2.6741161138683633E-2</v>
      </c>
      <c r="N121" s="14">
        <v>5.7496404595593908E-3</v>
      </c>
      <c r="O121">
        <f t="shared" si="8"/>
        <v>2.0991520679124243E-2</v>
      </c>
      <c r="P121">
        <f t="shared" si="7"/>
        <v>4.4064394042210071E-4</v>
      </c>
      <c r="Q121">
        <f t="shared" si="6"/>
        <v>7.1508969904504377E-4</v>
      </c>
    </row>
    <row r="122" spans="1:17" x14ac:dyDescent="0.3">
      <c r="A122" s="3">
        <v>41019</v>
      </c>
      <c r="B122" s="6">
        <v>3.1539999999999999</v>
      </c>
      <c r="C122" s="13">
        <v>103.15</v>
      </c>
      <c r="F122" s="14">
        <v>80</v>
      </c>
      <c r="G122" s="14">
        <f t="shared" si="5"/>
        <v>-0.49768246448376335</v>
      </c>
      <c r="H122" s="14">
        <v>8.0592161861289036E-2</v>
      </c>
      <c r="J122" s="14">
        <v>43.922651933701658</v>
      </c>
      <c r="K122" s="14">
        <v>2.6989999999999998</v>
      </c>
      <c r="M122" s="14">
        <v>8.0592161861289036E-2</v>
      </c>
      <c r="N122" s="14">
        <v>2.6741161138683633E-2</v>
      </c>
      <c r="O122">
        <f t="shared" si="8"/>
        <v>5.3851000722605402E-2</v>
      </c>
      <c r="P122">
        <f t="shared" si="7"/>
        <v>2.8999302788260475E-3</v>
      </c>
      <c r="Q122">
        <f t="shared" si="6"/>
        <v>6.4950965534762107E-3</v>
      </c>
    </row>
    <row r="123" spans="1:17" x14ac:dyDescent="0.3">
      <c r="A123" s="3">
        <v>41026</v>
      </c>
      <c r="B123" s="6">
        <v>3.09</v>
      </c>
      <c r="C123" s="13">
        <v>103.78</v>
      </c>
      <c r="F123" s="14">
        <v>81</v>
      </c>
      <c r="G123" s="14">
        <f t="shared" si="5"/>
        <v>-0.49516187093130204</v>
      </c>
      <c r="H123" s="14">
        <v>0.16499555358964013</v>
      </c>
      <c r="J123" s="14">
        <v>44.475138121546962</v>
      </c>
      <c r="K123" s="14">
        <v>2.7029999999999998</v>
      </c>
      <c r="M123" s="14">
        <v>0.16499555358964013</v>
      </c>
      <c r="N123" s="14">
        <v>8.0592161861289036E-2</v>
      </c>
      <c r="O123">
        <f t="shared" si="8"/>
        <v>8.4403391728351096E-2</v>
      </c>
      <c r="P123">
        <f t="shared" si="7"/>
        <v>7.1239325352494866E-3</v>
      </c>
      <c r="Q123">
        <f t="shared" si="6"/>
        <v>2.7223532704351808E-2</v>
      </c>
    </row>
    <row r="124" spans="1:17" x14ac:dyDescent="0.3">
      <c r="A124" s="3">
        <v>41033</v>
      </c>
      <c r="B124" s="6">
        <v>2.9860000000000002</v>
      </c>
      <c r="C124" s="13">
        <v>103.47</v>
      </c>
      <c r="F124" s="14">
        <v>82</v>
      </c>
      <c r="G124" s="14">
        <f t="shared" si="5"/>
        <v>-0.49530590484858555</v>
      </c>
      <c r="H124" s="14">
        <v>0.11454461526571036</v>
      </c>
      <c r="J124" s="14">
        <v>45.027624309392266</v>
      </c>
      <c r="K124" s="14">
        <v>2.7069999999999999</v>
      </c>
      <c r="M124" s="14">
        <v>0.11454461526571036</v>
      </c>
      <c r="N124" s="14">
        <v>0.16499555358964013</v>
      </c>
      <c r="O124">
        <f t="shared" si="8"/>
        <v>-5.0450938323929773E-2</v>
      </c>
      <c r="P124">
        <f t="shared" si="7"/>
        <v>2.5452971777649657E-3</v>
      </c>
      <c r="Q124">
        <f t="shared" si="6"/>
        <v>1.3120468886369606E-2</v>
      </c>
    </row>
    <row r="125" spans="1:17" x14ac:dyDescent="0.3">
      <c r="A125" s="3">
        <v>41040</v>
      </c>
      <c r="B125" s="6">
        <v>2.9329999999999998</v>
      </c>
      <c r="C125" s="13">
        <v>96.98</v>
      </c>
      <c r="F125" s="14">
        <v>83</v>
      </c>
      <c r="G125" s="14">
        <f t="shared" si="5"/>
        <v>-0.49498182853469769</v>
      </c>
      <c r="H125" s="14">
        <v>0.13002614154346803</v>
      </c>
      <c r="J125" s="14">
        <v>45.58011049723757</v>
      </c>
      <c r="K125" s="14">
        <v>2.71</v>
      </c>
      <c r="M125" s="14">
        <v>0.13002614154346803</v>
      </c>
      <c r="N125" s="14">
        <v>0.11454461526571036</v>
      </c>
      <c r="O125">
        <f t="shared" si="8"/>
        <v>1.5481526277757673E-2</v>
      </c>
      <c r="P125">
        <f t="shared" si="7"/>
        <v>2.3967765588890137E-4</v>
      </c>
      <c r="Q125">
        <f t="shared" si="6"/>
        <v>1.6906797484681983E-2</v>
      </c>
    </row>
    <row r="126" spans="1:17" x14ac:dyDescent="0.3">
      <c r="A126" s="3">
        <v>41047</v>
      </c>
      <c r="B126" s="6">
        <v>2.875</v>
      </c>
      <c r="C126" s="13">
        <v>93.11</v>
      </c>
      <c r="F126" s="14">
        <v>84</v>
      </c>
      <c r="G126" s="14">
        <f t="shared" si="5"/>
        <v>-0.50070717674671694</v>
      </c>
      <c r="H126" s="14">
        <v>0.22236532720317959</v>
      </c>
      <c r="J126" s="14">
        <v>46.132596685082873</v>
      </c>
      <c r="K126" s="14">
        <v>2.7109999999999999</v>
      </c>
      <c r="M126" s="14">
        <v>0.22236532720317959</v>
      </c>
      <c r="N126" s="14">
        <v>0.13002614154346803</v>
      </c>
      <c r="O126">
        <f t="shared" si="8"/>
        <v>9.2339185659711553E-2</v>
      </c>
      <c r="P126">
        <f t="shared" si="7"/>
        <v>8.5265252082986805E-3</v>
      </c>
      <c r="Q126">
        <f t="shared" si="6"/>
        <v>4.9446338742177118E-2</v>
      </c>
    </row>
    <row r="127" spans="1:17" x14ac:dyDescent="0.3">
      <c r="A127" s="3">
        <v>41054</v>
      </c>
      <c r="B127" s="6">
        <v>2.827</v>
      </c>
      <c r="C127" s="13">
        <v>90.88</v>
      </c>
      <c r="F127" s="14">
        <v>85</v>
      </c>
      <c r="G127" s="14">
        <f t="shared" si="5"/>
        <v>-0.50603643168620649</v>
      </c>
      <c r="H127" s="14">
        <v>0.36207307697697555</v>
      </c>
      <c r="J127" s="14">
        <v>46.685082872928177</v>
      </c>
      <c r="K127" s="14">
        <v>2.714</v>
      </c>
      <c r="M127" s="14">
        <v>0.36207307697697555</v>
      </c>
      <c r="N127" s="14">
        <v>0.22236532720317959</v>
      </c>
      <c r="O127">
        <f t="shared" si="8"/>
        <v>0.13970774977379596</v>
      </c>
      <c r="P127">
        <f t="shared" si="7"/>
        <v>1.9518255346857586E-2</v>
      </c>
      <c r="Q127">
        <f t="shared" si="6"/>
        <v>0.13109691307157487</v>
      </c>
    </row>
    <row r="128" spans="1:17" x14ac:dyDescent="0.3">
      <c r="A128" s="3">
        <v>41061</v>
      </c>
      <c r="B128" s="6">
        <v>2.714</v>
      </c>
      <c r="C128" s="13">
        <v>87.06</v>
      </c>
      <c r="F128" s="14">
        <v>86</v>
      </c>
      <c r="G128" s="14">
        <f t="shared" si="5"/>
        <v>-0.50365987205102869</v>
      </c>
      <c r="H128" s="14">
        <v>0.33805187867478637</v>
      </c>
      <c r="J128" s="14">
        <v>47.237569060773481</v>
      </c>
      <c r="K128" s="14">
        <v>2.7170000000000001</v>
      </c>
      <c r="M128" s="14">
        <v>0.33805187867478637</v>
      </c>
      <c r="N128" s="14">
        <v>0.36207307697697555</v>
      </c>
      <c r="O128">
        <f t="shared" si="8"/>
        <v>-2.4021198302189184E-2</v>
      </c>
      <c r="P128">
        <f t="shared" si="7"/>
        <v>5.7701796787309654E-4</v>
      </c>
      <c r="Q128">
        <f t="shared" si="6"/>
        <v>0.11427907267555248</v>
      </c>
    </row>
    <row r="129" spans="1:17" x14ac:dyDescent="0.3">
      <c r="A129" s="3">
        <v>41068</v>
      </c>
      <c r="B129" s="6">
        <v>2.6829999999999998</v>
      </c>
      <c r="C129" s="13">
        <v>84.43</v>
      </c>
      <c r="F129" s="14">
        <v>87</v>
      </c>
      <c r="G129" s="14">
        <f t="shared" si="5"/>
        <v>-0.50167940568838054</v>
      </c>
      <c r="H129" s="14">
        <v>0.40385442247104919</v>
      </c>
      <c r="J129" s="14">
        <v>47.790055248618785</v>
      </c>
      <c r="K129" s="14">
        <v>2.7189999999999999</v>
      </c>
      <c r="M129" s="14">
        <v>0.40385442247104919</v>
      </c>
      <c r="N129" s="14">
        <v>0.33805187867478637</v>
      </c>
      <c r="O129">
        <f t="shared" si="8"/>
        <v>6.5802543796262825E-2</v>
      </c>
      <c r="P129">
        <f t="shared" si="7"/>
        <v>4.3299747700590871E-3</v>
      </c>
      <c r="Q129">
        <f t="shared" si="6"/>
        <v>0.16309839454942468</v>
      </c>
    </row>
    <row r="130" spans="1:17" x14ac:dyDescent="0.3">
      <c r="A130" s="3">
        <v>41075</v>
      </c>
      <c r="B130" s="6">
        <v>2.6720000000000002</v>
      </c>
      <c r="C130" s="13">
        <v>83.27</v>
      </c>
      <c r="F130" s="14">
        <v>88</v>
      </c>
      <c r="G130" s="14">
        <f t="shared" si="5"/>
        <v>-0.49991499020165764</v>
      </c>
      <c r="H130" s="14">
        <v>0.34446889971521388</v>
      </c>
      <c r="J130" s="14">
        <v>48.342541436464089</v>
      </c>
      <c r="K130" s="14">
        <v>2.73</v>
      </c>
      <c r="M130" s="14">
        <v>0.34446889971521388</v>
      </c>
      <c r="N130" s="14">
        <v>0.40385442247104919</v>
      </c>
      <c r="O130">
        <f t="shared" si="8"/>
        <v>-5.9385522755835307E-2</v>
      </c>
      <c r="P130">
        <f t="shared" si="7"/>
        <v>3.526640312983833E-3</v>
      </c>
      <c r="Q130">
        <f t="shared" si="6"/>
        <v>0.11865882287101008</v>
      </c>
    </row>
    <row r="131" spans="1:17" x14ac:dyDescent="0.3">
      <c r="A131" s="3">
        <v>41082</v>
      </c>
      <c r="B131" s="6">
        <v>2.5350000000000001</v>
      </c>
      <c r="C131" s="13">
        <v>81.11</v>
      </c>
      <c r="F131" s="14">
        <v>89</v>
      </c>
      <c r="G131" s="14">
        <f t="shared" si="5"/>
        <v>-0.49897876973931488</v>
      </c>
      <c r="H131" s="14">
        <v>0.37623025640655383</v>
      </c>
      <c r="J131" s="14">
        <v>48.895027624309392</v>
      </c>
      <c r="K131" s="14">
        <v>2.7309999999999999</v>
      </c>
      <c r="M131" s="14">
        <v>0.37623025640655383</v>
      </c>
      <c r="N131" s="14">
        <v>0.34446889971521388</v>
      </c>
      <c r="O131">
        <f t="shared" si="8"/>
        <v>3.1761356691339948E-2</v>
      </c>
      <c r="P131">
        <f t="shared" si="7"/>
        <v>1.0087837788745248E-3</v>
      </c>
      <c r="Q131">
        <f t="shared" si="6"/>
        <v>0.14154920583574124</v>
      </c>
    </row>
    <row r="132" spans="1:17" x14ac:dyDescent="0.3">
      <c r="A132" s="3">
        <v>41089</v>
      </c>
      <c r="B132" s="6">
        <v>2.5150000000000001</v>
      </c>
      <c r="C132" s="13">
        <v>80.23</v>
      </c>
      <c r="F132" s="14">
        <v>90</v>
      </c>
      <c r="G132" s="14">
        <f t="shared" si="5"/>
        <v>-0.50412798228220002</v>
      </c>
      <c r="H132" s="14">
        <v>0.19650160749926027</v>
      </c>
      <c r="J132" s="14">
        <v>49.447513812154696</v>
      </c>
      <c r="K132" s="14">
        <v>2.734</v>
      </c>
      <c r="M132" s="14">
        <v>0.19650160749926027</v>
      </c>
      <c r="N132" s="14">
        <v>0.37623025640655383</v>
      </c>
      <c r="O132">
        <f t="shared" si="8"/>
        <v>-0.17972864890729356</v>
      </c>
      <c r="P132">
        <f t="shared" si="7"/>
        <v>3.2302387238041193E-2</v>
      </c>
      <c r="Q132">
        <f t="shared" si="6"/>
        <v>3.861288174979334E-2</v>
      </c>
    </row>
    <row r="133" spans="1:17" x14ac:dyDescent="0.3">
      <c r="A133" s="3">
        <v>41096</v>
      </c>
      <c r="B133" s="6">
        <v>2.6640000000000001</v>
      </c>
      <c r="C133" s="13">
        <v>85.74</v>
      </c>
      <c r="F133" s="14">
        <v>91</v>
      </c>
      <c r="G133" s="14">
        <f t="shared" si="5"/>
        <v>-0.50830496588342167</v>
      </c>
      <c r="H133" s="14">
        <v>0.27062637831348324</v>
      </c>
      <c r="J133" s="14">
        <v>50</v>
      </c>
      <c r="K133" s="14">
        <v>2.7389999999999999</v>
      </c>
      <c r="M133" s="14">
        <v>0.27062637831348324</v>
      </c>
      <c r="N133" s="14">
        <v>0.19650160749926027</v>
      </c>
      <c r="O133">
        <f t="shared" si="8"/>
        <v>7.4124770814222973E-2</v>
      </c>
      <c r="P133">
        <f t="shared" si="7"/>
        <v>5.4944816482610818E-3</v>
      </c>
      <c r="Q133">
        <f t="shared" si="6"/>
        <v>7.3238636639072555E-2</v>
      </c>
    </row>
    <row r="134" spans="1:17" x14ac:dyDescent="0.3">
      <c r="A134" s="3">
        <v>41103</v>
      </c>
      <c r="B134" s="6">
        <v>2.7690000000000001</v>
      </c>
      <c r="C134" s="13">
        <v>85.78</v>
      </c>
      <c r="F134" s="14">
        <v>92</v>
      </c>
      <c r="G134" s="14">
        <f t="shared" si="5"/>
        <v>-0.50985333049421933</v>
      </c>
      <c r="H134" s="14">
        <v>0.31656732223604589</v>
      </c>
      <c r="J134" s="14">
        <v>50.552486187845304</v>
      </c>
      <c r="K134" s="14">
        <v>2.7410000000000001</v>
      </c>
      <c r="M134" s="14">
        <v>0.31656732223604589</v>
      </c>
      <c r="N134" s="14">
        <v>0.27062637831348324</v>
      </c>
      <c r="O134">
        <f t="shared" si="8"/>
        <v>4.5940943922562649E-2</v>
      </c>
      <c r="P134">
        <f t="shared" si="7"/>
        <v>2.1105703284960459E-3</v>
      </c>
      <c r="Q134">
        <f t="shared" si="6"/>
        <v>0.10021486950770052</v>
      </c>
    </row>
    <row r="135" spans="1:17" x14ac:dyDescent="0.3">
      <c r="A135" s="3">
        <v>41110</v>
      </c>
      <c r="B135" s="6">
        <v>2.82</v>
      </c>
      <c r="C135" s="13">
        <v>90.34</v>
      </c>
      <c r="F135" s="14">
        <v>93</v>
      </c>
      <c r="G135" s="14">
        <f t="shared" si="5"/>
        <v>-0.50715269454515366</v>
      </c>
      <c r="H135" s="14">
        <v>0.4545821610475782</v>
      </c>
      <c r="J135" s="14">
        <v>51.104972375690608</v>
      </c>
      <c r="K135" s="14">
        <v>2.7440000000000002</v>
      </c>
      <c r="M135" s="14">
        <v>0.4545821610475782</v>
      </c>
      <c r="N135" s="14">
        <v>0.31656732223604589</v>
      </c>
      <c r="O135">
        <f t="shared" si="8"/>
        <v>0.13801483881153231</v>
      </c>
      <c r="P135">
        <f t="shared" si="7"/>
        <v>1.9048095732173247E-2</v>
      </c>
      <c r="Q135">
        <f t="shared" si="6"/>
        <v>0.20664494114268633</v>
      </c>
    </row>
    <row r="136" spans="1:17" x14ac:dyDescent="0.3">
      <c r="A136" s="3">
        <v>41117</v>
      </c>
      <c r="B136" s="6">
        <v>2.7109999999999999</v>
      </c>
      <c r="C136" s="13">
        <v>88.88</v>
      </c>
      <c r="F136" s="14">
        <v>94</v>
      </c>
      <c r="G136" s="14">
        <f t="shared" si="5"/>
        <v>-0.50095923610196302</v>
      </c>
      <c r="H136" s="14">
        <v>0.41341196346799558</v>
      </c>
      <c r="J136" s="14">
        <v>51.657458563535911</v>
      </c>
      <c r="K136" s="14">
        <v>2.7469999999999999</v>
      </c>
      <c r="M136" s="14">
        <v>0.41341196346799558</v>
      </c>
      <c r="N136" s="14">
        <v>0.4545821610475782</v>
      </c>
      <c r="O136">
        <f t="shared" si="8"/>
        <v>-4.1170197579582624E-2</v>
      </c>
      <c r="P136">
        <f t="shared" si="7"/>
        <v>1.6949851687418709E-3</v>
      </c>
      <c r="Q136">
        <f t="shared" si="6"/>
        <v>0.17090945153846332</v>
      </c>
    </row>
    <row r="137" spans="1:17" x14ac:dyDescent="0.3">
      <c r="A137" s="3">
        <v>41124</v>
      </c>
      <c r="B137" s="6">
        <v>2.8370000000000002</v>
      </c>
      <c r="C137" s="13">
        <v>89.1</v>
      </c>
      <c r="F137" s="14">
        <v>95</v>
      </c>
      <c r="G137" s="14">
        <f t="shared" si="5"/>
        <v>-0.50492016882725932</v>
      </c>
      <c r="H137" s="14">
        <v>0.25047949886630816</v>
      </c>
      <c r="J137" s="14">
        <v>52.209944751381215</v>
      </c>
      <c r="K137" s="14">
        <v>2.7519999999999998</v>
      </c>
      <c r="M137" s="14">
        <v>0.25047949886630816</v>
      </c>
      <c r="N137" s="14">
        <v>0.41341196346799558</v>
      </c>
      <c r="O137">
        <f t="shared" si="8"/>
        <v>-0.16293246460168742</v>
      </c>
      <c r="P137">
        <f t="shared" si="7"/>
        <v>2.6546988021180124E-2</v>
      </c>
      <c r="Q137">
        <f t="shared" si="6"/>
        <v>6.2739979352316871E-2</v>
      </c>
    </row>
    <row r="138" spans="1:17" x14ac:dyDescent="0.3">
      <c r="A138" s="3">
        <v>41131</v>
      </c>
      <c r="B138" s="6">
        <v>2.9870000000000001</v>
      </c>
      <c r="C138" s="13">
        <v>93.14</v>
      </c>
      <c r="F138" s="14">
        <v>96</v>
      </c>
      <c r="G138" s="14">
        <f t="shared" si="5"/>
        <v>-0.50592840624824387</v>
      </c>
      <c r="H138" s="14">
        <v>2.4432862601492911E-2</v>
      </c>
      <c r="J138" s="14">
        <v>52.762430939226519</v>
      </c>
      <c r="K138" s="14">
        <v>2.7549999999999999</v>
      </c>
      <c r="M138" s="14">
        <v>2.4432862601492911E-2</v>
      </c>
      <c r="N138" s="14">
        <v>0.25047949886630816</v>
      </c>
      <c r="O138">
        <f t="shared" si="8"/>
        <v>-0.22604663626481525</v>
      </c>
      <c r="P138">
        <f t="shared" si="7"/>
        <v>5.1097081766637686E-2</v>
      </c>
      <c r="Q138">
        <f t="shared" si="6"/>
        <v>5.9696477490343088E-4</v>
      </c>
    </row>
    <row r="139" spans="1:17" x14ac:dyDescent="0.3">
      <c r="A139" s="3">
        <v>41138</v>
      </c>
      <c r="B139" s="6">
        <v>3.0019999999999998</v>
      </c>
      <c r="C139" s="13">
        <v>94.43</v>
      </c>
      <c r="F139" s="14">
        <v>97</v>
      </c>
      <c r="G139" s="14">
        <f t="shared" si="5"/>
        <v>-0.50740475390039974</v>
      </c>
      <c r="H139" s="14">
        <v>-4.9694938373713082E-2</v>
      </c>
      <c r="J139" s="14">
        <v>53.31491712707183</v>
      </c>
      <c r="K139" s="14">
        <v>2.758</v>
      </c>
      <c r="M139" s="14">
        <v>-4.9694938373713082E-2</v>
      </c>
      <c r="N139" s="14">
        <v>2.4432862601492911E-2</v>
      </c>
      <c r="O139">
        <f t="shared" si="8"/>
        <v>-7.4127800975205993E-2</v>
      </c>
      <c r="P139">
        <f t="shared" si="7"/>
        <v>5.4949308774197509E-3</v>
      </c>
      <c r="Q139">
        <f t="shared" si="6"/>
        <v>2.4695868999671409E-3</v>
      </c>
    </row>
    <row r="140" spans="1:17" x14ac:dyDescent="0.3">
      <c r="A140" s="3">
        <v>41145</v>
      </c>
      <c r="B140" s="6">
        <v>3.0409999999999999</v>
      </c>
      <c r="C140" s="13">
        <v>96.22</v>
      </c>
      <c r="F140" s="14">
        <v>98</v>
      </c>
      <c r="G140" s="14">
        <f t="shared" si="5"/>
        <v>-0.50682861823126579</v>
      </c>
      <c r="H140" s="14">
        <v>-0.16800656624057941</v>
      </c>
      <c r="J140" s="14">
        <v>53.867403314917134</v>
      </c>
      <c r="K140" s="14">
        <v>2.7669999999999999</v>
      </c>
      <c r="M140" s="14">
        <v>-0.16800656624057941</v>
      </c>
      <c r="N140" s="14">
        <v>-4.9694938373713082E-2</v>
      </c>
      <c r="O140">
        <f t="shared" si="8"/>
        <v>-0.11831162786686633</v>
      </c>
      <c r="P140">
        <f t="shared" si="7"/>
        <v>1.3997641288507862E-2</v>
      </c>
      <c r="Q140">
        <f t="shared" si="6"/>
        <v>2.8226206299950197E-2</v>
      </c>
    </row>
    <row r="141" spans="1:17" x14ac:dyDescent="0.3">
      <c r="A141" s="3">
        <v>41152</v>
      </c>
      <c r="B141" s="6">
        <v>3.1459999999999999</v>
      </c>
      <c r="C141" s="13">
        <v>95.68</v>
      </c>
      <c r="F141" s="14">
        <v>99</v>
      </c>
      <c r="G141" s="14">
        <f t="shared" si="5"/>
        <v>-0.5119418222948301</v>
      </c>
      <c r="H141" s="14">
        <v>-0.39462649264463634</v>
      </c>
      <c r="J141" s="14">
        <v>54.419889502762437</v>
      </c>
      <c r="K141" s="14">
        <v>2.7690000000000001</v>
      </c>
      <c r="M141" s="14">
        <v>-0.39462649264463634</v>
      </c>
      <c r="N141" s="14">
        <v>-0.16800656624057941</v>
      </c>
      <c r="O141">
        <f t="shared" si="8"/>
        <v>-0.22661992640405693</v>
      </c>
      <c r="P141">
        <f t="shared" si="7"/>
        <v>5.1356591043380174E-2</v>
      </c>
      <c r="Q141">
        <f t="shared" si="6"/>
        <v>0.15573006869700723</v>
      </c>
    </row>
    <row r="142" spans="1:17" x14ac:dyDescent="0.3">
      <c r="A142" s="3">
        <v>41159</v>
      </c>
      <c r="B142" s="6">
        <v>3.2440000000000002</v>
      </c>
      <c r="C142" s="13">
        <v>95.68</v>
      </c>
      <c r="F142" s="14">
        <v>100</v>
      </c>
      <c r="G142" s="14">
        <f t="shared" si="5"/>
        <v>-0.51298606819513548</v>
      </c>
      <c r="H142" s="14">
        <v>-0.33612588789490916</v>
      </c>
      <c r="J142" s="14">
        <v>54.972375690607741</v>
      </c>
      <c r="K142" s="14">
        <v>2.77</v>
      </c>
      <c r="M142" s="14">
        <v>-0.33612588789490916</v>
      </c>
      <c r="N142" s="14">
        <v>-0.39462649264463634</v>
      </c>
      <c r="O142">
        <f t="shared" si="8"/>
        <v>5.8500604749727181E-2</v>
      </c>
      <c r="P142">
        <f t="shared" si="7"/>
        <v>3.4223207560838023E-3</v>
      </c>
      <c r="Q142">
        <f t="shared" si="6"/>
        <v>0.11298061251314104</v>
      </c>
    </row>
    <row r="143" spans="1:17" x14ac:dyDescent="0.3">
      <c r="A143" s="3">
        <v>41166</v>
      </c>
      <c r="B143" s="6">
        <v>3.335</v>
      </c>
      <c r="C143" s="13">
        <v>97.56</v>
      </c>
      <c r="F143" s="14">
        <v>101</v>
      </c>
      <c r="G143" s="14">
        <f t="shared" si="5"/>
        <v>-0.51104161031180817</v>
      </c>
      <c r="H143" s="14">
        <v>-0.39087149544395317</v>
      </c>
      <c r="J143" s="14">
        <v>55.524861878453045</v>
      </c>
      <c r="K143" s="14">
        <v>2.7719999999999998</v>
      </c>
      <c r="M143" s="14">
        <v>-0.39087149544395317</v>
      </c>
      <c r="N143" s="14">
        <v>-0.33612588789490916</v>
      </c>
      <c r="O143">
        <f t="shared" si="8"/>
        <v>-5.4745607549044006E-2</v>
      </c>
      <c r="P143">
        <f t="shared" si="7"/>
        <v>2.9970815459139442E-3</v>
      </c>
      <c r="Q143">
        <f t="shared" si="6"/>
        <v>0.1527805259505923</v>
      </c>
    </row>
    <row r="144" spans="1:17" x14ac:dyDescent="0.3">
      <c r="A144" s="3">
        <v>41173</v>
      </c>
      <c r="B144" s="6">
        <v>3.1339999999999999</v>
      </c>
      <c r="C144" s="13">
        <v>93.7</v>
      </c>
      <c r="F144" s="14">
        <v>102</v>
      </c>
      <c r="G144" s="14">
        <f t="shared" si="5"/>
        <v>-0.50981732201489838</v>
      </c>
      <c r="H144" s="14">
        <v>-0.3629929369285021</v>
      </c>
      <c r="J144" s="14">
        <v>56.077348066298349</v>
      </c>
      <c r="K144" s="14">
        <v>2.774</v>
      </c>
      <c r="M144" s="14">
        <v>-0.3629929369285021</v>
      </c>
      <c r="N144" s="14">
        <v>-0.39087149544395317</v>
      </c>
      <c r="O144">
        <f t="shared" si="8"/>
        <v>2.7878558515451068E-2</v>
      </c>
      <c r="P144">
        <f t="shared" si="7"/>
        <v>7.7721402489942923E-4</v>
      </c>
      <c r="Q144">
        <f t="shared" si="6"/>
        <v>0.13176387225997951</v>
      </c>
    </row>
    <row r="145" spans="1:17" x14ac:dyDescent="0.3">
      <c r="A145" s="3">
        <v>41180</v>
      </c>
      <c r="B145" s="6">
        <v>3.363</v>
      </c>
      <c r="C145" s="13">
        <v>91.35</v>
      </c>
      <c r="F145" s="14">
        <v>103</v>
      </c>
      <c r="G145" s="14">
        <f t="shared" si="5"/>
        <v>-0.51226589860871796</v>
      </c>
      <c r="H145" s="14">
        <v>-0.28623885005858218</v>
      </c>
      <c r="J145" s="14">
        <v>56.629834254143653</v>
      </c>
      <c r="K145" s="14">
        <v>2.7770000000000001</v>
      </c>
      <c r="M145" s="14">
        <v>-0.28623885005858218</v>
      </c>
      <c r="N145" s="14">
        <v>-0.3629929369285021</v>
      </c>
      <c r="O145">
        <f t="shared" si="8"/>
        <v>7.6754086869919913E-2</v>
      </c>
      <c r="P145">
        <f t="shared" si="7"/>
        <v>5.8911898512352123E-3</v>
      </c>
      <c r="Q145">
        <f t="shared" si="6"/>
        <v>8.1932679282859494E-2</v>
      </c>
    </row>
    <row r="146" spans="1:17" x14ac:dyDescent="0.3">
      <c r="A146" s="3">
        <v>41187</v>
      </c>
      <c r="B146" s="6">
        <v>3.234</v>
      </c>
      <c r="C146" s="13">
        <v>90.81</v>
      </c>
      <c r="F146" s="14">
        <v>104</v>
      </c>
      <c r="G146" s="14">
        <f t="shared" si="5"/>
        <v>-0.50970929657693576</v>
      </c>
      <c r="H146" s="14">
        <v>-0.27573309531765355</v>
      </c>
      <c r="J146" s="14">
        <v>57.182320441988956</v>
      </c>
      <c r="K146" s="14">
        <v>2.778</v>
      </c>
      <c r="M146" s="14">
        <v>-0.27573309531765355</v>
      </c>
      <c r="N146" s="14">
        <v>-0.28623885005858218</v>
      </c>
      <c r="O146">
        <f t="shared" si="8"/>
        <v>1.050575474092863E-2</v>
      </c>
      <c r="P146">
        <f t="shared" si="7"/>
        <v>1.1037088267654439E-4</v>
      </c>
      <c r="Q146">
        <f t="shared" si="6"/>
        <v>7.6028739853454222E-2</v>
      </c>
    </row>
    <row r="147" spans="1:17" x14ac:dyDescent="0.3">
      <c r="A147" s="3">
        <v>41194</v>
      </c>
      <c r="B147" s="6">
        <v>3.1629999999999998</v>
      </c>
      <c r="C147" s="13">
        <v>91.42</v>
      </c>
      <c r="F147" s="14">
        <v>105</v>
      </c>
      <c r="G147" s="14">
        <f t="shared" si="5"/>
        <v>-0.50758479629700415</v>
      </c>
      <c r="H147" s="14">
        <v>-0.29127064751186582</v>
      </c>
      <c r="J147" s="14">
        <v>57.73480662983426</v>
      </c>
      <c r="K147" s="14">
        <v>2.786</v>
      </c>
      <c r="M147" s="14">
        <v>-0.29127064751186582</v>
      </c>
      <c r="N147" s="14">
        <v>-0.27573309531765355</v>
      </c>
      <c r="O147">
        <f t="shared" si="8"/>
        <v>-1.5537552194212267E-2</v>
      </c>
      <c r="P147">
        <f t="shared" si="7"/>
        <v>2.4141552818787045E-4</v>
      </c>
      <c r="Q147">
        <f t="shared" si="6"/>
        <v>8.4838590101981581E-2</v>
      </c>
    </row>
    <row r="148" spans="1:17" x14ac:dyDescent="0.3">
      <c r="A148" s="3">
        <v>41201</v>
      </c>
      <c r="B148" s="6">
        <v>2.8969999999999998</v>
      </c>
      <c r="C148" s="13">
        <v>91.59</v>
      </c>
      <c r="F148" s="14">
        <v>106</v>
      </c>
      <c r="G148" s="14">
        <f t="shared" si="5"/>
        <v>-0.50470411795133407</v>
      </c>
      <c r="H148" s="14">
        <v>-0.30417252415972484</v>
      </c>
      <c r="J148" s="14">
        <v>58.287292817679564</v>
      </c>
      <c r="K148" s="14">
        <v>2.7890000000000001</v>
      </c>
      <c r="M148" s="14">
        <v>-0.30417252415972484</v>
      </c>
      <c r="N148" s="14">
        <v>-0.29127064751186582</v>
      </c>
      <c r="O148">
        <f t="shared" si="8"/>
        <v>-1.2901876647859023E-2</v>
      </c>
      <c r="P148">
        <f t="shared" si="7"/>
        <v>1.6645842103656997E-4</v>
      </c>
      <c r="Q148">
        <f t="shared" si="6"/>
        <v>9.2520924453698389E-2</v>
      </c>
    </row>
    <row r="149" spans="1:17" x14ac:dyDescent="0.3">
      <c r="A149" s="3">
        <v>41208</v>
      </c>
      <c r="B149" s="6">
        <v>2.7170000000000001</v>
      </c>
      <c r="C149" s="13">
        <v>86.35</v>
      </c>
      <c r="F149" s="14">
        <v>107</v>
      </c>
      <c r="G149" s="14">
        <f t="shared" si="5"/>
        <v>-0.50484815186861753</v>
      </c>
      <c r="H149" s="14">
        <v>-0.23759590469080871</v>
      </c>
      <c r="J149" s="14">
        <v>58.839779005524868</v>
      </c>
      <c r="K149" s="14">
        <v>2.794</v>
      </c>
      <c r="M149" s="14">
        <v>-0.23759590469080871</v>
      </c>
      <c r="N149" s="14">
        <v>-0.30417252415972484</v>
      </c>
      <c r="O149">
        <f t="shared" si="8"/>
        <v>6.6576619468916132E-2</v>
      </c>
      <c r="P149">
        <f t="shared" si="7"/>
        <v>4.4324462599088623E-3</v>
      </c>
      <c r="Q149">
        <f t="shared" si="6"/>
        <v>5.6451813925843856E-2</v>
      </c>
    </row>
    <row r="150" spans="1:17" x14ac:dyDescent="0.3">
      <c r="A150" s="3">
        <v>41215</v>
      </c>
      <c r="B150" s="6">
        <v>2.73</v>
      </c>
      <c r="C150" s="13">
        <v>85.87</v>
      </c>
      <c r="F150" s="14">
        <v>108</v>
      </c>
      <c r="G150" s="14">
        <f t="shared" si="5"/>
        <v>-0.50279566854732771</v>
      </c>
      <c r="H150" s="14">
        <v>-0.16331183461678833</v>
      </c>
      <c r="J150" s="14">
        <v>59.392265193370172</v>
      </c>
      <c r="K150" s="14">
        <v>2.7959999999999998</v>
      </c>
      <c r="M150" s="14">
        <v>-0.16331183461678833</v>
      </c>
      <c r="N150" s="14">
        <v>-0.23759590469080871</v>
      </c>
      <c r="O150">
        <f t="shared" si="8"/>
        <v>7.4284070074020381E-2</v>
      </c>
      <c r="P150">
        <f t="shared" si="7"/>
        <v>5.5181230667619707E-3</v>
      </c>
      <c r="Q150">
        <f t="shared" si="6"/>
        <v>2.6670755325901224E-2</v>
      </c>
    </row>
    <row r="151" spans="1:17" x14ac:dyDescent="0.3">
      <c r="A151" s="3">
        <v>41222</v>
      </c>
      <c r="B151" s="6">
        <v>2.81</v>
      </c>
      <c r="C151" s="13">
        <v>85.98</v>
      </c>
      <c r="F151" s="14">
        <v>109</v>
      </c>
      <c r="G151" s="14">
        <f t="shared" si="5"/>
        <v>-0.50149936329177613</v>
      </c>
      <c r="H151" s="14">
        <v>-0.10570674702426297</v>
      </c>
      <c r="J151" s="14">
        <v>59.944751381215475</v>
      </c>
      <c r="K151" s="14">
        <v>2.8069999999999999</v>
      </c>
      <c r="M151" s="14">
        <v>-0.10570674702426297</v>
      </c>
      <c r="N151" s="14">
        <v>-0.16331183461678833</v>
      </c>
      <c r="O151">
        <f t="shared" si="8"/>
        <v>5.7605087592525361E-2</v>
      </c>
      <c r="P151">
        <f t="shared" si="7"/>
        <v>3.3183461165425194E-3</v>
      </c>
      <c r="Q151">
        <f t="shared" si="6"/>
        <v>1.1173916366451528E-2</v>
      </c>
    </row>
    <row r="152" spans="1:17" x14ac:dyDescent="0.3">
      <c r="A152" s="3">
        <v>41229</v>
      </c>
      <c r="B152" s="6">
        <v>2.9209999999999998</v>
      </c>
      <c r="C152" s="13">
        <v>85.87</v>
      </c>
      <c r="F152" s="14">
        <v>110</v>
      </c>
      <c r="G152" s="14">
        <f t="shared" si="5"/>
        <v>-0.49995099868097848</v>
      </c>
      <c r="H152" s="14">
        <v>-6.8936040769056461E-3</v>
      </c>
      <c r="J152" s="14">
        <v>60.497237569060779</v>
      </c>
      <c r="K152" s="14">
        <v>2.8090000000000002</v>
      </c>
      <c r="M152" s="14">
        <v>-6.8936040769056461E-3</v>
      </c>
      <c r="N152" s="14">
        <v>-0.10570674702426297</v>
      </c>
      <c r="O152">
        <f t="shared" si="8"/>
        <v>9.8813142947357324E-2</v>
      </c>
      <c r="P152">
        <f t="shared" si="7"/>
        <v>9.7640372191348732E-3</v>
      </c>
      <c r="Q152">
        <f t="shared" si="6"/>
        <v>4.7521777169130145E-5</v>
      </c>
    </row>
    <row r="153" spans="1:17" x14ac:dyDescent="0.3">
      <c r="A153" s="3">
        <v>41236</v>
      </c>
      <c r="B153" s="6">
        <v>2.8180000000000001</v>
      </c>
      <c r="C153" s="13">
        <v>87.4</v>
      </c>
      <c r="F153" s="14">
        <v>111</v>
      </c>
      <c r="G153" s="14">
        <f t="shared" si="5"/>
        <v>-0.49714233729395019</v>
      </c>
      <c r="H153" s="14">
        <v>4.3739951639228725E-2</v>
      </c>
      <c r="J153" s="14">
        <v>61.049723756906083</v>
      </c>
      <c r="K153" s="14">
        <v>2.81</v>
      </c>
      <c r="M153" s="14">
        <v>4.3739951639228725E-2</v>
      </c>
      <c r="N153" s="14">
        <v>-6.8936040769056461E-3</v>
      </c>
      <c r="O153">
        <f t="shared" si="8"/>
        <v>5.0633555716134371E-2</v>
      </c>
      <c r="P153">
        <f t="shared" si="7"/>
        <v>2.5637569644588838E-3</v>
      </c>
      <c r="Q153">
        <f t="shared" si="6"/>
        <v>1.9131833694020677E-3</v>
      </c>
    </row>
    <row r="154" spans="1:17" x14ac:dyDescent="0.3">
      <c r="A154" s="3">
        <v>41243</v>
      </c>
      <c r="B154" s="6">
        <v>2.7890000000000001</v>
      </c>
      <c r="C154" s="13">
        <v>87.27</v>
      </c>
      <c r="F154" s="14">
        <v>112</v>
      </c>
      <c r="G154" s="14">
        <f t="shared" si="5"/>
        <v>-0.49581002355907783</v>
      </c>
      <c r="H154" s="14">
        <v>-3.3406927807947184E-2</v>
      </c>
      <c r="J154" s="14">
        <v>61.602209944751387</v>
      </c>
      <c r="K154" s="14">
        <v>2.8140000000000001</v>
      </c>
      <c r="M154" s="14">
        <v>-3.3406927807947184E-2</v>
      </c>
      <c r="N154" s="14">
        <v>4.3739951639228725E-2</v>
      </c>
      <c r="O154">
        <f t="shared" si="8"/>
        <v>-7.7146879447175909E-2</v>
      </c>
      <c r="P154">
        <f t="shared" si="7"/>
        <v>5.9516410084370927E-3</v>
      </c>
      <c r="Q154">
        <f t="shared" si="6"/>
        <v>1.1160228255653948E-3</v>
      </c>
    </row>
    <row r="155" spans="1:17" x14ac:dyDescent="0.3">
      <c r="A155" s="3">
        <v>41250</v>
      </c>
      <c r="B155" s="6">
        <v>2.681</v>
      </c>
      <c r="C155" s="13">
        <v>87</v>
      </c>
      <c r="F155" s="14">
        <v>113</v>
      </c>
      <c r="G155" s="14">
        <f t="shared" si="5"/>
        <v>-0.49264127737884078</v>
      </c>
      <c r="H155" s="14">
        <v>-0.14165314010671892</v>
      </c>
      <c r="J155" s="14">
        <v>62.15469613259669</v>
      </c>
      <c r="K155" s="14">
        <v>2.8180000000000001</v>
      </c>
      <c r="M155" s="14">
        <v>-0.14165314010671892</v>
      </c>
      <c r="N155" s="14">
        <v>-3.3406927807947184E-2</v>
      </c>
      <c r="O155">
        <f t="shared" si="8"/>
        <v>-0.10824621229877174</v>
      </c>
      <c r="P155">
        <f t="shared" si="7"/>
        <v>1.1717242477030761E-2</v>
      </c>
      <c r="Q155">
        <f t="shared" si="6"/>
        <v>2.006561210209374E-2</v>
      </c>
    </row>
    <row r="156" spans="1:17" x14ac:dyDescent="0.3">
      <c r="A156" s="3">
        <v>41257</v>
      </c>
      <c r="B156" s="6">
        <v>2.645</v>
      </c>
      <c r="C156" s="13">
        <v>85.71</v>
      </c>
      <c r="F156" s="14">
        <v>114</v>
      </c>
      <c r="G156" s="14">
        <f t="shared" si="5"/>
        <v>-0.49044476014026733</v>
      </c>
      <c r="H156" s="14">
        <v>-9.2896023075816458E-2</v>
      </c>
      <c r="J156" s="14">
        <v>62.707182320441994</v>
      </c>
      <c r="K156" s="14">
        <v>2.82</v>
      </c>
      <c r="M156" s="14">
        <v>-9.2896023075816458E-2</v>
      </c>
      <c r="N156" s="14">
        <v>-0.14165314010671892</v>
      </c>
      <c r="O156">
        <f t="shared" si="8"/>
        <v>4.8757117030902464E-2</v>
      </c>
      <c r="P156">
        <f t="shared" si="7"/>
        <v>2.377256461165119E-3</v>
      </c>
      <c r="Q156">
        <f t="shared" si="6"/>
        <v>8.6296711033026236E-3</v>
      </c>
    </row>
    <row r="157" spans="1:17" x14ac:dyDescent="0.3">
      <c r="A157" s="3">
        <v>41264</v>
      </c>
      <c r="B157" s="6">
        <v>2.7549999999999999</v>
      </c>
      <c r="C157" s="13">
        <v>88.24</v>
      </c>
      <c r="F157" s="14">
        <v>115</v>
      </c>
      <c r="G157" s="14">
        <f t="shared" si="5"/>
        <v>-0.49516187093130204</v>
      </c>
      <c r="H157" s="14">
        <v>-0.18068584789076558</v>
      </c>
      <c r="J157" s="14">
        <v>63.259668508287298</v>
      </c>
      <c r="K157" s="14">
        <v>2.827</v>
      </c>
      <c r="M157" s="14">
        <v>-0.18068584789076558</v>
      </c>
      <c r="N157" s="14">
        <v>-9.2896023075816458E-2</v>
      </c>
      <c r="O157">
        <f t="shared" si="8"/>
        <v>-8.7789824814949124E-2</v>
      </c>
      <c r="P157">
        <f t="shared" si="7"/>
        <v>7.7070533410394573E-3</v>
      </c>
      <c r="Q157">
        <f t="shared" si="6"/>
        <v>3.2647375628004877E-2</v>
      </c>
    </row>
    <row r="158" spans="1:17" x14ac:dyDescent="0.3">
      <c r="A158" s="3">
        <v>41271</v>
      </c>
      <c r="B158" s="6">
        <v>2.827</v>
      </c>
      <c r="C158" s="13">
        <v>90.14</v>
      </c>
      <c r="F158" s="14">
        <v>116</v>
      </c>
      <c r="G158" s="14">
        <f t="shared" si="5"/>
        <v>-0.49249724346155727</v>
      </c>
      <c r="H158" s="14">
        <v>-0.100564406406217</v>
      </c>
      <c r="J158" s="14">
        <v>63.812154696132602</v>
      </c>
      <c r="K158" s="14">
        <v>2.827</v>
      </c>
      <c r="M158" s="14">
        <v>-0.100564406406217</v>
      </c>
      <c r="N158" s="14">
        <v>-0.18068584789076558</v>
      </c>
      <c r="O158">
        <f t="shared" si="8"/>
        <v>8.0121441484548583E-2</v>
      </c>
      <c r="P158">
        <f t="shared" si="7"/>
        <v>6.4194453855619428E-3</v>
      </c>
      <c r="Q158">
        <f t="shared" si="6"/>
        <v>1.0113199835834778E-2</v>
      </c>
    </row>
    <row r="159" spans="1:17" x14ac:dyDescent="0.3">
      <c r="A159" s="3">
        <v>41278</v>
      </c>
      <c r="B159" s="6">
        <v>2.8140000000000001</v>
      </c>
      <c r="C159" s="13">
        <v>92.77</v>
      </c>
      <c r="F159" s="14">
        <v>117</v>
      </c>
      <c r="G159" s="14">
        <f t="shared" si="5"/>
        <v>-0.48882437857082794</v>
      </c>
      <c r="H159" s="14">
        <v>-7.9266110296445369E-3</v>
      </c>
      <c r="J159" s="14">
        <v>64.364640883977913</v>
      </c>
      <c r="K159" s="14">
        <v>2.831</v>
      </c>
      <c r="M159" s="14">
        <v>-7.9266110296445369E-3</v>
      </c>
      <c r="N159" s="14">
        <v>-0.100564406406217</v>
      </c>
      <c r="O159">
        <f t="shared" si="8"/>
        <v>9.2637795376572463E-2</v>
      </c>
      <c r="P159">
        <f t="shared" si="7"/>
        <v>8.5817611322317102E-3</v>
      </c>
      <c r="Q159">
        <f t="shared" si="6"/>
        <v>6.2831162415282431E-5</v>
      </c>
    </row>
    <row r="160" spans="1:17" x14ac:dyDescent="0.3">
      <c r="A160" s="3">
        <v>41285</v>
      </c>
      <c r="B160" s="6">
        <v>2.8090000000000002</v>
      </c>
      <c r="C160" s="13">
        <v>93.38</v>
      </c>
      <c r="F160" s="14">
        <v>118</v>
      </c>
      <c r="G160" s="14">
        <f t="shared" si="5"/>
        <v>-0.4856556323905909</v>
      </c>
      <c r="H160" s="14">
        <v>0.12652432729428442</v>
      </c>
      <c r="J160" s="14">
        <v>64.917127071823217</v>
      </c>
      <c r="K160" s="14">
        <v>2.8319999999999999</v>
      </c>
      <c r="M160" s="14">
        <v>0.12652432729428442</v>
      </c>
      <c r="N160" s="14">
        <v>-7.9266110296445369E-3</v>
      </c>
      <c r="O160">
        <f t="shared" si="8"/>
        <v>0.13445093832392896</v>
      </c>
      <c r="P160">
        <f t="shared" si="7"/>
        <v>1.8077054816184948E-2</v>
      </c>
      <c r="Q160">
        <f t="shared" si="6"/>
        <v>1.6008405397271205E-2</v>
      </c>
    </row>
    <row r="161" spans="1:17" x14ac:dyDescent="0.3">
      <c r="A161" s="3">
        <v>41292</v>
      </c>
      <c r="B161" s="6">
        <v>2.77</v>
      </c>
      <c r="C161" s="13">
        <v>94.58</v>
      </c>
      <c r="F161" s="14">
        <v>119</v>
      </c>
      <c r="G161" s="14">
        <f t="shared" si="5"/>
        <v>-0.48371117450726359</v>
      </c>
      <c r="H161" s="14">
        <v>0.23813789420768616</v>
      </c>
      <c r="J161" s="14">
        <v>65.46961325966852</v>
      </c>
      <c r="K161" s="14">
        <v>2.8370000000000002</v>
      </c>
      <c r="M161" s="14">
        <v>0.23813789420768616</v>
      </c>
      <c r="N161" s="14">
        <v>0.12652432729428442</v>
      </c>
      <c r="O161">
        <f t="shared" si="8"/>
        <v>0.11161356691340174</v>
      </c>
      <c r="P161">
        <f t="shared" si="7"/>
        <v>1.2457588319132408E-2</v>
      </c>
      <c r="Q161">
        <f t="shared" si="6"/>
        <v>5.670965665767113E-2</v>
      </c>
    </row>
    <row r="162" spans="1:17" x14ac:dyDescent="0.3">
      <c r="A162" s="3">
        <v>41299</v>
      </c>
      <c r="B162" s="6">
        <v>2.88</v>
      </c>
      <c r="C162" s="13">
        <v>95.41</v>
      </c>
      <c r="F162" s="14">
        <v>120</v>
      </c>
      <c r="G162" s="14">
        <f t="shared" si="5"/>
        <v>-0.48669987829089628</v>
      </c>
      <c r="H162" s="14">
        <v>0.19006611914893545</v>
      </c>
      <c r="J162" s="14">
        <v>66.022099447513824</v>
      </c>
      <c r="K162" s="14">
        <v>2.8460000000000001</v>
      </c>
      <c r="M162" s="14">
        <v>0.19006611914893545</v>
      </c>
      <c r="N162" s="14">
        <v>0.23813789420768616</v>
      </c>
      <c r="O162">
        <f t="shared" si="8"/>
        <v>-4.807177505875071E-2</v>
      </c>
      <c r="P162">
        <f t="shared" si="7"/>
        <v>2.3108955572991269E-3</v>
      </c>
      <c r="Q162">
        <f t="shared" si="6"/>
        <v>3.6125129648337327E-2</v>
      </c>
    </row>
    <row r="163" spans="1:17" x14ac:dyDescent="0.3">
      <c r="A163" s="3">
        <v>41306</v>
      </c>
      <c r="B163" s="6">
        <v>3.032</v>
      </c>
      <c r="C163" s="13">
        <v>97.33</v>
      </c>
      <c r="F163" s="14">
        <v>121</v>
      </c>
      <c r="G163" s="14">
        <f t="shared" si="5"/>
        <v>-0.49116492972668485</v>
      </c>
      <c r="H163" s="14">
        <v>4.4461031556409569E-2</v>
      </c>
      <c r="J163" s="14">
        <v>66.574585635359128</v>
      </c>
      <c r="K163" s="14">
        <v>2.8620000000000001</v>
      </c>
      <c r="M163" s="14">
        <v>4.4461031556409569E-2</v>
      </c>
      <c r="N163" s="14">
        <v>0.19006611914893545</v>
      </c>
      <c r="O163">
        <f t="shared" si="8"/>
        <v>-0.14560508759252588</v>
      </c>
      <c r="P163">
        <f t="shared" si="7"/>
        <v>2.1200841532827135E-2</v>
      </c>
      <c r="Q163">
        <f t="shared" si="6"/>
        <v>1.9767833270600476E-3</v>
      </c>
    </row>
    <row r="164" spans="1:17" x14ac:dyDescent="0.3">
      <c r="A164" s="3">
        <v>41313</v>
      </c>
      <c r="B164" s="6">
        <v>3.0569999999999999</v>
      </c>
      <c r="C164" s="13">
        <v>96.18</v>
      </c>
      <c r="F164" s="14">
        <v>122</v>
      </c>
      <c r="G164" s="14">
        <f t="shared" si="5"/>
        <v>-0.49346947240322092</v>
      </c>
      <c r="H164" s="14">
        <v>-4.2224310415742039E-2</v>
      </c>
      <c r="J164" s="14">
        <v>67.127071823204432</v>
      </c>
      <c r="K164" s="14">
        <v>2.8639999999999999</v>
      </c>
      <c r="M164" s="14">
        <v>-4.2224310415742039E-2</v>
      </c>
      <c r="N164" s="14">
        <v>4.4461031556409569E-2</v>
      </c>
      <c r="O164">
        <f t="shared" si="8"/>
        <v>-8.6685341972151608E-2</v>
      </c>
      <c r="P164">
        <f t="shared" si="7"/>
        <v>7.5143485128288693E-3</v>
      </c>
      <c r="Q164">
        <f t="shared" si="6"/>
        <v>1.7828923900849417E-3</v>
      </c>
    </row>
    <row r="165" spans="1:17" x14ac:dyDescent="0.3">
      <c r="A165" s="3">
        <v>41320</v>
      </c>
      <c r="B165" s="6">
        <v>3.0880000000000001</v>
      </c>
      <c r="C165" s="13">
        <v>96.95</v>
      </c>
      <c r="F165" s="14">
        <v>123</v>
      </c>
      <c r="G165" s="14">
        <f t="shared" si="5"/>
        <v>-0.49721435425259197</v>
      </c>
      <c r="H165" s="14">
        <v>-0.13506168182626999</v>
      </c>
      <c r="J165" s="14">
        <v>67.679558011049735</v>
      </c>
      <c r="K165" s="14">
        <v>2.8650000000000002</v>
      </c>
      <c r="M165" s="14">
        <v>-0.13506168182626999</v>
      </c>
      <c r="N165" s="14">
        <v>-4.2224310415742039E-2</v>
      </c>
      <c r="O165">
        <f t="shared" si="8"/>
        <v>-9.2837371410527947E-2</v>
      </c>
      <c r="P165">
        <f t="shared" si="7"/>
        <v>8.6187775304163126E-3</v>
      </c>
      <c r="Q165">
        <f t="shared" si="6"/>
        <v>1.8241657897740588E-2</v>
      </c>
    </row>
    <row r="166" spans="1:17" x14ac:dyDescent="0.3">
      <c r="A166" s="3">
        <v>41327</v>
      </c>
      <c r="B166" s="6">
        <v>3.0920000000000001</v>
      </c>
      <c r="C166" s="13">
        <v>94.38</v>
      </c>
      <c r="F166" s="14">
        <v>124</v>
      </c>
      <c r="G166" s="14">
        <f t="shared" si="5"/>
        <v>-0.49912280365659834</v>
      </c>
      <c r="H166" s="14">
        <v>4.5633348966211962E-2</v>
      </c>
      <c r="J166" s="14">
        <v>68.232044198895039</v>
      </c>
      <c r="K166" s="14">
        <v>2.867</v>
      </c>
      <c r="M166" s="14">
        <v>4.5633348966211962E-2</v>
      </c>
      <c r="N166" s="14">
        <v>-0.13506168182626999</v>
      </c>
      <c r="O166">
        <f t="shared" si="8"/>
        <v>0.18069503079248195</v>
      </c>
      <c r="P166">
        <f t="shared" si="7"/>
        <v>3.2650694153096002E-2</v>
      </c>
      <c r="Q166">
        <f t="shared" si="6"/>
        <v>2.0824025378720782E-3</v>
      </c>
    </row>
    <row r="167" spans="1:17" x14ac:dyDescent="0.3">
      <c r="A167" s="3">
        <v>41334</v>
      </c>
      <c r="B167" s="6">
        <v>2.992</v>
      </c>
      <c r="C167" s="13">
        <v>92.19</v>
      </c>
      <c r="F167" s="14">
        <v>125</v>
      </c>
      <c r="G167" s="14">
        <f t="shared" si="5"/>
        <v>-0.50121129545720911</v>
      </c>
      <c r="H167" s="14">
        <v>0.12698616393800055</v>
      </c>
      <c r="J167" s="14">
        <v>68.784530386740343</v>
      </c>
      <c r="K167" s="14">
        <v>2.8679999999999999</v>
      </c>
      <c r="M167" s="14">
        <v>0.12698616393800055</v>
      </c>
      <c r="N167" s="14">
        <v>4.5633348966211962E-2</v>
      </c>
      <c r="O167">
        <f t="shared" si="8"/>
        <v>8.135281497178859E-2</v>
      </c>
      <c r="P167">
        <f t="shared" si="7"/>
        <v>6.6182805038340698E-3</v>
      </c>
      <c r="Q167">
        <f t="shared" si="6"/>
        <v>1.6125485831688751E-2</v>
      </c>
    </row>
    <row r="168" spans="1:17" x14ac:dyDescent="0.3">
      <c r="A168" s="3">
        <v>41341</v>
      </c>
      <c r="B168" s="6">
        <v>2.9129999999999998</v>
      </c>
      <c r="C168" s="13">
        <v>91</v>
      </c>
      <c r="F168" s="14">
        <v>126</v>
      </c>
      <c r="G168" s="14">
        <f t="shared" si="5"/>
        <v>-0.50293970246461117</v>
      </c>
      <c r="H168" s="14">
        <v>0.15928507282355353</v>
      </c>
      <c r="J168" s="14">
        <v>69.337016574585647</v>
      </c>
      <c r="K168" s="14">
        <v>2.875</v>
      </c>
      <c r="M168" s="14">
        <v>0.15928507282355353</v>
      </c>
      <c r="N168" s="14">
        <v>0.12698616393800055</v>
      </c>
      <c r="O168">
        <f t="shared" si="8"/>
        <v>3.2298908885552979E-2</v>
      </c>
      <c r="P168">
        <f t="shared" si="7"/>
        <v>1.0432195151972533E-3</v>
      </c>
      <c r="Q168">
        <f t="shared" si="6"/>
        <v>2.5371734424404751E-2</v>
      </c>
    </row>
    <row r="169" spans="1:17" x14ac:dyDescent="0.3">
      <c r="A169" s="3">
        <v>41348</v>
      </c>
      <c r="B169" s="6">
        <v>2.9089999999999998</v>
      </c>
      <c r="C169" s="13">
        <v>92.7</v>
      </c>
      <c r="F169" s="14">
        <v>127</v>
      </c>
      <c r="G169" s="14">
        <f t="shared" si="5"/>
        <v>-0.50700866062787009</v>
      </c>
      <c r="H169" s="14">
        <v>0.18383746382929766</v>
      </c>
      <c r="J169" s="14">
        <v>69.889502762430951</v>
      </c>
      <c r="K169" s="14">
        <v>2.875</v>
      </c>
      <c r="M169" s="14">
        <v>0.18383746382929766</v>
      </c>
      <c r="N169" s="14">
        <v>0.15928507282355353</v>
      </c>
      <c r="O169">
        <f t="shared" si="8"/>
        <v>2.4552391005744134E-2</v>
      </c>
      <c r="P169">
        <f t="shared" si="7"/>
        <v>6.0281990409894544E-4</v>
      </c>
      <c r="Q169">
        <f t="shared" si="6"/>
        <v>3.3796213107188326E-2</v>
      </c>
    </row>
    <row r="170" spans="1:17" x14ac:dyDescent="0.3">
      <c r="A170" s="3">
        <v>41355</v>
      </c>
      <c r="B170" s="6">
        <v>2.875</v>
      </c>
      <c r="C170" s="13">
        <v>93.05</v>
      </c>
      <c r="F170" s="14">
        <v>128</v>
      </c>
      <c r="G170" s="14">
        <f t="shared" si="5"/>
        <v>-0.50812492348681726</v>
      </c>
      <c r="H170" s="14">
        <v>0.24753976444320047</v>
      </c>
      <c r="J170" s="14">
        <v>70.441988950276254</v>
      </c>
      <c r="K170" s="14">
        <v>2.88</v>
      </c>
      <c r="M170" s="14">
        <v>0.24753976444320047</v>
      </c>
      <c r="N170" s="14">
        <v>0.18383746382929766</v>
      </c>
      <c r="O170">
        <f t="shared" si="8"/>
        <v>6.3702300613902807E-2</v>
      </c>
      <c r="P170">
        <f t="shared" si="7"/>
        <v>4.0579831035040415E-3</v>
      </c>
      <c r="Q170">
        <f t="shared" si="6"/>
        <v>6.1275934980595179E-2</v>
      </c>
    </row>
    <row r="171" spans="1:17" x14ac:dyDescent="0.3">
      <c r="A171" s="3">
        <v>41362</v>
      </c>
      <c r="B171" s="6">
        <v>2.911</v>
      </c>
      <c r="C171" s="13">
        <v>96.08</v>
      </c>
      <c r="F171" s="14">
        <v>129</v>
      </c>
      <c r="G171" s="14">
        <f t="shared" si="5"/>
        <v>-0.50852101675934691</v>
      </c>
      <c r="H171" s="14">
        <v>0.27830960045541664</v>
      </c>
      <c r="J171" s="14">
        <v>70.994475138121558</v>
      </c>
      <c r="K171" s="14">
        <v>2.8820000000000001</v>
      </c>
      <c r="M171" s="14">
        <v>0.27830960045541664</v>
      </c>
      <c r="N171" s="14">
        <v>0.24753976444320047</v>
      </c>
      <c r="O171">
        <f t="shared" si="8"/>
        <v>3.0769836012216167E-2</v>
      </c>
      <c r="P171">
        <f t="shared" si="7"/>
        <v>9.4678280821867489E-4</v>
      </c>
      <c r="Q171">
        <f t="shared" si="6"/>
        <v>7.7456233705653646E-2</v>
      </c>
    </row>
    <row r="172" spans="1:17" x14ac:dyDescent="0.3">
      <c r="A172" s="3">
        <v>41369</v>
      </c>
      <c r="B172" s="6">
        <v>2.758</v>
      </c>
      <c r="C172" s="13">
        <v>95.07</v>
      </c>
      <c r="F172" s="14">
        <v>130</v>
      </c>
      <c r="G172" s="14">
        <f t="shared" ref="G172:G223" si="9">(G$36*B131)+(G$35)</f>
        <v>-0.51345417842630681</v>
      </c>
      <c r="H172" s="14">
        <v>0.21908791578850773</v>
      </c>
      <c r="J172" s="14">
        <v>71.546961325966862</v>
      </c>
      <c r="K172" s="14">
        <v>2.8889999999999998</v>
      </c>
      <c r="M172" s="14">
        <v>0.21908791578850773</v>
      </c>
      <c r="N172" s="14">
        <v>0.27830960045541664</v>
      </c>
      <c r="O172">
        <f t="shared" si="8"/>
        <v>-5.9221684666908914E-2</v>
      </c>
      <c r="P172">
        <f t="shared" si="7"/>
        <v>3.5072079347867944E-3</v>
      </c>
      <c r="Q172">
        <f t="shared" ref="Q172:Q223" si="10">M172*M172</f>
        <v>4.7999514844552255E-2</v>
      </c>
    </row>
    <row r="173" spans="1:17" x14ac:dyDescent="0.3">
      <c r="A173" s="3">
        <v>41376</v>
      </c>
      <c r="B173" s="6">
        <v>2.677</v>
      </c>
      <c r="C173" s="13">
        <v>93.36</v>
      </c>
      <c r="F173" s="14">
        <v>131</v>
      </c>
      <c r="G173" s="14">
        <f t="shared" si="9"/>
        <v>-0.51417434801272432</v>
      </c>
      <c r="H173" s="14">
        <v>0.23077537759087807</v>
      </c>
      <c r="J173" s="14">
        <v>72.099447513812166</v>
      </c>
      <c r="K173" s="14">
        <v>2.8969999999999998</v>
      </c>
      <c r="M173" s="14">
        <v>0.23077537759087807</v>
      </c>
      <c r="N173" s="14">
        <v>0.21908791578850773</v>
      </c>
      <c r="O173">
        <f t="shared" si="8"/>
        <v>1.1687461802370347E-2</v>
      </c>
      <c r="P173">
        <f t="shared" ref="P173:P223" si="11">O173*O173</f>
        <v>1.3659676338186592E-4</v>
      </c>
      <c r="Q173">
        <f t="shared" si="10"/>
        <v>5.3257274902212347E-2</v>
      </c>
    </row>
    <row r="174" spans="1:17" x14ac:dyDescent="0.3">
      <c r="A174" s="3">
        <v>41383</v>
      </c>
      <c r="B174" s="6">
        <v>2.6909999999999998</v>
      </c>
      <c r="C174" s="13">
        <v>88</v>
      </c>
      <c r="F174" s="14">
        <v>132</v>
      </c>
      <c r="G174" s="14">
        <f t="shared" si="9"/>
        <v>-0.50880908459391394</v>
      </c>
      <c r="H174" s="14">
        <v>0.18136865653285383</v>
      </c>
      <c r="J174" s="14">
        <v>72.65193370165747</v>
      </c>
      <c r="K174" s="14">
        <v>2.899</v>
      </c>
      <c r="M174" s="14">
        <v>0.18136865653285383</v>
      </c>
      <c r="N174" s="14">
        <v>0.23077537759087807</v>
      </c>
      <c r="O174">
        <f t="shared" si="8"/>
        <v>-4.9406721058024239E-2</v>
      </c>
      <c r="P174">
        <f t="shared" si="11"/>
        <v>2.4410240857054158E-3</v>
      </c>
      <c r="Q174">
        <f t="shared" si="10"/>
        <v>3.2894589572532301E-2</v>
      </c>
    </row>
    <row r="175" spans="1:17" x14ac:dyDescent="0.3">
      <c r="A175" s="3">
        <v>41390</v>
      </c>
      <c r="B175" s="6">
        <v>2.6909999999999998</v>
      </c>
      <c r="C175" s="13">
        <v>91</v>
      </c>
      <c r="F175" s="14">
        <v>133</v>
      </c>
      <c r="G175" s="14">
        <f t="shared" si="9"/>
        <v>-0.50502819426522194</v>
      </c>
      <c r="H175" s="14">
        <v>0.28492831736001856</v>
      </c>
      <c r="J175" s="14">
        <v>73.204419889502773</v>
      </c>
      <c r="K175" s="14">
        <v>2.9089999999999998</v>
      </c>
      <c r="M175" s="14">
        <v>0.28492831736001856</v>
      </c>
      <c r="N175" s="14">
        <v>0.18136865653285383</v>
      </c>
      <c r="O175">
        <f t="shared" si="8"/>
        <v>0.10355966082716472</v>
      </c>
      <c r="P175">
        <f t="shared" si="11"/>
        <v>1.0724603350637395E-2</v>
      </c>
      <c r="Q175">
        <f t="shared" si="10"/>
        <v>8.1184146033611446E-2</v>
      </c>
    </row>
    <row r="176" spans="1:17" x14ac:dyDescent="0.3">
      <c r="A176" s="3">
        <v>41397</v>
      </c>
      <c r="B176" s="6">
        <v>2.6989999999999998</v>
      </c>
      <c r="C176" s="13">
        <v>93.4</v>
      </c>
      <c r="F176" s="14">
        <v>134</v>
      </c>
      <c r="G176" s="14">
        <f t="shared" si="9"/>
        <v>-0.50319176181985736</v>
      </c>
      <c r="H176" s="14">
        <v>0.17172965165682585</v>
      </c>
      <c r="J176" s="14">
        <v>73.756906077348077</v>
      </c>
      <c r="K176" s="14">
        <v>2.91</v>
      </c>
      <c r="M176" s="14">
        <v>0.17172965165682585</v>
      </c>
      <c r="N176" s="14">
        <v>0.28492831736001856</v>
      </c>
      <c r="O176">
        <f t="shared" si="8"/>
        <v>-0.1131986657031927</v>
      </c>
      <c r="P176">
        <f t="shared" si="11"/>
        <v>1.2813937916983176E-2</v>
      </c>
      <c r="Q176">
        <f t="shared" si="10"/>
        <v>2.9491073258174752E-2</v>
      </c>
    </row>
    <row r="177" spans="1:17" x14ac:dyDescent="0.3">
      <c r="A177" s="3">
        <v>41404</v>
      </c>
      <c r="B177" s="6">
        <v>2.7669999999999999</v>
      </c>
      <c r="C177" s="13">
        <v>95.84</v>
      </c>
      <c r="F177" s="14">
        <v>135</v>
      </c>
      <c r="G177" s="14">
        <f t="shared" si="9"/>
        <v>-0.50711668606583271</v>
      </c>
      <c r="H177" s="14">
        <v>0.11530203146530438</v>
      </c>
      <c r="J177" s="14">
        <v>74.309392265193381</v>
      </c>
      <c r="K177" s="14">
        <v>2.911</v>
      </c>
      <c r="M177" s="14">
        <v>0.11530203146530438</v>
      </c>
      <c r="N177" s="14">
        <v>0.17172965165682585</v>
      </c>
      <c r="O177">
        <f t="shared" si="8"/>
        <v>-5.6427620191521477E-2</v>
      </c>
      <c r="P177">
        <f t="shared" si="11"/>
        <v>3.1840763204786021E-3</v>
      </c>
      <c r="Q177">
        <f t="shared" si="10"/>
        <v>1.3294558460026041E-2</v>
      </c>
    </row>
    <row r="178" spans="1:17" x14ac:dyDescent="0.3">
      <c r="A178" s="3">
        <v>41411</v>
      </c>
      <c r="B178" s="6">
        <v>2.7770000000000001</v>
      </c>
      <c r="C178" s="13">
        <v>94.65</v>
      </c>
      <c r="F178" s="14">
        <v>136</v>
      </c>
      <c r="G178" s="14">
        <f t="shared" si="9"/>
        <v>-0.50257961767140236</v>
      </c>
      <c r="H178" s="14">
        <v>0.23338016601471212</v>
      </c>
      <c r="J178" s="14">
        <v>74.861878453038685</v>
      </c>
      <c r="K178" s="14">
        <v>2.911</v>
      </c>
      <c r="M178" s="14">
        <v>0.23338016601471212</v>
      </c>
      <c r="N178" s="14">
        <v>0.11530203146530438</v>
      </c>
      <c r="O178">
        <f t="shared" si="8"/>
        <v>0.11807813454940774</v>
      </c>
      <c r="P178">
        <f t="shared" si="11"/>
        <v>1.3942445858668039E-2</v>
      </c>
      <c r="Q178">
        <f t="shared" si="10"/>
        <v>5.4466301889054589E-2</v>
      </c>
    </row>
    <row r="179" spans="1:17" x14ac:dyDescent="0.3">
      <c r="A179" s="3">
        <v>41418</v>
      </c>
      <c r="B179" s="6">
        <v>2.7469999999999999</v>
      </c>
      <c r="C179" s="13">
        <v>94.76</v>
      </c>
      <c r="F179" s="14">
        <v>137</v>
      </c>
      <c r="G179" s="14">
        <f t="shared" si="9"/>
        <v>-0.49717834577327108</v>
      </c>
      <c r="H179" s="14">
        <v>0.23790590955837443</v>
      </c>
      <c r="J179" s="14">
        <v>75.414364640883988</v>
      </c>
      <c r="K179" s="14">
        <v>2.9129999999999998</v>
      </c>
      <c r="M179" s="14">
        <v>0.23790590955837443</v>
      </c>
      <c r="N179" s="14">
        <v>0.23338016601471212</v>
      </c>
      <c r="O179">
        <f t="shared" si="8"/>
        <v>4.5257435436623084E-3</v>
      </c>
      <c r="P179">
        <f t="shared" si="11"/>
        <v>2.0482354623001067E-5</v>
      </c>
      <c r="Q179">
        <f t="shared" si="10"/>
        <v>5.6599221802797431E-2</v>
      </c>
    </row>
    <row r="180" spans="1:17" x14ac:dyDescent="0.3">
      <c r="A180" s="3">
        <v>41425</v>
      </c>
      <c r="B180" s="6">
        <v>2.7069999999999999</v>
      </c>
      <c r="C180" s="13">
        <v>93.32</v>
      </c>
      <c r="F180" s="14">
        <v>138</v>
      </c>
      <c r="G180" s="14">
        <f t="shared" si="9"/>
        <v>-0.49663821858345797</v>
      </c>
      <c r="H180" s="14">
        <v>0.20645497123444434</v>
      </c>
      <c r="J180" s="14">
        <v>75.966850828729292</v>
      </c>
      <c r="K180" s="14">
        <v>2.9209999999999998</v>
      </c>
      <c r="M180" s="14">
        <v>0.20645497123444434</v>
      </c>
      <c r="N180" s="14">
        <v>0.23790590955837443</v>
      </c>
      <c r="O180">
        <f t="shared" si="8"/>
        <v>-3.1450938323930089E-2</v>
      </c>
      <c r="P180">
        <f t="shared" si="11"/>
        <v>9.8916152145565438E-4</v>
      </c>
      <c r="Q180">
        <f t="shared" si="10"/>
        <v>4.2623655147415243E-2</v>
      </c>
    </row>
    <row r="181" spans="1:17" x14ac:dyDescent="0.3">
      <c r="A181" s="3">
        <v>41432</v>
      </c>
      <c r="B181" s="6">
        <v>2.7519999999999998</v>
      </c>
      <c r="C181" s="13">
        <v>94.25</v>
      </c>
      <c r="F181" s="14">
        <v>139</v>
      </c>
      <c r="G181" s="14">
        <f t="shared" si="9"/>
        <v>-0.49523388788994382</v>
      </c>
      <c r="H181" s="14">
        <v>0.18099979325007753</v>
      </c>
      <c r="J181" s="14">
        <v>76.519337016574596</v>
      </c>
      <c r="K181" s="14">
        <v>2.9239999999999999</v>
      </c>
      <c r="M181" s="14">
        <v>0.18099979325007753</v>
      </c>
      <c r="N181" s="14">
        <v>0.20645497123444434</v>
      </c>
      <c r="O181">
        <f t="shared" si="8"/>
        <v>-2.5455177984366806E-2</v>
      </c>
      <c r="P181">
        <f t="shared" si="11"/>
        <v>6.4796608621579257E-4</v>
      </c>
      <c r="Q181">
        <f t="shared" si="10"/>
        <v>3.2760925156570815E-2</v>
      </c>
    </row>
    <row r="182" spans="1:17" x14ac:dyDescent="0.3">
      <c r="A182" s="3">
        <v>41439</v>
      </c>
      <c r="B182" s="6">
        <v>2.786</v>
      </c>
      <c r="C182" s="13">
        <v>96.36</v>
      </c>
      <c r="F182" s="14">
        <v>140</v>
      </c>
      <c r="G182" s="14">
        <f t="shared" si="9"/>
        <v>-0.49145299756125188</v>
      </c>
      <c r="H182" s="14">
        <v>0.30544437208334996</v>
      </c>
      <c r="J182" s="14">
        <v>77.0718232044199</v>
      </c>
      <c r="K182" s="14">
        <v>2.9329999999999998</v>
      </c>
      <c r="M182" s="14">
        <v>0.30544437208334996</v>
      </c>
      <c r="N182" s="14">
        <v>0.18099979325007753</v>
      </c>
      <c r="O182">
        <f t="shared" si="8"/>
        <v>0.12444457883327242</v>
      </c>
      <c r="P182">
        <f t="shared" si="11"/>
        <v>1.5486453200990555E-2</v>
      </c>
      <c r="Q182">
        <f t="shared" si="10"/>
        <v>9.3296264437391932E-2</v>
      </c>
    </row>
    <row r="183" spans="1:17" x14ac:dyDescent="0.3">
      <c r="A183" s="3"/>
      <c r="B183" s="6"/>
      <c r="C183" s="11"/>
      <c r="F183" s="14">
        <v>141</v>
      </c>
      <c r="G183" s="14">
        <f t="shared" si="9"/>
        <v>-0.48792416658780602</v>
      </c>
      <c r="H183" s="14">
        <v>0.40344437208335027</v>
      </c>
      <c r="J183" s="14">
        <v>77.624309392265204</v>
      </c>
      <c r="K183" s="14">
        <v>2.9329999999999998</v>
      </c>
      <c r="M183" s="14">
        <v>0.40344437208335027</v>
      </c>
      <c r="N183" s="14">
        <v>0.30544437208334996</v>
      </c>
      <c r="O183">
        <f t="shared" ref="O183:O223" si="12">M183-N183</f>
        <v>9.8000000000000309E-2</v>
      </c>
      <c r="P183">
        <f t="shared" si="11"/>
        <v>9.6040000000000604E-3</v>
      </c>
      <c r="Q183">
        <f t="shared" si="10"/>
        <v>0.16276736136572878</v>
      </c>
    </row>
    <row r="184" spans="1:17" x14ac:dyDescent="0.3">
      <c r="A184" s="3"/>
      <c r="B184" s="6"/>
      <c r="C184" s="11"/>
      <c r="F184" s="14">
        <v>142</v>
      </c>
      <c r="G184" s="14">
        <f t="shared" si="9"/>
        <v>-0.4846473949696064</v>
      </c>
      <c r="H184" s="14">
        <v>0.42674843096010395</v>
      </c>
      <c r="J184" s="14">
        <v>78.176795580110507</v>
      </c>
      <c r="K184" s="14">
        <v>2.9369999999999998</v>
      </c>
      <c r="M184" s="14">
        <v>0.42674843096010395</v>
      </c>
      <c r="N184" s="14">
        <v>0.40344437208335027</v>
      </c>
      <c r="O184">
        <f t="shared" si="12"/>
        <v>2.3304058876753686E-2</v>
      </c>
      <c r="P184">
        <f t="shared" si="11"/>
        <v>5.4307916013120227E-4</v>
      </c>
      <c r="Q184">
        <f t="shared" si="10"/>
        <v>0.1821142233269106</v>
      </c>
    </row>
    <row r="185" spans="1:17" x14ac:dyDescent="0.3">
      <c r="A185" s="3"/>
      <c r="B185" s="6"/>
      <c r="C185" s="11"/>
      <c r="F185" s="14">
        <v>143</v>
      </c>
      <c r="G185" s="14">
        <f t="shared" si="9"/>
        <v>-0.49188509931310237</v>
      </c>
      <c r="H185" s="14">
        <v>0.36474116113868371</v>
      </c>
      <c r="J185" s="14">
        <v>78.729281767955811</v>
      </c>
      <c r="K185" s="14">
        <v>2.972</v>
      </c>
      <c r="M185" s="14">
        <v>0.36474116113868371</v>
      </c>
      <c r="N185" s="14">
        <v>0.42674843096010395</v>
      </c>
      <c r="O185">
        <f t="shared" si="12"/>
        <v>-6.2007269821420241E-2</v>
      </c>
      <c r="P185">
        <f t="shared" si="11"/>
        <v>3.8449015107064133E-3</v>
      </c>
      <c r="Q185">
        <f t="shared" si="10"/>
        <v>0.13303611462879525</v>
      </c>
    </row>
    <row r="186" spans="1:17" x14ac:dyDescent="0.3">
      <c r="A186" s="3"/>
      <c r="B186" s="6"/>
      <c r="C186" s="11"/>
      <c r="F186" s="14">
        <v>144</v>
      </c>
      <c r="G186" s="14">
        <f t="shared" si="9"/>
        <v>-0.48363915754862186</v>
      </c>
      <c r="H186" s="14">
        <v>0.67836108754274171</v>
      </c>
      <c r="J186" s="14">
        <v>79.281767955801115</v>
      </c>
      <c r="K186" s="14">
        <v>2.9729999999999999</v>
      </c>
      <c r="M186" s="14">
        <v>0.67836108754274171</v>
      </c>
      <c r="N186" s="14">
        <v>0.36474116113868371</v>
      </c>
      <c r="O186">
        <f t="shared" si="12"/>
        <v>0.313619926404058</v>
      </c>
      <c r="P186">
        <f t="shared" si="11"/>
        <v>9.8357458237686754E-2</v>
      </c>
      <c r="Q186">
        <f t="shared" si="10"/>
        <v>0.46017376509217128</v>
      </c>
    </row>
    <row r="187" spans="1:17" x14ac:dyDescent="0.3">
      <c r="A187" s="3"/>
      <c r="B187" s="6"/>
      <c r="C187" s="11"/>
      <c r="F187" s="14">
        <v>145</v>
      </c>
      <c r="G187" s="14">
        <f t="shared" si="9"/>
        <v>-0.48828425138101483</v>
      </c>
      <c r="H187" s="14">
        <v>0.5688056663760146</v>
      </c>
      <c r="J187" s="14">
        <v>79.834254143646419</v>
      </c>
      <c r="K187" s="14">
        <v>2.9860000000000002</v>
      </c>
      <c r="M187" s="14">
        <v>0.5688056663760146</v>
      </c>
      <c r="N187" s="14">
        <v>0.67836108754274171</v>
      </c>
      <c r="O187">
        <f t="shared" si="12"/>
        <v>-0.10955542116672712</v>
      </c>
      <c r="P187">
        <f t="shared" si="11"/>
        <v>1.2002390307018961E-2</v>
      </c>
      <c r="Q187">
        <f t="shared" si="10"/>
        <v>0.323539886101462</v>
      </c>
    </row>
    <row r="188" spans="1:17" x14ac:dyDescent="0.3">
      <c r="A188" s="3"/>
      <c r="B188" s="6"/>
      <c r="C188" s="11"/>
      <c r="F188" s="14">
        <v>146</v>
      </c>
      <c r="G188" s="14">
        <f t="shared" si="9"/>
        <v>-0.49084085341279698</v>
      </c>
      <c r="H188" s="14">
        <v>0.47584049399028006</v>
      </c>
      <c r="J188" s="14">
        <v>80.386740331491723</v>
      </c>
      <c r="K188" s="14">
        <v>2.9870000000000001</v>
      </c>
      <c r="M188" s="14">
        <v>0.47584049399028006</v>
      </c>
      <c r="N188" s="14">
        <v>0.5688056663760146</v>
      </c>
      <c r="O188">
        <f t="shared" si="12"/>
        <v>-9.296517238573454E-2</v>
      </c>
      <c r="P188">
        <f t="shared" si="11"/>
        <v>8.6425232767093404E-3</v>
      </c>
      <c r="Q188">
        <f t="shared" si="10"/>
        <v>0.22642417572091375</v>
      </c>
    </row>
    <row r="189" spans="1:17" x14ac:dyDescent="0.3">
      <c r="A189" s="3"/>
      <c r="B189" s="6"/>
      <c r="C189" s="11"/>
      <c r="F189" s="14">
        <v>147</v>
      </c>
      <c r="G189" s="14">
        <f t="shared" si="9"/>
        <v>-0.50041910891214991</v>
      </c>
      <c r="H189" s="14">
        <v>0.2037190525057313</v>
      </c>
      <c r="J189" s="14">
        <v>80.939226519337026</v>
      </c>
      <c r="K189" s="14">
        <v>2.988</v>
      </c>
      <c r="M189" s="14">
        <v>0.2037190525057313</v>
      </c>
      <c r="N189" s="14">
        <v>0.47584049399028006</v>
      </c>
      <c r="O189">
        <f t="shared" si="12"/>
        <v>-0.27212144148454875</v>
      </c>
      <c r="P189">
        <f t="shared" si="11"/>
        <v>7.4050078915628689E-2</v>
      </c>
      <c r="Q189">
        <f t="shared" si="10"/>
        <v>4.1501452353832909E-2</v>
      </c>
    </row>
    <row r="190" spans="1:17" x14ac:dyDescent="0.3">
      <c r="A190" s="4"/>
      <c r="B190" s="7"/>
      <c r="C190" s="12"/>
      <c r="F190" s="14">
        <v>148</v>
      </c>
      <c r="G190" s="14">
        <f t="shared" si="9"/>
        <v>-0.50690063518990747</v>
      </c>
      <c r="H190" s="14">
        <v>0.21240348414711985</v>
      </c>
      <c r="J190" s="14">
        <v>81.49171270718233</v>
      </c>
      <c r="K190" s="14">
        <v>2.992</v>
      </c>
      <c r="M190" s="14">
        <v>0.21240348414711985</v>
      </c>
      <c r="N190" s="14">
        <v>0.2037190525057313</v>
      </c>
      <c r="O190">
        <f t="shared" si="12"/>
        <v>8.6844316413885458E-3</v>
      </c>
      <c r="P190">
        <f t="shared" si="11"/>
        <v>7.5419352933950556E-5</v>
      </c>
      <c r="Q190">
        <f t="shared" si="10"/>
        <v>4.5115240077835794E-2</v>
      </c>
    </row>
    <row r="191" spans="1:17" x14ac:dyDescent="0.3">
      <c r="A191" s="2"/>
      <c r="B191" s="8"/>
      <c r="F191" s="14">
        <v>149</v>
      </c>
      <c r="G191" s="14">
        <f t="shared" si="9"/>
        <v>-0.50643252495873614</v>
      </c>
      <c r="H191" s="14">
        <v>0.24268755422113975</v>
      </c>
      <c r="J191" s="14">
        <v>82.044198895027634</v>
      </c>
      <c r="K191" s="14">
        <v>3.0019999999999998</v>
      </c>
      <c r="M191" s="14">
        <v>0.24268755422113975</v>
      </c>
      <c r="N191" s="14">
        <v>0.21240348414711985</v>
      </c>
      <c r="O191">
        <f t="shared" si="12"/>
        <v>3.0284070074019898E-2</v>
      </c>
      <c r="P191">
        <f t="shared" si="11"/>
        <v>9.1712490024814758E-4</v>
      </c>
      <c r="Q191">
        <f t="shared" si="10"/>
        <v>5.8897248973838641E-2</v>
      </c>
    </row>
    <row r="192" spans="1:17" x14ac:dyDescent="0.3">
      <c r="F192" s="14">
        <v>150</v>
      </c>
      <c r="G192" s="14">
        <f t="shared" si="9"/>
        <v>-0.50355184661306607</v>
      </c>
      <c r="H192" s="14">
        <v>0.31872662149584352</v>
      </c>
      <c r="J192" s="14">
        <v>82.596685082872938</v>
      </c>
      <c r="K192" s="14">
        <v>3.0249999999999999</v>
      </c>
      <c r="M192" s="14">
        <v>0.31872662149584352</v>
      </c>
      <c r="N192" s="14">
        <v>0.24268755422113975</v>
      </c>
      <c r="O192">
        <f t="shared" si="12"/>
        <v>7.6039067274703775E-2</v>
      </c>
      <c r="P192">
        <f t="shared" si="11"/>
        <v>5.781939752006927E-3</v>
      </c>
      <c r="Q192">
        <f t="shared" si="10"/>
        <v>0.1015866592501547</v>
      </c>
    </row>
    <row r="193" spans="6:17" x14ac:dyDescent="0.3">
      <c r="F193" s="14">
        <v>151</v>
      </c>
      <c r="G193" s="14">
        <f t="shared" si="9"/>
        <v>-0.49955490540844888</v>
      </c>
      <c r="H193" s="14">
        <v>0.43368755422113958</v>
      </c>
      <c r="J193" s="14">
        <v>83.149171270718242</v>
      </c>
      <c r="K193" s="14">
        <v>3.032</v>
      </c>
      <c r="M193" s="14">
        <v>0.43368755422113958</v>
      </c>
      <c r="N193" s="14">
        <v>0.31872662149584352</v>
      </c>
      <c r="O193">
        <f t="shared" si="12"/>
        <v>0.11496093272529606</v>
      </c>
      <c r="P193">
        <f t="shared" si="11"/>
        <v>1.3216016053070047E-2</v>
      </c>
      <c r="Q193">
        <f t="shared" si="10"/>
        <v>0.1880848946863139</v>
      </c>
    </row>
    <row r="194" spans="6:17" x14ac:dyDescent="0.3">
      <c r="F194" s="14">
        <v>152</v>
      </c>
      <c r="G194" s="14">
        <f t="shared" si="9"/>
        <v>-0.50326377877849904</v>
      </c>
      <c r="H194" s="14">
        <v>0.27559458086020028</v>
      </c>
      <c r="J194" s="14">
        <v>83.701657458563545</v>
      </c>
      <c r="K194" s="14">
        <v>3.0390000000000001</v>
      </c>
      <c r="M194" s="14">
        <v>0.27559458086020028</v>
      </c>
      <c r="N194" s="14">
        <v>0.43368755422113958</v>
      </c>
      <c r="O194">
        <f t="shared" si="12"/>
        <v>-0.1580929733609393</v>
      </c>
      <c r="P194">
        <f t="shared" si="11"/>
        <v>2.4993388226102663E-2</v>
      </c>
      <c r="Q194">
        <f t="shared" si="10"/>
        <v>7.5952372999509465E-2</v>
      </c>
    </row>
    <row r="195" spans="6:17" x14ac:dyDescent="0.3">
      <c r="F195" s="14">
        <v>153</v>
      </c>
      <c r="G195" s="14">
        <f t="shared" si="9"/>
        <v>-0.50430802467880442</v>
      </c>
      <c r="H195" s="14">
        <v>0.25127568317191429</v>
      </c>
      <c r="J195" s="14">
        <v>84.254143646408849</v>
      </c>
      <c r="K195" s="14">
        <v>3.0409999999999999</v>
      </c>
      <c r="M195" s="14">
        <v>0.25127568317191429</v>
      </c>
      <c r="N195" s="14">
        <v>0.27559458086020028</v>
      </c>
      <c r="O195">
        <f t="shared" si="12"/>
        <v>-2.431889768828599E-2</v>
      </c>
      <c r="P195">
        <f t="shared" si="11"/>
        <v>5.914087847733216E-4</v>
      </c>
      <c r="Q195">
        <f t="shared" si="10"/>
        <v>6.3139468953512246E-2</v>
      </c>
    </row>
    <row r="196" spans="6:17" x14ac:dyDescent="0.3">
      <c r="F196" s="14">
        <v>154</v>
      </c>
      <c r="G196" s="14">
        <f t="shared" si="9"/>
        <v>-0.50819694044545904</v>
      </c>
      <c r="H196" s="14">
        <v>0.15299797258855063</v>
      </c>
      <c r="J196" s="14">
        <v>84.806629834254153</v>
      </c>
      <c r="K196" s="14">
        <v>3.0430000000000001</v>
      </c>
      <c r="M196" s="14">
        <v>0.15299797258855063</v>
      </c>
      <c r="N196" s="14">
        <v>0.25127568317191429</v>
      </c>
      <c r="O196">
        <f t="shared" si="12"/>
        <v>-9.8277710583363653E-2</v>
      </c>
      <c r="P196">
        <f t="shared" si="11"/>
        <v>9.6585083975073878E-3</v>
      </c>
      <c r="Q196">
        <f t="shared" si="10"/>
        <v>2.3408379616206891E-2</v>
      </c>
    </row>
    <row r="197" spans="6:17" x14ac:dyDescent="0.3">
      <c r="F197" s="14">
        <v>155</v>
      </c>
      <c r="G197" s="14">
        <f t="shared" si="9"/>
        <v>-0.50949324570101051</v>
      </c>
      <c r="H197" s="14">
        <v>0.16344891091248037</v>
      </c>
      <c r="J197" s="14">
        <v>85.359116022099457</v>
      </c>
      <c r="K197" s="14">
        <v>3.0430000000000001</v>
      </c>
      <c r="M197" s="14">
        <v>0.16344891091248037</v>
      </c>
      <c r="N197" s="14">
        <v>0.15299797258855063</v>
      </c>
      <c r="O197">
        <f t="shared" si="12"/>
        <v>1.0450938323929737E-2</v>
      </c>
      <c r="P197">
        <f t="shared" si="11"/>
        <v>1.092221118505833E-4</v>
      </c>
      <c r="Q197">
        <f t="shared" si="10"/>
        <v>2.6715546478475946E-2</v>
      </c>
    </row>
    <row r="198" spans="6:17" x14ac:dyDescent="0.3">
      <c r="F198" s="14">
        <v>156</v>
      </c>
      <c r="G198" s="14">
        <f t="shared" si="9"/>
        <v>-0.50553231297571422</v>
      </c>
      <c r="H198" s="14">
        <v>0.182347458230665</v>
      </c>
      <c r="J198" s="14">
        <v>85.91160220994476</v>
      </c>
      <c r="K198" s="14">
        <v>3.048</v>
      </c>
      <c r="M198" s="14">
        <v>0.182347458230665</v>
      </c>
      <c r="N198" s="14">
        <v>0.16344891091248037</v>
      </c>
      <c r="O198">
        <f t="shared" si="12"/>
        <v>1.8898547318184633E-2</v>
      </c>
      <c r="P198">
        <f t="shared" si="11"/>
        <v>3.5715509073766359E-4</v>
      </c>
      <c r="Q198">
        <f t="shared" si="10"/>
        <v>3.3250595523184122E-2</v>
      </c>
    </row>
    <row r="199" spans="6:17" x14ac:dyDescent="0.3">
      <c r="F199" s="14">
        <v>157</v>
      </c>
      <c r="G199" s="14">
        <f t="shared" si="9"/>
        <v>-0.50293970246461117</v>
      </c>
      <c r="H199" s="14">
        <v>0.18593134752100093</v>
      </c>
      <c r="J199" s="14">
        <v>86.464088397790064</v>
      </c>
      <c r="K199" s="14">
        <v>3.0569999999999999</v>
      </c>
      <c r="M199" s="14">
        <v>0.18593134752100093</v>
      </c>
      <c r="N199" s="14">
        <v>0.182347458230665</v>
      </c>
      <c r="O199">
        <f t="shared" si="12"/>
        <v>3.5838892903359287E-3</v>
      </c>
      <c r="P199">
        <f t="shared" si="11"/>
        <v>1.2844262445384567E-5</v>
      </c>
      <c r="Q199">
        <f t="shared" si="10"/>
        <v>3.457046599097522E-2</v>
      </c>
    </row>
    <row r="200" spans="6:17" x14ac:dyDescent="0.3">
      <c r="F200" s="14">
        <v>158</v>
      </c>
      <c r="G200" s="14">
        <f t="shared" si="9"/>
        <v>-0.50340781269578261</v>
      </c>
      <c r="H200" s="14">
        <v>7.8229046907098532E-2</v>
      </c>
      <c r="J200" s="14">
        <v>87.016574585635368</v>
      </c>
      <c r="K200" s="14">
        <v>3.0880000000000001</v>
      </c>
      <c r="M200" s="14">
        <v>7.8229046907098532E-2</v>
      </c>
      <c r="N200" s="14">
        <v>0.18593134752100093</v>
      </c>
      <c r="O200">
        <f t="shared" si="12"/>
        <v>-0.1077023006139024</v>
      </c>
      <c r="P200">
        <f t="shared" si="11"/>
        <v>1.1599785557527402E-2</v>
      </c>
      <c r="Q200">
        <f t="shared" si="10"/>
        <v>6.1197837799930226E-3</v>
      </c>
    </row>
    <row r="201" spans="6:17" x14ac:dyDescent="0.3">
      <c r="F201" s="14">
        <v>159</v>
      </c>
      <c r="G201" s="14">
        <f t="shared" si="9"/>
        <v>-0.5035878550923869</v>
      </c>
      <c r="H201" s="14">
        <v>5.1263874521364716E-2</v>
      </c>
      <c r="J201" s="14">
        <v>87.569060773480672</v>
      </c>
      <c r="K201" s="14">
        <v>3.09</v>
      </c>
      <c r="M201" s="14">
        <v>5.1263874521364716E-2</v>
      </c>
      <c r="N201" s="14">
        <v>7.8229046907098532E-2</v>
      </c>
      <c r="O201">
        <f t="shared" si="12"/>
        <v>-2.6965172385733815E-2</v>
      </c>
      <c r="P201">
        <f t="shared" si="11"/>
        <v>7.2712052179234148E-4</v>
      </c>
      <c r="Q201">
        <f t="shared" si="10"/>
        <v>2.6279848309422264E-3</v>
      </c>
    </row>
    <row r="202" spans="6:17" x14ac:dyDescent="0.3">
      <c r="F202" s="14">
        <v>160</v>
      </c>
      <c r="G202" s="14">
        <f t="shared" si="9"/>
        <v>-0.5049921857859011</v>
      </c>
      <c r="H202" s="14">
        <v>-3.0946300663686532E-2</v>
      </c>
      <c r="J202" s="14">
        <v>88.121546961325976</v>
      </c>
      <c r="K202" s="14">
        <v>3.0920000000000001</v>
      </c>
      <c r="M202" s="14">
        <v>-3.0946300663686532E-2</v>
      </c>
      <c r="N202" s="14">
        <v>5.1263874521364716E-2</v>
      </c>
      <c r="O202">
        <f t="shared" si="12"/>
        <v>-8.2210175185051249E-2</v>
      </c>
      <c r="P202">
        <f t="shared" si="11"/>
        <v>6.758512903956816E-3</v>
      </c>
      <c r="Q202">
        <f t="shared" si="10"/>
        <v>9.5767352476728554E-4</v>
      </c>
    </row>
    <row r="203" spans="6:17" x14ac:dyDescent="0.3">
      <c r="F203" s="14">
        <v>161</v>
      </c>
      <c r="G203" s="14">
        <f t="shared" si="9"/>
        <v>-0.50103125306060481</v>
      </c>
      <c r="H203" s="14">
        <v>4.916666149998683E-2</v>
      </c>
      <c r="J203" s="14">
        <v>88.674033149171279</v>
      </c>
      <c r="K203" s="14">
        <v>3.113</v>
      </c>
      <c r="M203" s="14">
        <v>4.916666149998683E-2</v>
      </c>
      <c r="N203" s="14">
        <v>-3.0946300663686532E-2</v>
      </c>
      <c r="O203">
        <f t="shared" si="12"/>
        <v>8.0112962163673362E-2</v>
      </c>
      <c r="P203">
        <f t="shared" si="11"/>
        <v>6.4180867066381594E-3</v>
      </c>
      <c r="Q203">
        <f t="shared" si="10"/>
        <v>2.4173606030542874E-3</v>
      </c>
    </row>
    <row r="204" spans="6:17" x14ac:dyDescent="0.3">
      <c r="F204" s="14">
        <v>162</v>
      </c>
      <c r="G204" s="14">
        <f t="shared" si="9"/>
        <v>-0.49555796420383169</v>
      </c>
      <c r="H204" s="14">
        <v>0.13203038120390564</v>
      </c>
      <c r="J204" s="14">
        <v>89.226519337016583</v>
      </c>
      <c r="K204" s="14">
        <v>3.117</v>
      </c>
      <c r="M204" s="14">
        <v>0.13203038120390564</v>
      </c>
      <c r="N204" s="14">
        <v>4.916666149998683E-2</v>
      </c>
      <c r="O204">
        <f t="shared" si="12"/>
        <v>8.2863719703918814E-2</v>
      </c>
      <c r="P204">
        <f t="shared" si="11"/>
        <v>6.8663960431696236E-3</v>
      </c>
      <c r="Q204">
        <f t="shared" si="10"/>
        <v>1.7432021560848641E-2</v>
      </c>
    </row>
    <row r="205" spans="6:17" x14ac:dyDescent="0.3">
      <c r="F205" s="14">
        <v>163</v>
      </c>
      <c r="G205" s="14">
        <f t="shared" si="9"/>
        <v>-0.49465775222080977</v>
      </c>
      <c r="H205" s="14">
        <v>0.19844013242291236</v>
      </c>
      <c r="J205" s="14">
        <v>89.779005524861887</v>
      </c>
      <c r="K205" s="14">
        <v>3.117</v>
      </c>
      <c r="M205" s="14">
        <v>0.19844013242291236</v>
      </c>
      <c r="N205" s="14">
        <v>0.13203038120390564</v>
      </c>
      <c r="O205">
        <f t="shared" si="12"/>
        <v>6.6409751219006719E-2</v>
      </c>
      <c r="P205">
        <f t="shared" si="11"/>
        <v>4.4102550569703643E-3</v>
      </c>
      <c r="Q205">
        <f t="shared" si="10"/>
        <v>3.9378486156022997E-2</v>
      </c>
    </row>
    <row r="206" spans="6:17" x14ac:dyDescent="0.3">
      <c r="F206" s="14">
        <v>164</v>
      </c>
      <c r="G206" s="14">
        <f t="shared" si="9"/>
        <v>-0.49354148936186265</v>
      </c>
      <c r="H206" s="14">
        <v>0.20171360334583843</v>
      </c>
      <c r="J206" s="14">
        <v>90.331491712707191</v>
      </c>
      <c r="K206" s="14">
        <v>3.133</v>
      </c>
      <c r="M206" s="14">
        <v>0.20171360334583843</v>
      </c>
      <c r="N206" s="14">
        <v>0.19844013242291236</v>
      </c>
      <c r="O206">
        <f t="shared" si="12"/>
        <v>3.2734709229260694E-3</v>
      </c>
      <c r="P206">
        <f t="shared" si="11"/>
        <v>1.0715611883242453E-5</v>
      </c>
      <c r="Q206">
        <f t="shared" si="10"/>
        <v>4.0688377774762238E-2</v>
      </c>
    </row>
    <row r="207" spans="6:17" x14ac:dyDescent="0.3">
      <c r="F207" s="14">
        <v>165</v>
      </c>
      <c r="G207" s="14">
        <f t="shared" si="9"/>
        <v>-0.49339745544457914</v>
      </c>
      <c r="H207" s="14">
        <v>0.29825539520048894</v>
      </c>
      <c r="J207" s="14">
        <v>90.883977900552495</v>
      </c>
      <c r="K207" s="14">
        <v>3.1339999999999999</v>
      </c>
      <c r="M207" s="14">
        <v>0.29825539520048894</v>
      </c>
      <c r="N207" s="14">
        <v>0.20171360334583843</v>
      </c>
      <c r="O207">
        <f t="shared" si="12"/>
        <v>9.6541791854650505E-2</v>
      </c>
      <c r="P207">
        <f t="shared" si="11"/>
        <v>9.3203175745066626E-3</v>
      </c>
      <c r="Q207">
        <f t="shared" si="10"/>
        <v>8.8956280766199838E-2</v>
      </c>
    </row>
    <row r="208" spans="6:17" x14ac:dyDescent="0.3">
      <c r="F208" s="14">
        <v>166</v>
      </c>
      <c r="G208" s="14">
        <f t="shared" si="9"/>
        <v>-0.49699830337666673</v>
      </c>
      <c r="H208" s="14">
        <v>0.27711396491320617</v>
      </c>
      <c r="J208" s="14">
        <v>91.436464088397798</v>
      </c>
      <c r="K208" s="14">
        <v>3.1459999999999999</v>
      </c>
      <c r="M208" s="14">
        <v>0.27711396491320617</v>
      </c>
      <c r="N208" s="14">
        <v>0.29825539520048894</v>
      </c>
      <c r="O208">
        <f t="shared" si="12"/>
        <v>-2.114143028728277E-2</v>
      </c>
      <c r="P208">
        <f t="shared" si="11"/>
        <v>4.4696007459203723E-4</v>
      </c>
      <c r="Q208">
        <f t="shared" si="10"/>
        <v>7.6792149549917657E-2</v>
      </c>
    </row>
    <row r="209" spans="6:17" x14ac:dyDescent="0.3">
      <c r="F209" s="14">
        <v>167</v>
      </c>
      <c r="G209" s="14">
        <f t="shared" si="9"/>
        <v>-0.49984297324301585</v>
      </c>
      <c r="H209" s="14">
        <v>0.24096405530504805</v>
      </c>
      <c r="J209" s="14">
        <v>91.988950276243102</v>
      </c>
      <c r="K209" s="14">
        <v>3.1520000000000001</v>
      </c>
      <c r="M209" s="14">
        <v>0.24096405530504805</v>
      </c>
      <c r="N209" s="14">
        <v>0.27711396491320617</v>
      </c>
      <c r="O209">
        <f t="shared" si="12"/>
        <v>-3.6149909608158115E-2</v>
      </c>
      <c r="P209">
        <f t="shared" si="11"/>
        <v>1.3068159646780024E-3</v>
      </c>
      <c r="Q209">
        <f t="shared" si="10"/>
        <v>5.8063675949054254E-2</v>
      </c>
    </row>
    <row r="210" spans="6:17" x14ac:dyDescent="0.3">
      <c r="F210" s="14">
        <v>168</v>
      </c>
      <c r="G210" s="14">
        <f t="shared" si="9"/>
        <v>-0.49998700716029937</v>
      </c>
      <c r="H210" s="14">
        <v>0.17574964045955932</v>
      </c>
      <c r="J210" s="14">
        <v>92.541436464088406</v>
      </c>
      <c r="K210" s="14">
        <v>3.1539999999999999</v>
      </c>
      <c r="M210" s="14">
        <v>0.17574964045955932</v>
      </c>
      <c r="N210" s="14">
        <v>0.24096405530504805</v>
      </c>
      <c r="O210">
        <f t="shared" si="12"/>
        <v>-6.5214414845488733E-2</v>
      </c>
      <c r="P210">
        <f t="shared" si="11"/>
        <v>4.2529199036395009E-3</v>
      </c>
      <c r="Q210">
        <f t="shared" si="10"/>
        <v>3.0887936121664371E-2</v>
      </c>
    </row>
    <row r="211" spans="6:17" x14ac:dyDescent="0.3">
      <c r="F211" s="14">
        <v>169</v>
      </c>
      <c r="G211" s="14">
        <f t="shared" si="9"/>
        <v>-0.50121129545720911</v>
      </c>
      <c r="H211" s="14">
        <v>0.12914667269725344</v>
      </c>
      <c r="J211" s="14">
        <v>93.09392265193371</v>
      </c>
      <c r="K211" s="14">
        <v>3.1589999999999998</v>
      </c>
      <c r="M211" s="14">
        <v>0.12914667269725344</v>
      </c>
      <c r="N211" s="14">
        <v>0.17574964045955932</v>
      </c>
      <c r="O211">
        <f t="shared" si="12"/>
        <v>-4.660296776230588E-2</v>
      </c>
      <c r="P211">
        <f t="shared" si="11"/>
        <v>2.1718366042545213E-3</v>
      </c>
      <c r="Q211">
        <f t="shared" si="10"/>
        <v>1.6678863068771508E-2</v>
      </c>
    </row>
    <row r="212" spans="6:17" x14ac:dyDescent="0.3">
      <c r="F212" s="14">
        <v>170</v>
      </c>
      <c r="G212" s="14">
        <f t="shared" si="9"/>
        <v>-0.49991499020165764</v>
      </c>
      <c r="H212" s="14">
        <v>5.6040980355000158E-2</v>
      </c>
      <c r="J212" s="14">
        <v>93.646408839779014</v>
      </c>
      <c r="K212" s="14">
        <v>3.1629999999999998</v>
      </c>
      <c r="M212" s="14">
        <v>5.6040980355000158E-2</v>
      </c>
      <c r="N212" s="14">
        <v>0.12914667269725344</v>
      </c>
      <c r="O212">
        <f t="shared" si="12"/>
        <v>-7.3105692342253281E-2</v>
      </c>
      <c r="P212">
        <f t="shared" si="11"/>
        <v>5.3444422528401902E-3</v>
      </c>
      <c r="Q212">
        <f t="shared" si="10"/>
        <v>3.1405914791495138E-3</v>
      </c>
    </row>
    <row r="213" spans="6:17" x14ac:dyDescent="0.3">
      <c r="F213" s="14">
        <v>171</v>
      </c>
      <c r="G213" s="14">
        <f t="shared" si="9"/>
        <v>-0.50542428753775159</v>
      </c>
      <c r="H213" s="14">
        <v>-6.0590455530915133E-2</v>
      </c>
      <c r="J213" s="14">
        <v>94.198895027624317</v>
      </c>
      <c r="K213" s="14">
        <v>3.1739999999999999</v>
      </c>
      <c r="M213" s="14">
        <v>-6.0590455530915133E-2</v>
      </c>
      <c r="N213" s="14">
        <v>5.6040980355000158E-2</v>
      </c>
      <c r="O213">
        <f t="shared" si="12"/>
        <v>-0.11663143588591529</v>
      </c>
      <c r="P213">
        <f t="shared" si="11"/>
        <v>1.360289183681037E-2</v>
      </c>
      <c r="Q213">
        <f t="shared" si="10"/>
        <v>3.671203301443804E-3</v>
      </c>
    </row>
    <row r="214" spans="6:17" x14ac:dyDescent="0.3">
      <c r="F214" s="14">
        <v>172</v>
      </c>
      <c r="G214" s="14">
        <f t="shared" si="9"/>
        <v>-0.5083409743627425</v>
      </c>
      <c r="H214" s="14">
        <v>-8.0015955892218216E-2</v>
      </c>
      <c r="J214" s="14">
        <v>94.751381215469621</v>
      </c>
      <c r="K214" s="14">
        <v>3.1920000000000002</v>
      </c>
      <c r="M214" s="14">
        <v>-8.0015955892218216E-2</v>
      </c>
      <c r="N214" s="14">
        <v>-6.0590455530915133E-2</v>
      </c>
      <c r="O214">
        <f t="shared" si="12"/>
        <v>-1.9425500361303083E-2</v>
      </c>
      <c r="P214">
        <f t="shared" si="11"/>
        <v>3.773500642869862E-4</v>
      </c>
      <c r="Q214">
        <f t="shared" si="10"/>
        <v>6.4025531973454109E-3</v>
      </c>
    </row>
    <row r="215" spans="6:17" x14ac:dyDescent="0.3">
      <c r="F215" s="14">
        <v>173</v>
      </c>
      <c r="G215" s="14">
        <f t="shared" si="9"/>
        <v>-0.50783685565225023</v>
      </c>
      <c r="H215" s="14">
        <v>0.12698949326767472</v>
      </c>
      <c r="J215" s="14">
        <v>95.303867403314925</v>
      </c>
      <c r="K215" s="14">
        <v>3.2189999999999999</v>
      </c>
      <c r="M215" s="14">
        <v>0.12698949326767472</v>
      </c>
      <c r="N215" s="14">
        <v>-8.0015955892218216E-2</v>
      </c>
      <c r="O215">
        <f t="shared" si="12"/>
        <v>0.20700544915989294</v>
      </c>
      <c r="P215">
        <f t="shared" si="11"/>
        <v>4.2851255981889019E-2</v>
      </c>
      <c r="Q215">
        <f t="shared" si="10"/>
        <v>1.6126331400380806E-2</v>
      </c>
    </row>
    <row r="216" spans="6:17" x14ac:dyDescent="0.3">
      <c r="F216" s="14">
        <v>174</v>
      </c>
      <c r="G216" s="14">
        <f t="shared" si="9"/>
        <v>-0.50783685565225023</v>
      </c>
      <c r="H216" s="14">
        <v>1.8964055305048078E-2</v>
      </c>
      <c r="J216" s="14">
        <v>95.856353591160229</v>
      </c>
      <c r="K216" s="14">
        <v>3.234</v>
      </c>
      <c r="M216" s="14">
        <v>1.8964055305048078E-2</v>
      </c>
      <c r="N216" s="14">
        <v>0.12698949326767472</v>
      </c>
      <c r="O216">
        <f t="shared" si="12"/>
        <v>-0.10802543796262665</v>
      </c>
      <c r="P216">
        <f t="shared" si="11"/>
        <v>1.1669495247017299E-2</v>
      </c>
      <c r="Q216">
        <f t="shared" si="10"/>
        <v>3.5963539361292212E-4</v>
      </c>
    </row>
    <row r="217" spans="6:17" x14ac:dyDescent="0.3">
      <c r="F217" s="14">
        <v>175</v>
      </c>
      <c r="G217" s="14">
        <f t="shared" si="9"/>
        <v>-0.5075487878176832</v>
      </c>
      <c r="H217" s="14">
        <v>-5.9456295065053677E-2</v>
      </c>
      <c r="J217" s="14">
        <v>96.408839779005532</v>
      </c>
      <c r="K217" s="14">
        <v>3.2440000000000002</v>
      </c>
      <c r="M217" s="14">
        <v>-5.9456295065053677E-2</v>
      </c>
      <c r="N217" s="14">
        <v>1.8964055305048078E-2</v>
      </c>
      <c r="O217">
        <f t="shared" si="12"/>
        <v>-7.8420350370101755E-2</v>
      </c>
      <c r="P217">
        <f t="shared" si="11"/>
        <v>6.1497513521695185E-3</v>
      </c>
      <c r="Q217">
        <f t="shared" si="10"/>
        <v>3.535051022862726E-3</v>
      </c>
    </row>
    <row r="218" spans="6:17" x14ac:dyDescent="0.3">
      <c r="F218" s="14">
        <v>176</v>
      </c>
      <c r="G218" s="14">
        <f t="shared" si="9"/>
        <v>-0.50510021122386373</v>
      </c>
      <c r="H218" s="14">
        <v>-7.9316984607989749E-2</v>
      </c>
      <c r="J218" s="14">
        <v>96.961325966850836</v>
      </c>
      <c r="K218" s="14">
        <v>3.278</v>
      </c>
      <c r="M218" s="14">
        <v>-7.9316984607989749E-2</v>
      </c>
      <c r="N218" s="14">
        <v>-5.9456295065053677E-2</v>
      </c>
      <c r="O218">
        <f t="shared" si="12"/>
        <v>-1.9860689542936072E-2</v>
      </c>
      <c r="P218">
        <f t="shared" si="11"/>
        <v>3.9444698912089024E-4</v>
      </c>
      <c r="Q218">
        <f t="shared" si="10"/>
        <v>6.2911840473040825E-3</v>
      </c>
    </row>
    <row r="219" spans="6:17" x14ac:dyDescent="0.3">
      <c r="F219" s="14">
        <v>177</v>
      </c>
      <c r="G219" s="14">
        <f t="shared" si="9"/>
        <v>-0.50474012643065491</v>
      </c>
      <c r="H219" s="14">
        <v>-2.6466894216147896E-2</v>
      </c>
      <c r="J219" s="14">
        <v>97.51381215469614</v>
      </c>
      <c r="K219" s="14">
        <v>3.29</v>
      </c>
      <c r="M219" s="14">
        <v>-2.6466894216147896E-2</v>
      </c>
      <c r="N219" s="14">
        <v>-7.9316984607989749E-2</v>
      </c>
      <c r="O219">
        <f t="shared" si="12"/>
        <v>5.2850090391841853E-2</v>
      </c>
      <c r="P219">
        <f t="shared" si="11"/>
        <v>2.7931320544258547E-3</v>
      </c>
      <c r="Q219">
        <f t="shared" si="10"/>
        <v>7.0049648944876298E-4</v>
      </c>
    </row>
    <row r="220" spans="6:17" x14ac:dyDescent="0.3">
      <c r="F220" s="14">
        <v>178</v>
      </c>
      <c r="G220" s="14">
        <f t="shared" si="9"/>
        <v>-0.50582038081028124</v>
      </c>
      <c r="H220" s="14">
        <v>-6.042782694144444E-2</v>
      </c>
      <c r="J220" s="14">
        <v>98.066298342541444</v>
      </c>
      <c r="K220" s="14">
        <v>3.3069999999999999</v>
      </c>
      <c r="M220" s="14">
        <v>-6.042782694144444E-2</v>
      </c>
      <c r="N220" s="14">
        <v>-2.6466894216147896E-2</v>
      </c>
      <c r="O220">
        <f t="shared" si="12"/>
        <v>-3.3960932725296544E-2</v>
      </c>
      <c r="P220">
        <f t="shared" si="11"/>
        <v>1.1533449515721177E-3</v>
      </c>
      <c r="Q220">
        <f t="shared" si="10"/>
        <v>3.6515222688651584E-3</v>
      </c>
    </row>
    <row r="221" spans="6:17" x14ac:dyDescent="0.3">
      <c r="F221" s="14">
        <v>179</v>
      </c>
      <c r="G221" s="14">
        <f t="shared" si="9"/>
        <v>-0.50726071998311628</v>
      </c>
      <c r="H221" s="14">
        <v>-4.8575616719383152E-2</v>
      </c>
      <c r="J221" s="14">
        <v>98.618784530386748</v>
      </c>
      <c r="K221" s="14">
        <v>3.335</v>
      </c>
      <c r="M221" s="14">
        <v>-4.8575616719383152E-2</v>
      </c>
      <c r="N221" s="14">
        <v>-6.042782694144444E-2</v>
      </c>
      <c r="O221">
        <f t="shared" si="12"/>
        <v>1.1852210222061288E-2</v>
      </c>
      <c r="P221">
        <f t="shared" si="11"/>
        <v>1.4047488714793408E-4</v>
      </c>
      <c r="Q221">
        <f t="shared" si="10"/>
        <v>2.3595905396684162E-3</v>
      </c>
    </row>
    <row r="222" spans="6:17" x14ac:dyDescent="0.3">
      <c r="F222" s="14">
        <v>180</v>
      </c>
      <c r="G222" s="14">
        <f t="shared" si="9"/>
        <v>-0.50564033841367684</v>
      </c>
      <c r="H222" s="14">
        <v>-3.7063502487797884E-2</v>
      </c>
      <c r="J222" s="14">
        <v>99.171270718232051</v>
      </c>
      <c r="K222" s="14">
        <v>3.3610000000000002</v>
      </c>
      <c r="M222" s="14">
        <v>-3.7063502487797884E-2</v>
      </c>
      <c r="N222" s="14">
        <v>-4.8575616719383152E-2</v>
      </c>
      <c r="O222">
        <f t="shared" si="12"/>
        <v>1.1512114231585269E-2</v>
      </c>
      <c r="P222">
        <f t="shared" si="11"/>
        <v>1.3252877408106807E-4</v>
      </c>
      <c r="Q222">
        <f t="shared" si="10"/>
        <v>1.3737032166629998E-3</v>
      </c>
    </row>
    <row r="223" spans="6:17" ht="15" thickBot="1" x14ac:dyDescent="0.35">
      <c r="F223" s="15">
        <v>181</v>
      </c>
      <c r="G223" s="14">
        <f t="shared" si="9"/>
        <v>-0.50441605011676705</v>
      </c>
      <c r="H223" s="15">
        <v>-7.9041393854844877E-2</v>
      </c>
      <c r="J223" s="15">
        <v>99.723756906077355</v>
      </c>
      <c r="K223" s="15">
        <v>3.363</v>
      </c>
      <c r="M223" s="15">
        <v>-7.9041393854844877E-2</v>
      </c>
      <c r="N223" s="14">
        <v>-3.7063502487797884E-2</v>
      </c>
      <c r="O223">
        <f t="shared" si="12"/>
        <v>-4.1977891367046993E-2</v>
      </c>
      <c r="P223">
        <f t="shared" si="11"/>
        <v>1.7621433636235985E-3</v>
      </c>
      <c r="Q223">
        <f t="shared" si="10"/>
        <v>6.2475419425167093E-3</v>
      </c>
    </row>
    <row r="224" spans="6:17" ht="15" thickBot="1" x14ac:dyDescent="0.35">
      <c r="N224" s="14"/>
    </row>
    <row r="225" spans="15:16" x14ac:dyDescent="0.3">
      <c r="O225" s="18" t="s">
        <v>37</v>
      </c>
      <c r="P225" s="19"/>
    </row>
    <row r="226" spans="15:16" x14ac:dyDescent="0.3">
      <c r="O226" s="20"/>
      <c r="P226" s="21"/>
    </row>
    <row r="227" spans="15:16" x14ac:dyDescent="0.3">
      <c r="O227" s="22" t="s">
        <v>38</v>
      </c>
      <c r="P227" s="23">
        <f>SUM(P44:P223)</f>
        <v>1.3157537759242861</v>
      </c>
    </row>
    <row r="228" spans="15:16" x14ac:dyDescent="0.3">
      <c r="O228" s="22" t="s">
        <v>39</v>
      </c>
      <c r="P228" s="23">
        <f>SUM(Q43:Q223)</f>
        <v>8.2805843873573899</v>
      </c>
    </row>
    <row r="229" spans="15:16" ht="15" thickBot="1" x14ac:dyDescent="0.35">
      <c r="O229" s="24" t="s">
        <v>40</v>
      </c>
      <c r="P229" s="25">
        <f>P227/P228</f>
        <v>0.15889624625203377</v>
      </c>
    </row>
  </sheetData>
  <sortState xmlns:xlrd2="http://schemas.microsoft.com/office/spreadsheetml/2017/richdata2" ref="K43:K223">
    <sortCondition ref="K43"/>
  </sortState>
  <mergeCells count="1">
    <mergeCell ref="O225:P225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2013-11-25T05:41:18Z</dcterms:created>
  <dcterms:modified xsi:type="dcterms:W3CDTF">2019-07-30T20:44:40Z</dcterms:modified>
</cp:coreProperties>
</file>