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rinterSettings/printerSettings1.bin" ContentType="application/vnd.openxmlformats-officedocument.spreadsheetml.printerSettings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printerSettings/printerSettings2.bin" ContentType="application/vnd.openxmlformats-officedocument.spreadsheetml.printerSettings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ebe\Desktop\"/>
    </mc:Choice>
  </mc:AlternateContent>
  <xr:revisionPtr revIDLastSave="0" documentId="13_ncr:1_{BBA43BC6-68F3-4005-95F6-EDC551866903}" xr6:coauthVersionLast="43" xr6:coauthVersionMax="43" xr10:uidLastSave="{00000000-0000-0000-0000-000000000000}"/>
  <bookViews>
    <workbookView xWindow="-108" yWindow="-108" windowWidth="23256" windowHeight="12576" xr2:uid="{693FCF25-FE48-42ED-94DA-E8BB7672825C}"/>
  </bookViews>
  <sheets>
    <sheet name="Example 1" sheetId="1" r:id="rId1"/>
    <sheet name="Plots &amp; Durbin-Watson" sheetId="4" r:id="rId2"/>
    <sheet name="Ex 1, Regression Assumptions" sheetId="3" r:id="rId3"/>
    <sheet name="Autocorrelation &amp; Durbin-Watson" sheetId="5" r:id="rId4"/>
    <sheet name="Mutliple Regression (CH 14)" sheetId="6" r:id="rId5"/>
    <sheet name="Example 2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4" i="5" l="1"/>
  <c r="N22" i="5"/>
  <c r="N2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3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4" i="5"/>
  <c r="F39" i="4" l="1"/>
  <c r="C53" i="4"/>
  <c r="F47" i="4"/>
  <c r="E47" i="4"/>
  <c r="E40" i="4"/>
  <c r="E39" i="4"/>
  <c r="C54" i="4"/>
  <c r="G38" i="4"/>
  <c r="G39" i="4"/>
  <c r="G40" i="4"/>
  <c r="G41" i="4"/>
  <c r="G42" i="4"/>
  <c r="G43" i="4"/>
  <c r="G44" i="4"/>
  <c r="G45" i="4"/>
  <c r="G46" i="4"/>
  <c r="G47" i="4"/>
  <c r="F40" i="4"/>
  <c r="E41" i="4"/>
  <c r="F41" i="4" s="1"/>
  <c r="E42" i="4"/>
  <c r="F42" i="4" s="1"/>
  <c r="E43" i="4"/>
  <c r="F43" i="4" s="1"/>
  <c r="E44" i="4"/>
  <c r="F44" i="4" s="1"/>
  <c r="E45" i="4"/>
  <c r="F45" i="4"/>
  <c r="E46" i="4"/>
  <c r="F46" i="4"/>
  <c r="C55" i="4" l="1"/>
</calcChain>
</file>

<file path=xl/sharedStrings.xml><?xml version="1.0" encoding="utf-8"?>
<sst xmlns="http://schemas.openxmlformats.org/spreadsheetml/2006/main" count="161" uniqueCount="71">
  <si>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</si>
  <si>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</si>
  <si>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</si>
  <si>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</si>
  <si>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</si>
  <si>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</si>
  <si>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</si>
  <si>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</si>
  <si>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</si>
  <si>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</si>
  <si>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</si>
  <si>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</si>
  <si>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</si>
  <si>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</si>
  <si>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</si>
  <si>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</si>
  <si>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</si>
  <si>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</si>
  <si>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</si>
  <si>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</si>
  <si>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</si>
  <si>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</si>
  <si>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</si>
  <si>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</si>
  <si>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</si>
  <si>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Store</t>
  </si>
  <si>
    <t>Profiled Customers (millions)</t>
  </si>
  <si>
    <t>Annual Sales ($millions)</t>
  </si>
  <si>
    <t>Simple Linear Regression</t>
  </si>
  <si>
    <t>Square Feet</t>
  </si>
  <si>
    <t>Profiled Customers</t>
  </si>
  <si>
    <t>H Price (Y)</t>
  </si>
  <si>
    <t>Sq ft (X)</t>
  </si>
  <si>
    <t>RESIDUAL OUTPUT</t>
  </si>
  <si>
    <t xml:space="preserve">Predicted House Price </t>
  </si>
  <si>
    <t>Residuals</t>
  </si>
  <si>
    <t>Observation</t>
  </si>
  <si>
    <t>Predicted Y</t>
  </si>
  <si>
    <t>PROBABILITY OUTPUT</t>
  </si>
  <si>
    <t>Percentile</t>
  </si>
  <si>
    <t>Y</t>
  </si>
  <si>
    <t>Calculating Durbin-Watson</t>
  </si>
  <si>
    <t>Sum of Squared diff. of residuals</t>
  </si>
  <si>
    <t>Sum of squared residuals</t>
  </si>
  <si>
    <t>Difference of residuals</t>
  </si>
  <si>
    <t>Sum of Squared Difference of Residuals</t>
  </si>
  <si>
    <t>Sum of Squared Residuals</t>
  </si>
  <si>
    <t>Durbin-Watson Statisitc</t>
  </si>
  <si>
    <t>Durbin-Watson Statistic Calculations</t>
  </si>
  <si>
    <t>B1</t>
  </si>
  <si>
    <t>b0</t>
  </si>
  <si>
    <t>Time Period</t>
  </si>
  <si>
    <t>Given Level of Significance</t>
  </si>
  <si>
    <t>Upper level</t>
  </si>
  <si>
    <t>Lower level</t>
  </si>
  <si>
    <t>n</t>
  </si>
  <si>
    <t>No evidence of +ve autocorrelation</t>
  </si>
  <si>
    <t>The data aren't +vely autocorrelated.</t>
  </si>
  <si>
    <t>Week</t>
  </si>
  <si>
    <t>Pie Sales</t>
  </si>
  <si>
    <t>Price</t>
  </si>
  <si>
    <t>($)</t>
  </si>
  <si>
    <t>Advertising</t>
  </si>
  <si>
    <t>($100s)</t>
  </si>
  <si>
    <r>
      <rPr>
        <b/>
        <sz val="14"/>
        <color rgb="FF3333CC"/>
        <rFont val="Arial"/>
        <family val="2"/>
      </rPr>
      <t>b</t>
    </r>
    <r>
      <rPr>
        <b/>
        <vertAlign val="subscript"/>
        <sz val="14"/>
        <color rgb="FF3333CC"/>
        <rFont val="Arial"/>
        <family val="2"/>
      </rPr>
      <t>1</t>
    </r>
    <r>
      <rPr>
        <b/>
        <sz val="14"/>
        <color rgb="FF3333CC"/>
        <rFont val="Arial"/>
        <family val="2"/>
      </rPr>
      <t xml:space="preserve"> = -24.975</t>
    </r>
    <r>
      <rPr>
        <sz val="14"/>
        <color rgb="FF3333CC"/>
        <rFont val="Arial"/>
        <family val="2"/>
      </rPr>
      <t>:</t>
    </r>
    <r>
      <rPr>
        <sz val="14"/>
        <color rgb="FF000000"/>
        <rFont val="Arial"/>
        <family val="2"/>
      </rPr>
      <t xml:space="preserve"> sales will decrease, on average, by 24.975 pies per week for each $1 increase in selling price, net of the effects of changes due to advertising</t>
    </r>
  </si>
  <si>
    <r>
      <t>b</t>
    </r>
    <r>
      <rPr>
        <b/>
        <vertAlign val="subscript"/>
        <sz val="14"/>
        <color rgb="FF3333CC"/>
        <rFont val="Arial"/>
        <family val="2"/>
      </rPr>
      <t>2</t>
    </r>
    <r>
      <rPr>
        <b/>
        <sz val="14"/>
        <color rgb="FF3333CC"/>
        <rFont val="Arial"/>
        <family val="2"/>
      </rPr>
      <t xml:space="preserve"> = 74.131</t>
    </r>
    <r>
      <rPr>
        <sz val="14"/>
        <color rgb="FF3333CC"/>
        <rFont val="Arial"/>
        <family val="2"/>
      </rPr>
      <t>:</t>
    </r>
    <r>
      <rPr>
        <sz val="14"/>
        <color rgb="FF000000"/>
        <rFont val="Arial"/>
        <family val="2"/>
      </rPr>
      <t xml:space="preserve"> sales will increase, on average, by 74.131 pies per week for each $100 increase in advertising, net of the effects of changes due to price</t>
    </r>
  </si>
  <si>
    <t>52.1% of the variation in pie sales is explained by the variation in price and advertising</t>
  </si>
  <si>
    <t>d.f = 15-2-1 = 12</t>
  </si>
  <si>
    <t>t 0.0025, 12 = 2.1788</t>
  </si>
  <si>
    <t>Standard error =</t>
  </si>
  <si>
    <t>From table on left, Slope of price = -24.975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</si>
</sst>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1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8"/>
      <name val="Arial"/>
      <family val="2"/>
    </font>
    <font>
      <sz val="15"/>
      <color rgb="FF000000"/>
      <name val="Arial"/>
      <family val="2"/>
    </font>
    <font>
      <i/>
      <sz val="15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rgb="FF3333CC"/>
      <name val="Arial"/>
      <family val="2"/>
    </font>
    <font>
      <b/>
      <vertAlign val="subscript"/>
      <sz val="14"/>
      <color rgb="FF3333CC"/>
      <name val="Arial"/>
      <family val="2"/>
    </font>
    <font>
      <sz val="14"/>
      <color rgb="FF3333CC"/>
      <name val="Arial"/>
      <family val="2"/>
    </font>
    <font>
      <sz val="14"/>
      <color rgb="FF000000"/>
      <name val="Arial"/>
      <family val="2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7DAF7"/>
        <bgColor indexed="64"/>
      </patternFill>
    </fill>
    <fill>
      <patternFill patternType="solid">
        <fgColor rgb="FFFDE0B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0" borderId="1" xfId="0" applyNumberFormat="1" applyFill="1" applyBorder="1" applyAlignment="1"/>
    <xf numFmtId="165" fontId="0" fillId="0" borderId="1" xfId="0" applyNumberFormat="1" applyFill="1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0" xfId="0" applyFont="1"/>
    <xf numFmtId="164" fontId="0" fillId="2" borderId="0" xfId="0" applyNumberFormat="1" applyFont="1" applyFill="1" applyBorder="1" applyAlignment="1"/>
    <xf numFmtId="164" fontId="0" fillId="2" borderId="1" xfId="0" applyNumberFormat="1" applyFont="1" applyFill="1" applyBorder="1" applyAlignment="1"/>
    <xf numFmtId="165" fontId="0" fillId="2" borderId="0" xfId="0" applyNumberFormat="1" applyFill="1" applyBorder="1" applyAlignment="1"/>
    <xf numFmtId="165" fontId="0" fillId="2" borderId="1" xfId="0" applyNumberFormat="1" applyFill="1" applyBorder="1" applyAlignment="1"/>
    <xf numFmtId="0" fontId="3" fillId="0" borderId="1" xfId="0" applyFont="1" applyFill="1" applyBorder="1" applyAlignment="1"/>
    <xf numFmtId="165" fontId="4" fillId="0" borderId="1" xfId="0" applyNumberFormat="1" applyFont="1" applyFill="1" applyBorder="1" applyAlignment="1"/>
    <xf numFmtId="165" fontId="5" fillId="0" borderId="0" xfId="0" applyNumberFormat="1" applyFont="1" applyFill="1" applyBorder="1" applyAlignment="1"/>
    <xf numFmtId="165" fontId="6" fillId="0" borderId="0" xfId="0" applyNumberFormat="1" applyFont="1" applyFill="1" applyBorder="1" applyAlignment="1"/>
    <xf numFmtId="0" fontId="0" fillId="3" borderId="0" xfId="0" applyFill="1" applyBorder="1" applyAlignment="1"/>
    <xf numFmtId="164" fontId="0" fillId="3" borderId="0" xfId="0" applyNumberFormat="1" applyFill="1" applyBorder="1" applyAlignment="1"/>
    <xf numFmtId="0" fontId="5" fillId="0" borderId="0" xfId="0" applyFont="1" applyFill="1" applyBorder="1" applyAlignment="1"/>
    <xf numFmtId="0" fontId="7" fillId="0" borderId="0" xfId="0" applyFont="1" applyFill="1" applyBorder="1" applyAlignment="1"/>
    <xf numFmtId="0" fontId="0" fillId="5" borderId="0" xfId="0" applyFill="1" applyBorder="1" applyAlignment="1"/>
    <xf numFmtId="164" fontId="0" fillId="5" borderId="0" xfId="0" applyNumberFormat="1" applyFill="1" applyBorder="1" applyAlignment="1"/>
    <xf numFmtId="0" fontId="8" fillId="6" borderId="19" xfId="0" applyFont="1" applyFill="1" applyBorder="1" applyAlignment="1">
      <alignment horizontal="center" wrapText="1"/>
    </xf>
    <xf numFmtId="0" fontId="10" fillId="6" borderId="20" xfId="0" applyFont="1" applyFill="1" applyBorder="1" applyAlignment="1">
      <alignment horizontal="center" wrapText="1" readingOrder="1"/>
    </xf>
    <xf numFmtId="0" fontId="10" fillId="6" borderId="21" xfId="0" applyFont="1" applyFill="1" applyBorder="1" applyAlignment="1">
      <alignment horizontal="center" wrapText="1" readingOrder="1"/>
    </xf>
    <xf numFmtId="0" fontId="9" fillId="7" borderId="22" xfId="0" applyFont="1" applyFill="1" applyBorder="1" applyAlignment="1">
      <alignment horizontal="right" wrapText="1" indent="1" readingOrder="1"/>
    </xf>
    <xf numFmtId="0" fontId="9" fillId="7" borderId="23" xfId="0" applyFont="1" applyFill="1" applyBorder="1" applyAlignment="1">
      <alignment horizontal="right" wrapText="1" indent="1" readingOrder="1"/>
    </xf>
    <xf numFmtId="0" fontId="9" fillId="7" borderId="24" xfId="0" applyFont="1" applyFill="1" applyBorder="1" applyAlignment="1">
      <alignment horizontal="right" wrapText="1" indent="1" readingOrder="1"/>
    </xf>
    <xf numFmtId="0" fontId="9" fillId="7" borderId="25" xfId="0" applyFont="1" applyFill="1" applyBorder="1" applyAlignment="1">
      <alignment horizontal="right" wrapText="1" indent="1" readingOrder="1"/>
    </xf>
    <xf numFmtId="0" fontId="9" fillId="7" borderId="26" xfId="0" applyFont="1" applyFill="1" applyBorder="1" applyAlignment="1">
      <alignment horizontal="right" wrapText="1" indent="1" readingOrder="1"/>
    </xf>
    <xf numFmtId="0" fontId="9" fillId="7" borderId="27" xfId="0" applyFont="1" applyFill="1" applyBorder="1" applyAlignment="1">
      <alignment horizontal="right" wrapText="1" indent="1" readingOrder="1"/>
    </xf>
    <xf numFmtId="0" fontId="9" fillId="7" borderId="28" xfId="0" applyFont="1" applyFill="1" applyBorder="1" applyAlignment="1">
      <alignment horizontal="right" wrapText="1" indent="1" readingOrder="1"/>
    </xf>
    <xf numFmtId="0" fontId="9" fillId="7" borderId="29" xfId="0" applyFont="1" applyFill="1" applyBorder="1" applyAlignment="1">
      <alignment horizontal="right" wrapText="1" indent="1" readingOrder="1"/>
    </xf>
    <xf numFmtId="0" fontId="9" fillId="7" borderId="30" xfId="0" applyFont="1" applyFill="1" applyBorder="1" applyAlignment="1">
      <alignment horizontal="right" wrapText="1" indent="1" readingOrder="1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8" borderId="0" xfId="0" applyFill="1"/>
    <xf numFmtId="0" fontId="0" fillId="2" borderId="6" xfId="0" applyFill="1" applyBorder="1"/>
    <xf numFmtId="0" fontId="0" fillId="0" borderId="31" xfId="0" applyBorder="1"/>
    <xf numFmtId="0" fontId="0" fillId="0" borderId="32" xfId="0" applyBorder="1"/>
    <xf numFmtId="0" fontId="0" fillId="2" borderId="35" xfId="0" applyFill="1" applyBorder="1"/>
    <xf numFmtId="165" fontId="0" fillId="4" borderId="0" xfId="0" applyNumberFormat="1" applyFill="1" applyBorder="1" applyAlignment="1"/>
    <xf numFmtId="164" fontId="7" fillId="0" borderId="1" xfId="0" applyNumberFormat="1" applyFont="1" applyFill="1" applyBorder="1" applyAlignment="1"/>
    <xf numFmtId="0" fontId="2" fillId="0" borderId="36" xfId="0" applyFont="1" applyBorder="1"/>
    <xf numFmtId="0" fontId="2" fillId="0" borderId="37" xfId="0" applyFont="1" applyBorder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11" fillId="6" borderId="40" xfId="0" applyFont="1" applyFill="1" applyBorder="1" applyAlignment="1">
      <alignment horizontal="center" wrapText="1" readingOrder="1"/>
    </xf>
    <xf numFmtId="0" fontId="11" fillId="6" borderId="41" xfId="0" applyFont="1" applyFill="1" applyBorder="1" applyAlignment="1">
      <alignment horizontal="center" wrapText="1" readingOrder="1"/>
    </xf>
    <xf numFmtId="0" fontId="11" fillId="6" borderId="42" xfId="0" applyFont="1" applyFill="1" applyBorder="1" applyAlignment="1">
      <alignment horizontal="center" wrapText="1" readingOrder="1"/>
    </xf>
    <xf numFmtId="0" fontId="11" fillId="6" borderId="43" xfId="0" applyFont="1" applyFill="1" applyBorder="1" applyAlignment="1">
      <alignment horizontal="center" wrapText="1" readingOrder="1"/>
    </xf>
    <xf numFmtId="0" fontId="11" fillId="7" borderId="22" xfId="0" applyFont="1" applyFill="1" applyBorder="1" applyAlignment="1">
      <alignment horizontal="center" wrapText="1" readingOrder="1"/>
    </xf>
    <xf numFmtId="0" fontId="11" fillId="7" borderId="23" xfId="0" applyFont="1" applyFill="1" applyBorder="1" applyAlignment="1">
      <alignment horizontal="center" wrapText="1" readingOrder="1"/>
    </xf>
    <xf numFmtId="0" fontId="11" fillId="7" borderId="24" xfId="0" applyFont="1" applyFill="1" applyBorder="1" applyAlignment="1">
      <alignment horizontal="center" wrapText="1" readingOrder="1"/>
    </xf>
    <xf numFmtId="0" fontId="11" fillId="7" borderId="25" xfId="0" applyFont="1" applyFill="1" applyBorder="1" applyAlignment="1">
      <alignment horizontal="center" wrapText="1" readingOrder="1"/>
    </xf>
    <xf numFmtId="0" fontId="11" fillId="7" borderId="26" xfId="0" applyFont="1" applyFill="1" applyBorder="1" applyAlignment="1">
      <alignment horizontal="center" wrapText="1" readingOrder="1"/>
    </xf>
    <xf numFmtId="0" fontId="11" fillId="7" borderId="27" xfId="0" applyFont="1" applyFill="1" applyBorder="1" applyAlignment="1">
      <alignment horizontal="center" wrapText="1" readingOrder="1"/>
    </xf>
    <xf numFmtId="0" fontId="11" fillId="7" borderId="28" xfId="0" applyFont="1" applyFill="1" applyBorder="1" applyAlignment="1">
      <alignment horizontal="center" wrapText="1" readingOrder="1"/>
    </xf>
    <xf numFmtId="0" fontId="11" fillId="7" borderId="29" xfId="0" applyFont="1" applyFill="1" applyBorder="1" applyAlignment="1">
      <alignment horizontal="center" wrapText="1" readingOrder="1"/>
    </xf>
    <xf numFmtId="0" fontId="11" fillId="7" borderId="30" xfId="0" applyFont="1" applyFill="1" applyBorder="1" applyAlignment="1">
      <alignment horizontal="center" wrapText="1" readingOrder="1"/>
    </xf>
    <xf numFmtId="0" fontId="1" fillId="0" borderId="0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166" fontId="0" fillId="0" borderId="0" xfId="0" applyNumberFormat="1" applyFill="1" applyBorder="1" applyAlignment="1"/>
    <xf numFmtId="166" fontId="0" fillId="0" borderId="1" xfId="0" applyNumberFormat="1" applyFill="1" applyBorder="1" applyAlignment="1"/>
    <xf numFmtId="164" fontId="0" fillId="2" borderId="0" xfId="0" applyNumberFormat="1" applyFill="1" applyBorder="1" applyAlignment="1"/>
    <xf numFmtId="164" fontId="0" fillId="2" borderId="1" xfId="0" applyNumberFormat="1" applyFill="1" applyBorder="1" applyAlignment="1"/>
    <xf numFmtId="166" fontId="7" fillId="0" borderId="1" xfId="0" applyNumberFormat="1" applyFont="1" applyFill="1" applyBorder="1" applyAlignment="1"/>
    <xf numFmtId="166" fontId="16" fillId="0" borderId="0" xfId="0" applyNumberFormat="1" applyFont="1" applyFill="1" applyBorder="1" applyAlignment="1"/>
    <xf numFmtId="164" fontId="2" fillId="0" borderId="0" xfId="0" applyNumberFormat="1" applyFont="1" applyFill="1" applyBorder="1" applyAlignment="1"/>
    <xf numFmtId="164" fontId="2" fillId="2" borderId="0" xfId="0" applyNumberFormat="1" applyFont="1" applyFill="1" applyBorder="1" applyAlignment="1"/>
    <xf numFmtId="0" fontId="0" fillId="4" borderId="0" xfId="0" applyFill="1" applyBorder="1" applyAlignment="1"/>
    <xf numFmtId="166" fontId="17" fillId="0" borderId="0" xfId="0" applyNumberFormat="1" applyFont="1" applyFill="1" applyBorder="1" applyAlignment="1"/>
    <xf numFmtId="166" fontId="18" fillId="0" borderId="0" xfId="0" applyNumberFormat="1" applyFont="1" applyFill="1" applyBorder="1" applyAlignment="1"/>
    <xf numFmtId="164" fontId="0" fillId="8" borderId="0" xfId="0" applyNumberFormat="1" applyFill="1" applyBorder="1" applyAlignment="1"/>
    <xf numFmtId="164" fontId="0" fillId="8" borderId="1" xfId="0" applyNumberFormat="1" applyFill="1" applyBorder="1" applyAlignment="1"/>
    <xf numFmtId="164" fontId="0" fillId="10" borderId="0" xfId="0" applyNumberFormat="1" applyFill="1" applyBorder="1" applyAlignment="1"/>
    <xf numFmtId="0" fontId="0" fillId="2" borderId="0" xfId="0" applyFill="1" applyAlignment="1">
      <alignment horizontal="center"/>
    </xf>
    <xf numFmtId="0" fontId="2" fillId="9" borderId="33" xfId="0" applyFont="1" applyFill="1" applyBorder="1" applyAlignment="1">
      <alignment horizontal="center"/>
    </xf>
    <xf numFmtId="0" fontId="2" fillId="9" borderId="34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 wrapText="1" readingOrder="1"/>
    </xf>
    <xf numFmtId="0" fontId="9" fillId="6" borderId="17" xfId="0" applyFont="1" applyFill="1" applyBorder="1" applyAlignment="1">
      <alignment horizontal="center" wrapText="1" readingOrder="1"/>
    </xf>
    <xf numFmtId="0" fontId="9" fillId="6" borderId="18" xfId="0" applyFont="1" applyFill="1" applyBorder="1" applyAlignment="1">
      <alignment horizontal="center" wrapText="1" readingOrder="1"/>
    </xf>
    <xf numFmtId="0" fontId="11" fillId="6" borderId="38" xfId="0" applyFont="1" applyFill="1" applyBorder="1" applyAlignment="1">
      <alignment horizontal="center" wrapText="1" readingOrder="1"/>
    </xf>
    <xf numFmtId="0" fontId="11" fillId="6" borderId="39" xfId="0" applyFont="1" applyFill="1" applyBorder="1" applyAlignment="1">
      <alignment horizontal="center" wrapText="1" readingOrder="1"/>
    </xf>
    <xf numFmtId="0" fontId="11" fillId="6" borderId="40" xfId="0" applyFont="1" applyFill="1" applyBorder="1" applyAlignment="1">
      <alignment horizontal="center" wrapText="1" readingOrder="1"/>
    </xf>
    <xf numFmtId="0" fontId="11" fillId="6" borderId="41" xfId="0" applyFont="1" applyFill="1" applyBorder="1" applyAlignment="1">
      <alignment horizontal="center" wrapText="1" readingOrder="1"/>
    </xf>
    <xf numFmtId="0" fontId="1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House</a:t>
            </a:r>
            <a:r>
              <a:rPr lang="en-US" baseline="0"/>
              <a:t> price model: Scatter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'Example 1'!$B$2:$B$11</c:f>
              <c:numCache>
                <c:formatCode>General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1700</c:v>
                </c:pt>
                <c:pt idx="3">
                  <c:v>1875</c:v>
                </c:pt>
                <c:pt idx="4">
                  <c:v>1100</c:v>
                </c:pt>
                <c:pt idx="5">
                  <c:v>1550</c:v>
                </c:pt>
                <c:pt idx="6">
                  <c:v>2350</c:v>
                </c:pt>
                <c:pt idx="7">
                  <c:v>2450</c:v>
                </c:pt>
                <c:pt idx="8">
                  <c:v>1425</c:v>
                </c:pt>
                <c:pt idx="9">
                  <c:v>1700</c:v>
                </c:pt>
              </c:numCache>
            </c:numRef>
          </c:xVal>
          <c:yVal>
            <c:numRef>
              <c:f>'Example 1'!$A$2:$A$11</c:f>
              <c:numCache>
                <c:formatCode>General</c:formatCode>
                <c:ptCount val="10"/>
                <c:pt idx="0">
                  <c:v>245</c:v>
                </c:pt>
                <c:pt idx="1">
                  <c:v>312</c:v>
                </c:pt>
                <c:pt idx="2">
                  <c:v>279</c:v>
                </c:pt>
                <c:pt idx="3">
                  <c:v>308</c:v>
                </c:pt>
                <c:pt idx="4">
                  <c:v>199</c:v>
                </c:pt>
                <c:pt idx="5">
                  <c:v>219</c:v>
                </c:pt>
                <c:pt idx="6">
                  <c:v>405</c:v>
                </c:pt>
                <c:pt idx="7">
                  <c:v>324</c:v>
                </c:pt>
                <c:pt idx="8">
                  <c:v>319</c:v>
                </c:pt>
                <c:pt idx="9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0-44DB-9E62-DF5852A9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122552"/>
        <c:axId val="573122872"/>
      </c:scatterChart>
      <c:valAx>
        <c:axId val="57312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Sqare Feet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2872"/>
        <c:crosses val="autoZero"/>
        <c:crossBetween val="midCat"/>
      </c:valAx>
      <c:valAx>
        <c:axId val="57312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House Price ($1000s)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Square</a:t>
            </a:r>
            <a:r>
              <a:rPr lang="en-US" baseline="0"/>
              <a:t> Feet </a:t>
            </a: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'Example 1'!$B$2:$B$11</c:f>
              <c:numCache>
                <c:formatCode>General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1700</c:v>
                </c:pt>
                <c:pt idx="3">
                  <c:v>1875</c:v>
                </c:pt>
                <c:pt idx="4">
                  <c:v>1100</c:v>
                </c:pt>
                <c:pt idx="5">
                  <c:v>1550</c:v>
                </c:pt>
                <c:pt idx="6">
                  <c:v>2350</c:v>
                </c:pt>
                <c:pt idx="7">
                  <c:v>2450</c:v>
                </c:pt>
                <c:pt idx="8">
                  <c:v>1425</c:v>
                </c:pt>
                <c:pt idx="9">
                  <c:v>1700</c:v>
                </c:pt>
              </c:numCache>
            </c:numRef>
          </c:xVal>
          <c:yVal>
            <c:numRef>
              <c:f>'Plots &amp; Durbin-Watson'!$C$25:$C$34</c:f>
              <c:numCache>
                <c:formatCode>General</c:formatCode>
                <c:ptCount val="10"/>
                <c:pt idx="0">
                  <c:v>-6.9231625835189163</c:v>
                </c:pt>
                <c:pt idx="1">
                  <c:v>38.123289850461333</c:v>
                </c:pt>
                <c:pt idx="2">
                  <c:v>-5.8534839325484995</c:v>
                </c:pt>
                <c:pt idx="3">
                  <c:v>3.9371619471842223</c:v>
                </c:pt>
                <c:pt idx="4">
                  <c:v>-19.992841234489333</c:v>
                </c:pt>
                <c:pt idx="5">
                  <c:v>-49.388323258033722</c:v>
                </c:pt>
                <c:pt idx="6">
                  <c:v>48.797486477887389</c:v>
                </c:pt>
                <c:pt idx="7">
                  <c:v>-43.1792873051225</c:v>
                </c:pt>
                <c:pt idx="8">
                  <c:v>64.332643970728611</c:v>
                </c:pt>
                <c:pt idx="9">
                  <c:v>-29.8534839325485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C3-4E11-BEDF-131F411D5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61048"/>
        <c:axId val="569262008"/>
      </c:scatterChart>
      <c:valAx>
        <c:axId val="56926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262008"/>
        <c:crosses val="autoZero"/>
        <c:crossBetween val="midCat"/>
      </c:valAx>
      <c:valAx>
        <c:axId val="569262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261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Square Feet </a:t>
            </a:r>
            <a:r>
              <a:rPr lang="en-US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'Example 1'!$B$2:$B$11</c:f>
              <c:numCache>
                <c:formatCode>General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1700</c:v>
                </c:pt>
                <c:pt idx="3">
                  <c:v>1875</c:v>
                </c:pt>
                <c:pt idx="4">
                  <c:v>1100</c:v>
                </c:pt>
                <c:pt idx="5">
                  <c:v>1550</c:v>
                </c:pt>
                <c:pt idx="6">
                  <c:v>2350</c:v>
                </c:pt>
                <c:pt idx="7">
                  <c:v>2450</c:v>
                </c:pt>
                <c:pt idx="8">
                  <c:v>1425</c:v>
                </c:pt>
                <c:pt idx="9">
                  <c:v>1700</c:v>
                </c:pt>
              </c:numCache>
            </c:numRef>
          </c:xVal>
          <c:yVal>
            <c:numRef>
              <c:f>'Example 1'!$A$2:$A$11</c:f>
              <c:numCache>
                <c:formatCode>General</c:formatCode>
                <c:ptCount val="10"/>
                <c:pt idx="0">
                  <c:v>245</c:v>
                </c:pt>
                <c:pt idx="1">
                  <c:v>312</c:v>
                </c:pt>
                <c:pt idx="2">
                  <c:v>279</c:v>
                </c:pt>
                <c:pt idx="3">
                  <c:v>308</c:v>
                </c:pt>
                <c:pt idx="4">
                  <c:v>199</c:v>
                </c:pt>
                <c:pt idx="5">
                  <c:v>219</c:v>
                </c:pt>
                <c:pt idx="6">
                  <c:v>405</c:v>
                </c:pt>
                <c:pt idx="7">
                  <c:v>324</c:v>
                </c:pt>
                <c:pt idx="8">
                  <c:v>319</c:v>
                </c:pt>
                <c:pt idx="9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7F-48C1-A87B-1C1E7FB38A4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'Example 1'!$B$2:$B$11</c:f>
              <c:numCache>
                <c:formatCode>General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1700</c:v>
                </c:pt>
                <c:pt idx="3">
                  <c:v>1875</c:v>
                </c:pt>
                <c:pt idx="4">
                  <c:v>1100</c:v>
                </c:pt>
                <c:pt idx="5">
                  <c:v>1550</c:v>
                </c:pt>
                <c:pt idx="6">
                  <c:v>2350</c:v>
                </c:pt>
                <c:pt idx="7">
                  <c:v>2450</c:v>
                </c:pt>
                <c:pt idx="8">
                  <c:v>1425</c:v>
                </c:pt>
                <c:pt idx="9">
                  <c:v>1700</c:v>
                </c:pt>
              </c:numCache>
            </c:numRef>
          </c:xVal>
          <c:yVal>
            <c:numRef>
              <c:f>'Plots &amp; Durbin-Watson'!$B$25:$B$34</c:f>
              <c:numCache>
                <c:formatCode>General</c:formatCode>
                <c:ptCount val="10"/>
                <c:pt idx="0">
                  <c:v>251.92316258351892</c:v>
                </c:pt>
                <c:pt idx="1">
                  <c:v>273.87671014953867</c:v>
                </c:pt>
                <c:pt idx="2">
                  <c:v>284.8534839325485</c:v>
                </c:pt>
                <c:pt idx="3">
                  <c:v>304.06283805281578</c:v>
                </c:pt>
                <c:pt idx="4">
                  <c:v>218.99284123448933</c:v>
                </c:pt>
                <c:pt idx="5">
                  <c:v>268.38832325803372</c:v>
                </c:pt>
                <c:pt idx="6">
                  <c:v>356.20251352211261</c:v>
                </c:pt>
                <c:pt idx="7">
                  <c:v>367.1792873051225</c:v>
                </c:pt>
                <c:pt idx="8">
                  <c:v>254.66735602927139</c:v>
                </c:pt>
                <c:pt idx="9">
                  <c:v>284.8534839325485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7F-48C1-A87B-1C1E7FB3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127032"/>
        <c:axId val="573127352"/>
      </c:scatterChart>
      <c:valAx>
        <c:axId val="57312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127352"/>
        <c:crosses val="autoZero"/>
        <c:crossBetween val="midCat"/>
      </c:valAx>
      <c:valAx>
        <c:axId val="573127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127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'Plots &amp; Durbin-Watson'!$G$25:$G$34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'Plots &amp; Durbin-Watson'!$H$25:$H$34</c:f>
              <c:numCache>
                <c:formatCode>General</c:formatCode>
                <c:ptCount val="10"/>
                <c:pt idx="0">
                  <c:v>199</c:v>
                </c:pt>
                <c:pt idx="1">
                  <c:v>219</c:v>
                </c:pt>
                <c:pt idx="2">
                  <c:v>245</c:v>
                </c:pt>
                <c:pt idx="3">
                  <c:v>255</c:v>
                </c:pt>
                <c:pt idx="4">
                  <c:v>279</c:v>
                </c:pt>
                <c:pt idx="5">
                  <c:v>308</c:v>
                </c:pt>
                <c:pt idx="6">
                  <c:v>312</c:v>
                </c:pt>
                <c:pt idx="7">
                  <c:v>319</c:v>
                </c:pt>
                <c:pt idx="8">
                  <c:v>324</c:v>
                </c:pt>
                <c:pt idx="9">
                  <c:v>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A-4C2F-8BE5-69D934F4D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84312"/>
        <c:axId val="548984632"/>
      </c:scatterChart>
      <c:valAx>
        <c:axId val="54898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8984632"/>
        <c:crosses val="autoZero"/>
        <c:crossBetween val="midCat"/>
      </c:valAx>
      <c:valAx>
        <c:axId val="548984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8984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</a:t>
            </a:r>
            <a:r>
              <a:rPr lang="en-US" baseline="0"/>
              <a:t> Price Model Residual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 1, Regression Assumptions'!$B$3:$B$12</c:f>
              <c:numCache>
                <c:formatCode>General</c:formatCode>
                <c:ptCount val="10"/>
                <c:pt idx="0">
                  <c:v>251.92316</c:v>
                </c:pt>
                <c:pt idx="1">
                  <c:v>273.87671</c:v>
                </c:pt>
                <c:pt idx="2">
                  <c:v>284.85347999999999</c:v>
                </c:pt>
                <c:pt idx="3">
                  <c:v>304.06283999999999</c:v>
                </c:pt>
                <c:pt idx="4">
                  <c:v>218.99284</c:v>
                </c:pt>
                <c:pt idx="5">
                  <c:v>268.38832000000002</c:v>
                </c:pt>
                <c:pt idx="6">
                  <c:v>356.20251000000002</c:v>
                </c:pt>
                <c:pt idx="7">
                  <c:v>367.17928999999998</c:v>
                </c:pt>
                <c:pt idx="8">
                  <c:v>254.66739999999999</c:v>
                </c:pt>
                <c:pt idx="9">
                  <c:v>284.85347999999999</c:v>
                </c:pt>
              </c:numCache>
            </c:numRef>
          </c:xVal>
          <c:yVal>
            <c:numRef>
              <c:f>'Ex 1, Regression Assumptions'!$C$3:$C$12</c:f>
              <c:numCache>
                <c:formatCode>General</c:formatCode>
                <c:ptCount val="10"/>
                <c:pt idx="0">
                  <c:v>-6.9231619999999996</c:v>
                </c:pt>
                <c:pt idx="1">
                  <c:v>38.123289999999997</c:v>
                </c:pt>
                <c:pt idx="2">
                  <c:v>-5.8534839999999999</c:v>
                </c:pt>
                <c:pt idx="3">
                  <c:v>3.9371619999999998</c:v>
                </c:pt>
                <c:pt idx="4">
                  <c:v>-19.992840000000001</c:v>
                </c:pt>
                <c:pt idx="5">
                  <c:v>-49.38832</c:v>
                </c:pt>
                <c:pt idx="6">
                  <c:v>48.797490000000003</c:v>
                </c:pt>
                <c:pt idx="7">
                  <c:v>-43.179290000000002</c:v>
                </c:pt>
                <c:pt idx="8">
                  <c:v>64.332639999999998</c:v>
                </c:pt>
                <c:pt idx="9">
                  <c:v>-29.853480000000001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A-4514-BB75-FB9E4536D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934640"/>
        <c:axId val="559933360"/>
      </c:scatterChart>
      <c:valAx>
        <c:axId val="5599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</a:t>
                </a:r>
                <a:r>
                  <a:rPr lang="en-US" baseline="0"/>
                  <a:t> Feet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33360"/>
        <c:crosses val="autoZero"/>
        <c:crossBetween val="midCat"/>
      </c:valAx>
      <c:valAx>
        <c:axId val="5599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3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'Autocorrelation &amp; Durbin-Watson'!$B$1</c:f>
              <c:strCache>
                <c:ptCount val="1"/>
                <c:pt idx="0">
                  <c:v>Residual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'Autocorrelation &amp; Durbin-Watson'!$A$2:$A$16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'Autocorrelation &amp; Durbin-Watson'!$B$2:$B$16</c:f>
              <c:numCache>
                <c:formatCode>General</c:formatCode>
                <c:ptCount val="15"/>
                <c:pt idx="0">
                  <c:v>4</c:v>
                </c:pt>
                <c:pt idx="1">
                  <c:v>-6</c:v>
                </c:pt>
                <c:pt idx="2">
                  <c:v>-1</c:v>
                </c:pt>
                <c:pt idx="3">
                  <c:v>-5</c:v>
                </c:pt>
                <c:pt idx="4">
                  <c:v>2</c:v>
                </c:pt>
                <c:pt idx="5">
                  <c:v>5</c:v>
                </c:pt>
                <c:pt idx="6">
                  <c:v>-2</c:v>
                </c:pt>
                <c:pt idx="7">
                  <c:v>7</c:v>
                </c:pt>
                <c:pt idx="8">
                  <c:v>6</c:v>
                </c:pt>
                <c:pt idx="9">
                  <c:v>-3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-4</c:v>
                </c:pt>
                <c:pt idx="14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0-4E80-B091-378B6AC3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18448"/>
        <c:axId val="506418768"/>
      </c:scatterChart>
      <c:valAx>
        <c:axId val="50641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18768"/>
        <c:crosses val="autoZero"/>
        <c:crossBetween val="midCat"/>
      </c:valAx>
      <c:valAx>
        <c:axId val="5064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1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of profiled customers and annual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'Example 2'!$B$2:$B$15</c:f>
              <c:numCache>
                <c:formatCode>General</c:formatCode>
                <c:ptCount val="14"/>
                <c:pt idx="0">
                  <c:v>3.7</c:v>
                </c:pt>
                <c:pt idx="1">
                  <c:v>3.6</c:v>
                </c:pt>
                <c:pt idx="2">
                  <c:v>2.8</c:v>
                </c:pt>
                <c:pt idx="3">
                  <c:v>5.6</c:v>
                </c:pt>
                <c:pt idx="4">
                  <c:v>3.3</c:v>
                </c:pt>
                <c:pt idx="5">
                  <c:v>2.2000000000000002</c:v>
                </c:pt>
                <c:pt idx="6">
                  <c:v>3.3</c:v>
                </c:pt>
                <c:pt idx="7">
                  <c:v>3.1</c:v>
                </c:pt>
                <c:pt idx="8">
                  <c:v>3.2</c:v>
                </c:pt>
                <c:pt idx="9">
                  <c:v>3.5</c:v>
                </c:pt>
                <c:pt idx="10">
                  <c:v>5.2</c:v>
                </c:pt>
                <c:pt idx="11">
                  <c:v>4.5999999999999996</c:v>
                </c:pt>
                <c:pt idx="12">
                  <c:v>5.8</c:v>
                </c:pt>
                <c:pt idx="13">
                  <c:v>3</c:v>
                </c:pt>
              </c:numCache>
            </c:numRef>
          </c:xVal>
          <c:yVal>
            <c:numRef>
              <c:f>'Example 2'!$C$2:$C$15</c:f>
              <c:numCache>
                <c:formatCode>General</c:formatCode>
                <c:ptCount val="14"/>
                <c:pt idx="0">
                  <c:v>5.7</c:v>
                </c:pt>
                <c:pt idx="1">
                  <c:v>5.9</c:v>
                </c:pt>
                <c:pt idx="2">
                  <c:v>6.7</c:v>
                </c:pt>
                <c:pt idx="3">
                  <c:v>9.5</c:v>
                </c:pt>
                <c:pt idx="4">
                  <c:v>5.4</c:v>
                </c:pt>
                <c:pt idx="5">
                  <c:v>3.5</c:v>
                </c:pt>
                <c:pt idx="6">
                  <c:v>6.2</c:v>
                </c:pt>
                <c:pt idx="7">
                  <c:v>4.7</c:v>
                </c:pt>
                <c:pt idx="8">
                  <c:v>6.1</c:v>
                </c:pt>
                <c:pt idx="9">
                  <c:v>4.9000000000000004</c:v>
                </c:pt>
                <c:pt idx="10">
                  <c:v>10.7</c:v>
                </c:pt>
                <c:pt idx="11">
                  <c:v>7.6</c:v>
                </c:pt>
                <c:pt idx="12">
                  <c:v>11.8</c:v>
                </c:pt>
                <c:pt idx="13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1-4449-8CC7-2D5F1482D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08280"/>
        <c:axId val="569254328"/>
      </c:scatterChart>
      <c:valAx>
        <c:axId val="57670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Profiled</a:t>
                </a:r>
                <a:r>
                  <a:rPr lang="en-US" baseline="0"/>
                  <a:t> CUstomers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54328"/>
        <c:crosses val="autoZero"/>
        <c:crossBetween val="midCat"/>
      </c:valAx>
      <c:valAx>
        <c:axId val="5692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sales ($millions)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08280"/>
        <c:crosses val="autoZero"/>
        <c:crossBetween val="midCat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21</xdr:row>
      <xdr:rowOff>15240</xdr:rowOff>
    </xdr:from>
    <xdr:to>
      <xdr:col>11</xdr:col>
      <xdr:colOff>0</xdr:colOff>
      <xdr:row>36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1</xdr:row>
      <xdr:rowOff>45720</xdr:rowOff>
    </xdr:from>
    <xdr:to>
      <xdr:col>16</xdr:col>
      <xdr:colOff>533400</xdr:colOff>
      <xdr:row>8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568440" y="228600"/>
          <a:ext cx="5783580" cy="1402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regression equation is: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8</xdr:col>
      <xdr:colOff>601980</xdr:colOff>
      <xdr:row>5</xdr:row>
      <xdr:rowOff>137160</xdr:rowOff>
    </xdr:from>
    <xdr:to>
      <xdr:col>9</xdr:col>
      <xdr:colOff>392430</xdr:colOff>
      <xdr:row>6</xdr:row>
      <xdr:rowOff>78105</xdr:rowOff>
    </xdr:to>
    <xdr:sp macro="" textlink="">
      <xdr:nvSpPr>
        <xdr:cNvPr id="8" name="Freeform 12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/>
        </xdr:cNvSpPr>
      </xdr:nvSpPr>
      <xdr:spPr bwMode="auto">
        <a:xfrm>
          <a:off x="6736080" y="1059180"/>
          <a:ext cx="628650" cy="123825"/>
        </a:xfrm>
        <a:custGeom>
          <a:avLst/>
          <a:gdLst>
            <a:gd name="T0" fmla="*/ 0 w 396"/>
            <a:gd name="T1" fmla="*/ 120967515 h 54"/>
            <a:gd name="T2" fmla="*/ 514111915 w 396"/>
            <a:gd name="T3" fmla="*/ 0 h 54"/>
            <a:gd name="T4" fmla="*/ 997981964 w 396"/>
            <a:gd name="T5" fmla="*/ 136088449 h 54"/>
            <a:gd name="T6" fmla="*/ 0 60000 65536"/>
            <a:gd name="T7" fmla="*/ 0 60000 65536"/>
            <a:gd name="T8" fmla="*/ 0 60000 65536"/>
            <a:gd name="T9" fmla="*/ 0 w 396"/>
            <a:gd name="T10" fmla="*/ 0 h 54"/>
            <a:gd name="T11" fmla="*/ 396 w 396"/>
            <a:gd name="T12" fmla="*/ 54 h 5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396" h="54">
              <a:moveTo>
                <a:pt x="0" y="48"/>
              </a:moveTo>
              <a:lnTo>
                <a:pt x="204" y="0"/>
              </a:lnTo>
              <a:lnTo>
                <a:pt x="396" y="54"/>
              </a:lnTo>
            </a:path>
          </a:pathLst>
        </a:custGeom>
        <a:noFill/>
        <a:ln w="9525" cap="flat" cmpd="sng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434340</xdr:colOff>
          <xdr:row>6</xdr:row>
          <xdr:rowOff>167640</xdr:rowOff>
        </xdr:from>
        <xdr:to>
          <xdr:col>16</xdr:col>
          <xdr:colOff>510540</xdr:colOff>
          <xdr:row>8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281940</xdr:colOff>
          <xdr:row>2</xdr:row>
          <xdr:rowOff>60960</xdr:rowOff>
        </xdr:from>
        <xdr:to>
          <xdr:col>16</xdr:col>
          <xdr:colOff>533400</xdr:colOff>
          <xdr:row>5</xdr:row>
          <xdr:rowOff>167640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358140</xdr:colOff>
      <xdr:row>28</xdr:row>
      <xdr:rowOff>114300</xdr:rowOff>
    </xdr:from>
    <xdr:to>
      <xdr:col>11</xdr:col>
      <xdr:colOff>15240</xdr:colOff>
      <xdr:row>31</xdr:row>
      <xdr:rowOff>83820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7330440" y="5280660"/>
          <a:ext cx="1249680" cy="518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Slope = 0.10977</a:t>
          </a:r>
        </a:p>
        <a:p>
          <a:r>
            <a:rPr lang="en-US" sz="1100"/>
            <a:t>Intercept = 98.248</a:t>
          </a:r>
        </a:p>
      </xdr:txBody>
    </xdr:sp>
    <xdr:clientData/>
  </xdr:twoCellAnchor>
  <xdr:twoCellAnchor>
    <xdr:from>
      <xdr:col>9</xdr:col>
      <xdr:colOff>769620</xdr:colOff>
      <xdr:row>10</xdr:row>
      <xdr:rowOff>7620</xdr:rowOff>
    </xdr:from>
    <xdr:to>
      <xdr:col>14</xdr:col>
      <xdr:colOff>251460</xdr:colOff>
      <xdr:row>13</xdr:row>
      <xdr:rowOff>182880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7741920" y="1859280"/>
          <a:ext cx="310896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SST = SSR</a:t>
          </a:r>
          <a:r>
            <a:rPr lang="en-US" sz="1100" baseline="0"/>
            <a:t> + SSE</a:t>
          </a:r>
        </a:p>
        <a:p>
          <a:r>
            <a:rPr lang="en-US" sz="1100" baseline="0">
              <a:solidFill>
                <a:srgbClr val="0070C0"/>
              </a:solidFill>
            </a:rPr>
            <a:t>32600.5000</a:t>
          </a:r>
          <a:r>
            <a:rPr lang="en-US" sz="1100" baseline="0"/>
            <a:t> = </a:t>
          </a:r>
          <a:r>
            <a:rPr lang="en-US" sz="1100" baseline="0">
              <a:solidFill>
                <a:srgbClr val="7030A0"/>
              </a:solidFill>
            </a:rPr>
            <a:t>18934.9348</a:t>
          </a:r>
          <a:r>
            <a:rPr lang="en-US" sz="1100" baseline="0"/>
            <a:t> + </a:t>
          </a:r>
          <a:r>
            <a:rPr lang="en-US" sz="1100" baseline="0">
              <a:solidFill>
                <a:schemeClr val="accent2">
                  <a:lumMod val="50000"/>
                </a:schemeClr>
              </a:solidFill>
            </a:rPr>
            <a:t>13665.5652</a:t>
          </a:r>
        </a:p>
        <a:p>
          <a:r>
            <a:rPr lang="en-US" sz="1100" b="1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 b="1" baseline="30000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2   =</a:t>
          </a:r>
          <a:r>
            <a:rPr lang="en-US" sz="1100" b="1" baseline="0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 Cofficent of determination = 0.58082</a:t>
          </a:r>
          <a:endParaRPr lang="en-US" sz="1100">
            <a:solidFill>
              <a:srgbClr val="92D05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586740</xdr:colOff>
          <xdr:row>14</xdr:row>
          <xdr:rowOff>15240</xdr:rowOff>
        </xdr:from>
        <xdr:to>
          <xdr:col>20</xdr:col>
          <xdr:colOff>30480</xdr:colOff>
          <xdr:row>17</xdr:row>
          <xdr:rowOff>175260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13</xdr:col>
      <xdr:colOff>586740</xdr:colOff>
      <xdr:row>18</xdr:row>
      <xdr:rowOff>1</xdr:rowOff>
    </xdr:from>
    <xdr:to>
      <xdr:col>20</xdr:col>
      <xdr:colOff>22860</xdr:colOff>
      <xdr:row>21</xdr:row>
      <xdr:rowOff>0</xdr:rowOff>
    </xdr:to>
    <xdr:sp macro="" textlink="">
      <xdr:nvSpPr>
        <xdr:cNvPr id="16" name="Text Box 12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10576560" y="3337561"/>
          <a:ext cx="3703320" cy="548639"/>
        </a:xfrm>
        <a:prstGeom prst="rect">
          <a:avLst/>
        </a:prstGeom>
        <a:solidFill>
          <a:srgbClr val="FDE0BD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wrap="square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algn="ctr">
            <a:spcBef>
              <a:spcPct val="50000"/>
            </a:spcBef>
          </a:pPr>
          <a:r>
            <a:rPr lang="en-US" altLang="en-US" sz="1600">
              <a:highlight>
                <a:srgbClr val="FFFF00"/>
              </a:highlight>
            </a:rPr>
            <a:t>58.08% of the variation in house prices is explained by variation in square feet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3</xdr:row>
          <xdr:rowOff>99060</xdr:rowOff>
        </xdr:from>
        <xdr:to>
          <xdr:col>7</xdr:col>
          <xdr:colOff>0</xdr:colOff>
          <xdr:row>5</xdr:row>
          <xdr:rowOff>7620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754380</xdr:colOff>
      <xdr:row>5</xdr:row>
      <xdr:rowOff>30480</xdr:rowOff>
    </xdr:from>
    <xdr:to>
      <xdr:col>5</xdr:col>
      <xdr:colOff>289560</xdr:colOff>
      <xdr:row>6</xdr:row>
      <xdr:rowOff>22860</xdr:rowOff>
    </xdr:to>
    <xdr:sp macro="" textlink="">
      <xdr:nvSpPr>
        <xdr:cNvPr id="18" name="Line 12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ShapeType="1"/>
        </xdr:cNvSpPr>
      </xdr:nvSpPr>
      <xdr:spPr bwMode="auto">
        <a:xfrm flipV="1">
          <a:off x="3649980" y="952500"/>
          <a:ext cx="297180" cy="175260"/>
        </a:xfrm>
        <a:prstGeom prst="line">
          <a:avLst/>
        </a:prstGeom>
        <a:noFill/>
        <a:ln w="28575">
          <a:solidFill>
            <a:schemeClr val="hlink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289560</xdr:colOff>
      <xdr:row>1</xdr:row>
      <xdr:rowOff>7620</xdr:rowOff>
    </xdr:from>
    <xdr:to>
      <xdr:col>7</xdr:col>
      <xdr:colOff>7620</xdr:colOff>
      <xdr:row>3</xdr:row>
      <xdr:rowOff>83820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3947160" y="190500"/>
          <a:ext cx="147066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Standard error of estimate</a:t>
          </a:r>
        </a:p>
      </xdr:txBody>
    </xdr:sp>
    <xdr:clientData/>
  </xdr:twoCellAnchor>
  <xdr:twoCellAnchor>
    <xdr:from>
      <xdr:col>5</xdr:col>
      <xdr:colOff>259080</xdr:colOff>
      <xdr:row>6</xdr:row>
      <xdr:rowOff>15240</xdr:rowOff>
    </xdr:from>
    <xdr:to>
      <xdr:col>7</xdr:col>
      <xdr:colOff>701040</xdr:colOff>
      <xdr:row>9</xdr:row>
      <xdr:rowOff>7620</xdr:rowOff>
    </xdr:to>
    <xdr:sp macro="" textlink="">
      <xdr:nvSpPr>
        <xdr:cNvPr id="21" name="Text Box 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3916680" y="1120140"/>
          <a:ext cx="2194560" cy="548640"/>
        </a:xfrm>
        <a:prstGeom prst="rect">
          <a:avLst/>
        </a:prstGeom>
        <a:solidFill>
          <a:srgbClr val="C7DAF7"/>
        </a:solidFill>
        <a:ln w="19050" algn="ctr">
          <a:solidFill>
            <a:schemeClr val="tx1"/>
          </a:solidFill>
          <a:miter lim="800000"/>
          <a:headEnd/>
          <a:tailEnd/>
        </a:ln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>
            <a:spcBef>
              <a:spcPct val="50000"/>
            </a:spcBef>
          </a:pPr>
          <a:r>
            <a:rPr lang="en-US" altLang="en-US" sz="1050">
              <a:highlight>
                <a:srgbClr val="FFFF00"/>
              </a:highlight>
            </a:rPr>
            <a:t>i.e., S</a:t>
          </a:r>
          <a:r>
            <a:rPr lang="en-US" altLang="en-US" sz="1050" baseline="-25000">
              <a:highlight>
                <a:srgbClr val="FFFF00"/>
              </a:highlight>
            </a:rPr>
            <a:t>YX</a:t>
          </a:r>
          <a:r>
            <a:rPr lang="en-US" altLang="en-US" sz="1050">
              <a:highlight>
                <a:srgbClr val="FFFF00"/>
              </a:highlight>
            </a:rPr>
            <a:t> = $41.33K is</a:t>
          </a:r>
          <a:r>
            <a:rPr lang="en-US" altLang="en-US" sz="1050" baseline="-25000">
              <a:highlight>
                <a:srgbClr val="FFFF00"/>
              </a:highlight>
            </a:rPr>
            <a:t> </a:t>
          </a:r>
          <a:r>
            <a:rPr lang="en-US" altLang="en-US" sz="1050">
              <a:highlight>
                <a:srgbClr val="FFFF00"/>
              </a:highlight>
            </a:rPr>
            <a:t>moderately small relative to house prices in the $200K - $400K range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297180</xdr:colOff>
          <xdr:row>19</xdr:row>
          <xdr:rowOff>137160</xdr:rowOff>
        </xdr:from>
        <xdr:to>
          <xdr:col>3</xdr:col>
          <xdr:colOff>838200</xdr:colOff>
          <xdr:row>21</xdr:row>
          <xdr:rowOff>45720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845820</xdr:colOff>
      <xdr:row>18</xdr:row>
      <xdr:rowOff>0</xdr:rowOff>
    </xdr:from>
    <xdr:to>
      <xdr:col>5</xdr:col>
      <xdr:colOff>510540</xdr:colOff>
      <xdr:row>19</xdr:row>
      <xdr:rowOff>137160</xdr:rowOff>
    </xdr:to>
    <xdr:sp macro="" textlink="">
      <xdr:nvSpPr>
        <xdr:cNvPr id="24" name="Line 35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V="1">
          <a:off x="2674620" y="3337560"/>
          <a:ext cx="1493520" cy="320040"/>
        </a:xfrm>
        <a:prstGeom prst="line">
          <a:avLst/>
        </a:prstGeom>
        <a:noFill/>
        <a:ln w="28575">
          <a:solidFill>
            <a:schemeClr val="accent1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endParaRPr lang="en-US"/>
        </a:p>
      </xdr:txBody>
    </xdr:sp>
    <xdr:clientData/>
  </xdr:twoCellAnchor>
  <xdr:twoCellAnchor>
    <xdr:from>
      <xdr:col>2</xdr:col>
      <xdr:colOff>243840</xdr:colOff>
      <xdr:row>17</xdr:row>
      <xdr:rowOff>137160</xdr:rowOff>
    </xdr:from>
    <xdr:to>
      <xdr:col>4</xdr:col>
      <xdr:colOff>60960</xdr:colOff>
      <xdr:row>19</xdr:row>
      <xdr:rowOff>83820</xdr:rowOff>
    </xdr:to>
    <xdr:sp macro="" textlink="">
      <xdr:nvSpPr>
        <xdr:cNvPr id="25" name="Line 3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ShapeType="1"/>
        </xdr:cNvSpPr>
      </xdr:nvSpPr>
      <xdr:spPr bwMode="auto">
        <a:xfrm flipV="1">
          <a:off x="1463040" y="3284220"/>
          <a:ext cx="1493520" cy="320040"/>
        </a:xfrm>
        <a:prstGeom prst="line">
          <a:avLst/>
        </a:prstGeom>
        <a:noFill/>
        <a:ln w="28575">
          <a:solidFill>
            <a:schemeClr val="accent1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endParaRPr lang="en-US"/>
        </a:p>
      </xdr:txBody>
    </xdr:sp>
    <xdr:clientData/>
  </xdr:twoCellAnchor>
  <xdr:twoCellAnchor>
    <xdr:from>
      <xdr:col>3</xdr:col>
      <xdr:colOff>792480</xdr:colOff>
      <xdr:row>18</xdr:row>
      <xdr:rowOff>22860</xdr:rowOff>
    </xdr:from>
    <xdr:to>
      <xdr:col>6</xdr:col>
      <xdr:colOff>297180</xdr:colOff>
      <xdr:row>22</xdr:row>
      <xdr:rowOff>38100</xdr:rowOff>
    </xdr:to>
    <xdr:sp macro="" textlink="">
      <xdr:nvSpPr>
        <xdr:cNvPr id="26" name="Line 3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ShapeType="1"/>
        </xdr:cNvSpPr>
      </xdr:nvSpPr>
      <xdr:spPr bwMode="auto">
        <a:xfrm flipV="1">
          <a:off x="2621280" y="3360420"/>
          <a:ext cx="2354580" cy="746760"/>
        </a:xfrm>
        <a:prstGeom prst="line">
          <a:avLst/>
        </a:prstGeom>
        <a:noFill/>
        <a:ln w="28575">
          <a:solidFill>
            <a:schemeClr val="accent1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510540</xdr:colOff>
      <xdr:row>16</xdr:row>
      <xdr:rowOff>76200</xdr:rowOff>
    </xdr:from>
    <xdr:to>
      <xdr:col>4</xdr:col>
      <xdr:colOff>22860</xdr:colOff>
      <xdr:row>17</xdr:row>
      <xdr:rowOff>182880</xdr:rowOff>
    </xdr:to>
    <xdr:sp macro="" textlink="">
      <xdr:nvSpPr>
        <xdr:cNvPr id="27" name="Line 3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ShapeType="1"/>
        </xdr:cNvSpPr>
      </xdr:nvSpPr>
      <xdr:spPr bwMode="auto">
        <a:xfrm flipV="1">
          <a:off x="1120140" y="3040380"/>
          <a:ext cx="1798320" cy="289560"/>
        </a:xfrm>
        <a:prstGeom prst="line">
          <a:avLst/>
        </a:prstGeom>
        <a:noFill/>
        <a:ln w="28575">
          <a:solidFill>
            <a:schemeClr val="accent1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22</xdr:row>
          <xdr:rowOff>76200</xdr:rowOff>
        </xdr:from>
        <xdr:to>
          <xdr:col>4</xdr:col>
          <xdr:colOff>731520</xdr:colOff>
          <xdr:row>27</xdr:row>
          <xdr:rowOff>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15240</xdr:colOff>
      <xdr:row>18</xdr:row>
      <xdr:rowOff>60960</xdr:rowOff>
    </xdr:from>
    <xdr:to>
      <xdr:col>2</xdr:col>
      <xdr:colOff>7620</xdr:colOff>
      <xdr:row>22</xdr:row>
      <xdr:rowOff>91440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5240" y="3398520"/>
          <a:ext cx="121158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b0 - Intecept</a:t>
          </a:r>
        </a:p>
        <a:p>
          <a:r>
            <a:rPr lang="en-US" sz="1100"/>
            <a:t>b1 - Slope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Sb1 </a:t>
          </a:r>
          <a:r>
            <a:rPr lang="en-US" sz="700"/>
            <a:t>- </a:t>
          </a:r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 of the standard error of the slope</a:t>
          </a:r>
          <a:endParaRPr lang="en-US" sz="700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15</xdr:col>
      <xdr:colOff>7620</xdr:colOff>
      <xdr:row>9</xdr:row>
      <xdr:rowOff>175260</xdr:rowOff>
    </xdr:from>
    <xdr:to>
      <xdr:col>19</xdr:col>
      <xdr:colOff>396240</xdr:colOff>
      <xdr:row>13</xdr:row>
      <xdr:rowOff>114300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1216640" y="1836420"/>
          <a:ext cx="2827020" cy="678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SST</a:t>
          </a:r>
          <a:r>
            <a:rPr lang="en-US" sz="1100" baseline="0"/>
            <a:t> - Total Sum of Sqaures</a:t>
          </a:r>
        </a:p>
        <a:p>
          <a:r>
            <a:rPr lang="en-US" sz="1100" baseline="0"/>
            <a:t>SSR - Regression Sum of Squares</a:t>
          </a:r>
        </a:p>
        <a:p>
          <a:r>
            <a:rPr lang="en-US" sz="1100" baseline="0"/>
            <a:t>SSE - Error Sum of Squares</a:t>
          </a:r>
          <a:endParaRPr lang="en-US" sz="1100"/>
        </a:p>
      </xdr:txBody>
    </xdr:sp>
    <xdr:clientData/>
  </xdr:twoCellAnchor>
  <xdr:twoCellAnchor>
    <xdr:from>
      <xdr:col>6</xdr:col>
      <xdr:colOff>327660</xdr:colOff>
      <xdr:row>17</xdr:row>
      <xdr:rowOff>175260</xdr:rowOff>
    </xdr:from>
    <xdr:to>
      <xdr:col>7</xdr:col>
      <xdr:colOff>266700</xdr:colOff>
      <xdr:row>19</xdr:row>
      <xdr:rowOff>30480</xdr:rowOff>
    </xdr:to>
    <xdr:sp macro="" textlink="">
      <xdr:nvSpPr>
        <xdr:cNvPr id="33" name="Line 35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ShapeType="1"/>
        </xdr:cNvSpPr>
      </xdr:nvSpPr>
      <xdr:spPr bwMode="auto">
        <a:xfrm flipV="1">
          <a:off x="5006340" y="3322320"/>
          <a:ext cx="670560" cy="228600"/>
        </a:xfrm>
        <a:prstGeom prst="line">
          <a:avLst/>
        </a:prstGeom>
        <a:noFill/>
        <a:ln w="28575">
          <a:solidFill>
            <a:schemeClr val="accent1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endParaRPr lang="en-US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0.10535</cdr:x>
      <cdr:y>0.16944</cdr:y>
    </cdr:from>
    <cdr:to>
      <cdr:x>0.98865</cdr:x>
      <cdr:y>0.68611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6EB49CD-8974-4E14-A0F4-E078E6C847A9}"/>
            </a:ext>
          </a:extLst>
        </cdr:cNvPr>
        <cdr:cNvCxnSpPr/>
      </cdr:nvCxnSpPr>
      <cdr:spPr>
        <a:xfrm xmlns:a="http://schemas.openxmlformats.org/drawingml/2006/main" flipH="1">
          <a:off x="495300" y="464820"/>
          <a:ext cx="4152900" cy="141732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868680</xdr:colOff>
      <xdr:row>0</xdr:row>
      <xdr:rowOff>0</xdr:rowOff>
    </xdr:from>
    <xdr:to>
      <xdr:col>15</xdr:col>
      <xdr:colOff>601980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22</xdr:row>
      <xdr:rowOff>22860</xdr:rowOff>
    </xdr:from>
    <xdr:to>
      <xdr:col>16</xdr:col>
      <xdr:colOff>7620</xdr:colOff>
      <xdr:row>32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</xdr:colOff>
      <xdr:row>11</xdr:row>
      <xdr:rowOff>15240</xdr:rowOff>
    </xdr:from>
    <xdr:to>
      <xdr:col>16</xdr:col>
      <xdr:colOff>15240</xdr:colOff>
      <xdr:row>21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22860</xdr:rowOff>
    </xdr:from>
    <xdr:to>
      <xdr:col>14</xdr:col>
      <xdr:colOff>15240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10</xdr:row>
      <xdr:rowOff>68580</xdr:rowOff>
    </xdr:from>
    <xdr:to>
      <xdr:col>13</xdr:col>
      <xdr:colOff>449580</xdr:colOff>
      <xdr:row>14</xdr:row>
      <xdr:rowOff>143471</xdr:rowOff>
    </xdr:to>
    <xdr:sp macro="" textlink="">
      <xdr:nvSpPr>
        <xdr:cNvPr id="4" name="Text Box 49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5067300" y="3665220"/>
          <a:ext cx="5181600" cy="928331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algn="ctr" eaLnBrk="1" hangingPunct="1">
            <a:lnSpc>
              <a:spcPct val="60000"/>
            </a:lnSpc>
            <a:spcBef>
              <a:spcPct val="50000"/>
            </a:spcBef>
          </a:pPr>
          <a:r>
            <a:rPr lang="en-US" altLang="en-US" sz="2000">
              <a:highlight>
                <a:srgbClr val="FFFF00"/>
              </a:highlight>
            </a:rPr>
            <a:t>Does not appear to violate </a:t>
          </a:r>
        </a:p>
        <a:p>
          <a:pPr algn="ctr" eaLnBrk="1" hangingPunct="1">
            <a:lnSpc>
              <a:spcPct val="60000"/>
            </a:lnSpc>
            <a:spcBef>
              <a:spcPct val="50000"/>
            </a:spcBef>
          </a:pPr>
          <a:r>
            <a:rPr lang="en-US" altLang="en-US" sz="2000">
              <a:highlight>
                <a:srgbClr val="FFFF00"/>
              </a:highlight>
            </a:rPr>
            <a:t>any regression assumptions</a:t>
          </a:r>
        </a:p>
        <a:p>
          <a:pPr algn="ctr" eaLnBrk="1" hangingPunct="1">
            <a:lnSpc>
              <a:spcPct val="60000"/>
            </a:lnSpc>
            <a:spcBef>
              <a:spcPct val="50000"/>
            </a:spcBef>
          </a:pPr>
          <a:r>
            <a:rPr lang="en-US" altLang="en-US" sz="2000">
              <a:highlight>
                <a:srgbClr val="FFFF00"/>
              </a:highlight>
            </a:rPr>
            <a:t>Residuals</a:t>
          </a:r>
          <a:r>
            <a:rPr lang="en-US" altLang="en-US" sz="2000" baseline="0">
              <a:highlight>
                <a:srgbClr val="FFFF00"/>
              </a:highlight>
            </a:rPr>
            <a:t> are random and independent</a:t>
          </a:r>
          <a:endParaRPr lang="en-US" altLang="en-US" sz="2000">
            <a:highlight>
              <a:srgbClr val="FFFF00"/>
            </a:highlight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0</xdr:row>
      <xdr:rowOff>182880</xdr:rowOff>
    </xdr:from>
    <xdr:to>
      <xdr:col>10</xdr:col>
      <xdr:colOff>281940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24</xdr:row>
      <xdr:rowOff>0</xdr:rowOff>
    </xdr:from>
    <xdr:to>
      <xdr:col>15</xdr:col>
      <xdr:colOff>708660</xdr:colOff>
      <xdr:row>26</xdr:row>
      <xdr:rowOff>169195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11468100" y="4419600"/>
          <a:ext cx="2606040" cy="534955"/>
        </a:xfrm>
        <a:prstGeom prst="rect">
          <a:avLst/>
        </a:prstGeom>
        <a:solidFill>
          <a:srgbClr val="FDE0BD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eaLnBrk="1" hangingPunct="1">
            <a:spcBef>
              <a:spcPct val="50000"/>
            </a:spcBef>
            <a:buClr>
              <a:schemeClr val="folHlink"/>
            </a:buClr>
            <a:buSzPct val="90000"/>
            <a:buFont typeface="Wingdings" panose="05000000000000000000" pitchFamily="2" charset="2"/>
            <a:buNone/>
          </a:pPr>
          <a:r>
            <a:rPr lang="en-US" altLang="en-US" sz="1200">
              <a:solidFill>
                <a:schemeClr val="hlink"/>
              </a:solidFill>
              <a:highlight>
                <a:srgbClr val="FFFF00"/>
              </a:highlight>
            </a:rPr>
            <a:t>Decision:</a:t>
          </a:r>
          <a:r>
            <a:rPr lang="en-US" altLang="en-US" sz="1200">
              <a:highlight>
                <a:srgbClr val="FFFF00"/>
              </a:highlight>
            </a:rPr>
            <a:t>  Don't </a:t>
          </a:r>
          <a:r>
            <a:rPr lang="en-US" altLang="en-US" sz="1200" b="1">
              <a:solidFill>
                <a:schemeClr val="folHlink"/>
              </a:solidFill>
              <a:highlight>
                <a:srgbClr val="FFFF00"/>
              </a:highlight>
            </a:rPr>
            <a:t>reject H</a:t>
          </a:r>
          <a:r>
            <a:rPr lang="en-US" altLang="en-US" sz="1200" b="1" baseline="-25000">
              <a:solidFill>
                <a:schemeClr val="folHlink"/>
              </a:solidFill>
              <a:highlight>
                <a:srgbClr val="FFFF00"/>
              </a:highlight>
            </a:rPr>
            <a:t>0</a:t>
          </a:r>
          <a:r>
            <a:rPr lang="en-US" altLang="en-US" sz="1200">
              <a:highlight>
                <a:srgbClr val="FFFF00"/>
              </a:highlight>
            </a:rPr>
            <a:t> since </a:t>
          </a:r>
        </a:p>
        <a:p>
          <a:pPr eaLnBrk="1" hangingPunct="1">
            <a:spcBef>
              <a:spcPct val="50000"/>
            </a:spcBef>
            <a:buClr>
              <a:schemeClr val="folHlink"/>
            </a:buClr>
            <a:buSzPct val="90000"/>
            <a:buFont typeface="Wingdings" panose="05000000000000000000" pitchFamily="2" charset="2"/>
            <a:buNone/>
          </a:pPr>
          <a:r>
            <a:rPr lang="en-US" altLang="en-US" sz="1200">
              <a:highlight>
                <a:srgbClr val="FFFF00"/>
              </a:highlight>
            </a:rPr>
            <a:t>                 D = 1.66 &gt;</a:t>
          </a:r>
          <a:r>
            <a:rPr lang="en-US" altLang="en-US" sz="1200" baseline="0">
              <a:highlight>
                <a:srgbClr val="FFFF00"/>
              </a:highlight>
            </a:rPr>
            <a:t> </a:t>
          </a:r>
          <a:r>
            <a:rPr lang="en-US" altLang="en-US" sz="1200">
              <a:highlight>
                <a:srgbClr val="FFFF00"/>
              </a:highlight>
            </a:rPr>
            <a:t>d</a:t>
          </a:r>
          <a:r>
            <a:rPr lang="en-US" altLang="en-US" sz="1200" baseline="-25000">
              <a:highlight>
                <a:srgbClr val="FFFF00"/>
              </a:highlight>
            </a:rPr>
            <a:t>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9</xdr:col>
      <xdr:colOff>15240</xdr:colOff>
      <xdr:row>3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3070860" y="0"/>
          <a:ext cx="3063240" cy="113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fontAlgn="base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Dependent variable:        Pie sales (units per week)</a:t>
          </a:r>
          <a:endParaRPr lang="en-US" sz="1100">
            <a:effectLst/>
          </a:endParaRPr>
        </a:p>
        <a:p>
          <a:pPr rtl="0" eaLnBrk="1" fontAlgn="base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Independent variables:   Price (in $)</a:t>
          </a:r>
          <a:endParaRPr lang="en-US">
            <a:effectLst/>
          </a:endParaRPr>
        </a:p>
        <a:p>
          <a:pPr rtl="0" eaLnBrk="1" fontAlgn="base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Advertising ($100’s)</a:t>
          </a:r>
        </a:p>
        <a:p>
          <a:pPr rtl="0" eaLnBrk="1" fontAlgn="base" hangingPunct="1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fontAlgn="base" hangingPunct="1"/>
          <a:r>
            <a:rPr lang="en-US">
              <a:effectLst/>
            </a:rPr>
            <a:t>Sales = b0 + b1 *(Price) + b2 * (Advertising)</a:t>
          </a:r>
        </a:p>
        <a:p>
          <a:pPr rtl="0" eaLnBrk="1" fontAlgn="base" hangingPunct="1"/>
          <a:endParaRPr lang="en-US">
            <a:effectLst/>
          </a:endParaRPr>
        </a:p>
        <a:p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327660</xdr:colOff>
          <xdr:row>28</xdr:row>
          <xdr:rowOff>68580</xdr:rowOff>
        </xdr:from>
        <xdr:to>
          <xdr:col>11</xdr:col>
          <xdr:colOff>792480</xdr:colOff>
          <xdr:row>29</xdr:row>
          <xdr:rowOff>175260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243840</xdr:colOff>
      <xdr:row>19</xdr:row>
      <xdr:rowOff>68580</xdr:rowOff>
    </xdr:from>
    <xdr:to>
      <xdr:col>10</xdr:col>
      <xdr:colOff>44252</xdr:colOff>
      <xdr:row>28</xdr:row>
      <xdr:rowOff>28012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2700" y="4693920"/>
          <a:ext cx="410012" cy="1612972"/>
        </a:xfrm>
        <a:prstGeom prst="rect">
          <a:avLst/>
        </a:prstGeom>
      </xdr:spPr>
    </xdr:pic>
    <xdr:clientData/>
  </xdr:twoCellAnchor>
  <xdr:twoCellAnchor>
    <xdr:from>
      <xdr:col>10</xdr:col>
      <xdr:colOff>670560</xdr:colOff>
      <xdr:row>22</xdr:row>
      <xdr:rowOff>15240</xdr:rowOff>
    </xdr:from>
    <xdr:to>
      <xdr:col>12</xdr:col>
      <xdr:colOff>906780</xdr:colOff>
      <xdr:row>27</xdr:row>
      <xdr:rowOff>7620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7399020" y="5196840"/>
          <a:ext cx="2301240" cy="906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fontAlgn="base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	</a:t>
          </a:r>
          <a:endParaRPr lang="en-US">
            <a:effectLst/>
          </a:endParaRPr>
        </a:p>
        <a:p>
          <a:pPr rtl="0" eaLnBrk="1" fontAlgn="base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Sales is in number of pies per week</a:t>
          </a:r>
          <a:endParaRPr lang="en-US">
            <a:effectLst/>
          </a:endParaRPr>
        </a:p>
        <a:p>
          <a:pPr rtl="0" eaLnBrk="1" fontAlgn="base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Price is in $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Advertising is in $100’s.</a:t>
          </a:r>
          <a:endParaRPr lang="en-US" sz="1100"/>
        </a:p>
      </xdr:txBody>
    </xdr:sp>
    <xdr:clientData/>
  </xdr:twoCellAnchor>
  <xdr:twoCellAnchor>
    <xdr:from>
      <xdr:col>10</xdr:col>
      <xdr:colOff>381000</xdr:colOff>
      <xdr:row>29</xdr:row>
      <xdr:rowOff>160020</xdr:rowOff>
    </xdr:from>
    <xdr:to>
      <xdr:col>10</xdr:col>
      <xdr:colOff>480060</xdr:colOff>
      <xdr:row>34</xdr:row>
      <xdr:rowOff>30480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CxnSpPr/>
      </xdr:nvCxnSpPr>
      <xdr:spPr>
        <a:xfrm rot="16200000" flipH="1">
          <a:off x="6724650" y="7006590"/>
          <a:ext cx="868680" cy="9906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327660</xdr:colOff>
      <xdr:row>29</xdr:row>
      <xdr:rowOff>152400</xdr:rowOff>
    </xdr:from>
    <xdr:to>
      <xdr:col>9</xdr:col>
      <xdr:colOff>60960</xdr:colOff>
      <xdr:row>32</xdr:row>
      <xdr:rowOff>91440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CxnSpPr/>
      </xdr:nvCxnSpPr>
      <xdr:spPr>
        <a:xfrm>
          <a:off x="5836920" y="6614160"/>
          <a:ext cx="342900" cy="4876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205740</xdr:colOff>
      <xdr:row>35</xdr:row>
      <xdr:rowOff>83820</xdr:rowOff>
    </xdr:from>
    <xdr:to>
      <xdr:col>15</xdr:col>
      <xdr:colOff>549217</xdr:colOff>
      <xdr:row>50</xdr:row>
      <xdr:rowOff>175260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7810500"/>
          <a:ext cx="5212657" cy="283464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861060</xdr:colOff>
          <xdr:row>0</xdr:row>
          <xdr:rowOff>350520</xdr:rowOff>
        </xdr:from>
        <xdr:to>
          <xdr:col>16</xdr:col>
          <xdr:colOff>800100</xdr:colOff>
          <xdr:row>2</xdr:row>
          <xdr:rowOff>213360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5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12</xdr:col>
      <xdr:colOff>792480</xdr:colOff>
      <xdr:row>2</xdr:row>
      <xdr:rowOff>121920</xdr:rowOff>
    </xdr:from>
    <xdr:to>
      <xdr:col>14</xdr:col>
      <xdr:colOff>60960</xdr:colOff>
      <xdr:row>15</xdr:row>
      <xdr:rowOff>91440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CxnSpPr/>
      </xdr:nvCxnSpPr>
      <xdr:spPr>
        <a:xfrm flipV="1">
          <a:off x="9585960" y="1021080"/>
          <a:ext cx="853440" cy="2865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1</xdr:row>
      <xdr:rowOff>190500</xdr:rowOff>
    </xdr:from>
    <xdr:to>
      <xdr:col>13</xdr:col>
      <xdr:colOff>640080</xdr:colOff>
      <xdr:row>13</xdr:row>
      <xdr:rowOff>76200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CxnSpPr/>
      </xdr:nvCxnSpPr>
      <xdr:spPr>
        <a:xfrm flipV="1">
          <a:off x="9174480" y="640080"/>
          <a:ext cx="1188720" cy="2788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678180</xdr:colOff>
      <xdr:row>1</xdr:row>
      <xdr:rowOff>281940</xdr:rowOff>
    </xdr:from>
    <xdr:to>
      <xdr:col>11</xdr:col>
      <xdr:colOff>861060</xdr:colOff>
      <xdr:row>6</xdr:row>
      <xdr:rowOff>106680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 rot="5400000" flipH="1" flipV="1">
          <a:off x="8111490" y="1223010"/>
          <a:ext cx="1165860" cy="18288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441960</xdr:colOff>
          <xdr:row>8</xdr:row>
          <xdr:rowOff>7620</xdr:rowOff>
        </xdr:from>
        <xdr:to>
          <xdr:col>8</xdr:col>
          <xdr:colOff>99060</xdr:colOff>
          <xdr:row>10</xdr:row>
          <xdr:rowOff>198120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5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106680</xdr:colOff>
      <xdr:row>7</xdr:row>
      <xdr:rowOff>68580</xdr:rowOff>
    </xdr:from>
    <xdr:to>
      <xdr:col>9</xdr:col>
      <xdr:colOff>541020</xdr:colOff>
      <xdr:row>8</xdr:row>
      <xdr:rowOff>76200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flipV="1">
          <a:off x="5615940" y="1638300"/>
          <a:ext cx="1043940" cy="2286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358140</xdr:colOff>
      <xdr:row>12</xdr:row>
      <xdr:rowOff>0</xdr:rowOff>
    </xdr:from>
    <xdr:to>
      <xdr:col>9</xdr:col>
      <xdr:colOff>7620</xdr:colOff>
      <xdr:row>15</xdr:row>
      <xdr:rowOff>220980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3429000" y="2689860"/>
          <a:ext cx="2697480" cy="883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44.2% of the variation in pie sales is explained by the variation in price and advertising, taking into account the sample size and number of independent variables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0</xdr:rowOff>
        </xdr:from>
        <xdr:to>
          <xdr:col>20</xdr:col>
          <xdr:colOff>15240</xdr:colOff>
          <xdr:row>8</xdr:row>
          <xdr:rowOff>83820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5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12</xdr:col>
      <xdr:colOff>373380</xdr:colOff>
      <xdr:row>7</xdr:row>
      <xdr:rowOff>68580</xdr:rowOff>
    </xdr:from>
    <xdr:to>
      <xdr:col>14</xdr:col>
      <xdr:colOff>53340</xdr:colOff>
      <xdr:row>10</xdr:row>
      <xdr:rowOff>109753</xdr:rowOff>
    </xdr:to>
    <xdr:sp macro="" textlink="">
      <xdr:nvSpPr>
        <xdr:cNvPr id="19" name="Text Box 134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>
          <a:spLocks noChangeArrowheads="1"/>
        </xdr:cNvSpPr>
      </xdr:nvSpPr>
      <xdr:spPr bwMode="auto">
        <a:xfrm>
          <a:off x="9166860" y="1638300"/>
          <a:ext cx="1264920" cy="711733"/>
        </a:xfrm>
        <a:prstGeom prst="rect">
          <a:avLst/>
        </a:prstGeom>
        <a:solidFill>
          <a:srgbClr val="C7DAF7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eaLnBrk="1" hangingPunct="1">
            <a:spcBef>
              <a:spcPct val="50000"/>
            </a:spcBef>
          </a:pPr>
          <a:r>
            <a:rPr lang="en-US" altLang="en-US" sz="1400" b="1"/>
            <a:t>With 2 and 12 degrees of freedom</a:t>
          </a:r>
        </a:p>
      </xdr:txBody>
    </xdr:sp>
    <xdr:clientData/>
  </xdr:twoCellAnchor>
  <xdr:twoCellAnchor>
    <xdr:from>
      <xdr:col>16</xdr:col>
      <xdr:colOff>350520</xdr:colOff>
      <xdr:row>9</xdr:row>
      <xdr:rowOff>15240</xdr:rowOff>
    </xdr:from>
    <xdr:to>
      <xdr:col>17</xdr:col>
      <xdr:colOff>777240</xdr:colOff>
      <xdr:row>11</xdr:row>
      <xdr:rowOff>156210</xdr:rowOff>
    </xdr:to>
    <xdr:sp macro="" textlink="">
      <xdr:nvSpPr>
        <xdr:cNvPr id="20" name="Text Box 135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>
          <a:spLocks noChangeArrowheads="1"/>
        </xdr:cNvSpPr>
      </xdr:nvSpPr>
      <xdr:spPr bwMode="auto">
        <a:xfrm>
          <a:off x="12192000" y="2026920"/>
          <a:ext cx="1295400" cy="590550"/>
        </a:xfrm>
        <a:prstGeom prst="rect">
          <a:avLst/>
        </a:prstGeom>
        <a:solidFill>
          <a:srgbClr val="FFCCCC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eaLnBrk="1" hangingPunct="1">
            <a:spcBef>
              <a:spcPct val="50000"/>
            </a:spcBef>
          </a:pPr>
          <a:r>
            <a:rPr lang="en-US" altLang="en-US" sz="1600" b="1"/>
            <a:t>P-value for the F Test</a:t>
          </a:r>
        </a:p>
      </xdr:txBody>
    </xdr:sp>
    <xdr:clientData/>
  </xdr:twoCellAnchor>
  <xdr:twoCellAnchor>
    <xdr:from>
      <xdr:col>15</xdr:col>
      <xdr:colOff>739140</xdr:colOff>
      <xdr:row>10</xdr:row>
      <xdr:rowOff>81915</xdr:rowOff>
    </xdr:from>
    <xdr:to>
      <xdr:col>16</xdr:col>
      <xdr:colOff>350520</xdr:colOff>
      <xdr:row>13</xdr:row>
      <xdr:rowOff>53340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>
          <a:endCxn id="20" idx="1"/>
        </xdr:cNvCxnSpPr>
      </xdr:nvCxnSpPr>
      <xdr:spPr>
        <a:xfrm flipV="1">
          <a:off x="11727180" y="2322195"/>
          <a:ext cx="464820" cy="6419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449580</xdr:colOff>
      <xdr:row>7</xdr:row>
      <xdr:rowOff>45720</xdr:rowOff>
    </xdr:from>
    <xdr:to>
      <xdr:col>19</xdr:col>
      <xdr:colOff>76200</xdr:colOff>
      <xdr:row>13</xdr:row>
      <xdr:rowOff>45720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>
        <a:xfrm flipV="1">
          <a:off x="10828020" y="1615440"/>
          <a:ext cx="3657600" cy="13411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441960</xdr:colOff>
      <xdr:row>5</xdr:row>
      <xdr:rowOff>182880</xdr:rowOff>
    </xdr:from>
    <xdr:to>
      <xdr:col>16</xdr:col>
      <xdr:colOff>106680</xdr:colOff>
      <xdr:row>13</xdr:row>
      <xdr:rowOff>99060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/>
      </xdr:nvCxnSpPr>
      <xdr:spPr>
        <a:xfrm flipV="1">
          <a:off x="10165080" y="1310640"/>
          <a:ext cx="1783080" cy="1699260"/>
        </a:xfrm>
        <a:prstGeom prst="bentConnector3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533400</xdr:colOff>
      <xdr:row>7</xdr:row>
      <xdr:rowOff>167640</xdr:rowOff>
    </xdr:from>
    <xdr:to>
      <xdr:col>16</xdr:col>
      <xdr:colOff>190500</xdr:colOff>
      <xdr:row>14</xdr:row>
      <xdr:rowOff>152400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/>
      </xdr:nvCxnSpPr>
      <xdr:spPr>
        <a:xfrm flipV="1">
          <a:off x="10256520" y="1737360"/>
          <a:ext cx="1775460" cy="154686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746760</xdr:colOff>
      <xdr:row>9</xdr:row>
      <xdr:rowOff>220980</xdr:rowOff>
    </xdr:from>
    <xdr:to>
      <xdr:col>12</xdr:col>
      <xdr:colOff>426720</xdr:colOff>
      <xdr:row>13</xdr:row>
      <xdr:rowOff>91440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CxnSpPr/>
      </xdr:nvCxnSpPr>
      <xdr:spPr>
        <a:xfrm rot="5400000" flipH="1" flipV="1">
          <a:off x="8561070" y="2343150"/>
          <a:ext cx="769620" cy="54864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24</xdr:row>
      <xdr:rowOff>7620</xdr:rowOff>
    </xdr:from>
    <xdr:to>
      <xdr:col>19</xdr:col>
      <xdr:colOff>7620</xdr:colOff>
      <xdr:row>27</xdr:row>
      <xdr:rowOff>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10988040" y="5113020"/>
          <a:ext cx="3429000" cy="541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fontAlgn="base" hangingPunct="1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 Stat for Price is  t</a:t>
          </a:r>
          <a:r>
            <a:rPr lang="en-US" sz="11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-2.306, with p-value .0398</a:t>
          </a:r>
          <a:endParaRPr lang="en-US">
            <a:effectLst/>
          </a:endParaRPr>
        </a:p>
        <a:p>
          <a:pPr rtl="0" eaLnBrk="1" fontAlgn="base" hangingPunct="1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 Stat for Advertising is t</a:t>
          </a:r>
          <a:r>
            <a:rPr lang="en-US" sz="11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2.855, with p-value .0145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13</xdr:col>
      <xdr:colOff>586740</xdr:colOff>
      <xdr:row>21</xdr:row>
      <xdr:rowOff>7620</xdr:rowOff>
    </xdr:from>
    <xdr:to>
      <xdr:col>15</xdr:col>
      <xdr:colOff>38100</xdr:colOff>
      <xdr:row>24</xdr:row>
      <xdr:rowOff>83820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CxnSpPr/>
      </xdr:nvCxnSpPr>
      <xdr:spPr>
        <a:xfrm>
          <a:off x="10309860" y="4564380"/>
          <a:ext cx="716280" cy="62484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327660</xdr:colOff>
      <xdr:row>9</xdr:row>
      <xdr:rowOff>182880</xdr:rowOff>
    </xdr:from>
    <xdr:to>
      <xdr:col>27</xdr:col>
      <xdr:colOff>106680</xdr:colOff>
      <xdr:row>16</xdr:row>
      <xdr:rowOff>7620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rrowheads="1"/>
        </xdr:cNvSpPr>
      </xdr:nvSpPr>
      <xdr:spPr bwMode="auto">
        <a:xfrm>
          <a:off x="13868400" y="2194560"/>
          <a:ext cx="5920740" cy="1394460"/>
        </a:xfrm>
        <a:prstGeom prst="rect">
          <a:avLst/>
        </a:prstGeom>
        <a:solidFill>
          <a:srgbClr val="C7DAF7"/>
        </a:solidFill>
        <a:ln w="12700">
          <a:solidFill>
            <a:schemeClr val="tx1"/>
          </a:solidFill>
          <a:miter lim="800000"/>
          <a:headEnd/>
          <a:tailEnd/>
        </a:ln>
      </xdr:spPr>
      <xdr:txBody>
        <a:bodyPr wrap="square" lIns="90488" tIns="44450" rIns="90488" bIns="44450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>
            <a:spcBef>
              <a:spcPct val="50000"/>
            </a:spcBef>
          </a:pPr>
          <a:r>
            <a:rPr lang="en-US" altLang="en-US" sz="1100" b="1">
              <a:solidFill>
                <a:schemeClr val="folHlink"/>
              </a:solidFill>
            </a:rPr>
            <a:t>Example:</a:t>
          </a:r>
          <a:r>
            <a:rPr lang="en-US" altLang="en-US" sz="1100"/>
            <a:t> Form a 95% confidence interval for the effect of changes in price (X</a:t>
          </a:r>
          <a:r>
            <a:rPr lang="en-US" altLang="en-US" sz="1100" baseline="-25000"/>
            <a:t>1</a:t>
          </a:r>
          <a:r>
            <a:rPr lang="en-US" altLang="en-US" sz="1100"/>
            <a:t>) on pie sales:</a:t>
          </a:r>
        </a:p>
        <a:p>
          <a:pPr algn="ctr">
            <a:spcBef>
              <a:spcPct val="50000"/>
            </a:spcBef>
          </a:pPr>
          <a:r>
            <a:rPr lang="en-US" altLang="en-US" sz="1100"/>
            <a:t>-24.975 ± (2.1788)(10.832)</a:t>
          </a:r>
        </a:p>
        <a:p>
          <a:pPr algn="ctr">
            <a:spcBef>
              <a:spcPct val="50000"/>
            </a:spcBef>
          </a:pPr>
          <a:r>
            <a:rPr lang="en-US" altLang="en-US" sz="1100"/>
            <a:t>So the interval is  (-48.576  ,  -1.374)</a:t>
          </a:r>
        </a:p>
        <a:p>
          <a:pPr algn="ctr">
            <a:spcBef>
              <a:spcPct val="50000"/>
            </a:spcBef>
          </a:pPr>
          <a:r>
            <a:rPr lang="en-US" altLang="en-US" sz="1100"/>
            <a:t>(This interval does not contain zero, so price has a significant effect on sales)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510540</xdr:colOff>
          <xdr:row>6</xdr:row>
          <xdr:rowOff>99060</xdr:rowOff>
        </xdr:from>
        <xdr:to>
          <xdr:col>24</xdr:col>
          <xdr:colOff>480060</xdr:colOff>
          <xdr:row>9</xdr:row>
          <xdr:rowOff>152400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5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25</xdr:col>
      <xdr:colOff>495300</xdr:colOff>
      <xdr:row>5</xdr:row>
      <xdr:rowOff>175260</xdr:rowOff>
    </xdr:from>
    <xdr:to>
      <xdr:col>28</xdr:col>
      <xdr:colOff>434340</xdr:colOff>
      <xdr:row>9</xdr:row>
      <xdr:rowOff>102178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62320" y="1303020"/>
          <a:ext cx="1767840" cy="810838"/>
        </a:xfrm>
        <a:prstGeom prst="rect">
          <a:avLst/>
        </a:prstGeom>
      </xdr:spPr>
    </xdr:pic>
    <xdr:clientData/>
  </xdr:twoCellAnchor>
  <xdr:twoCellAnchor editAs="oneCell">
    <xdr:from>
      <xdr:col>19</xdr:col>
      <xdr:colOff>243841</xdr:colOff>
      <xdr:row>18</xdr:row>
      <xdr:rowOff>152400</xdr:rowOff>
    </xdr:from>
    <xdr:to>
      <xdr:col>25</xdr:col>
      <xdr:colOff>190501</xdr:colOff>
      <xdr:row>25</xdr:row>
      <xdr:rowOff>91439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53261" y="4152900"/>
          <a:ext cx="4000500" cy="1226819"/>
        </a:xfrm>
        <a:prstGeom prst="rect">
          <a:avLst/>
        </a:prstGeom>
      </xdr:spPr>
    </xdr:pic>
    <xdr:clientData/>
  </xdr:twoCellAnchor>
  <xdr:twoCellAnchor>
    <xdr:from>
      <xdr:col>18</xdr:col>
      <xdr:colOff>861059</xdr:colOff>
      <xdr:row>19</xdr:row>
      <xdr:rowOff>99060</xdr:rowOff>
    </xdr:from>
    <xdr:to>
      <xdr:col>19</xdr:col>
      <xdr:colOff>243840</xdr:colOff>
      <xdr:row>22</xdr:row>
      <xdr:rowOff>26670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>
          <a:endCxn id="33" idx="1"/>
        </xdr:cNvCxnSpPr>
      </xdr:nvCxnSpPr>
      <xdr:spPr>
        <a:xfrm rot="16200000" flipH="1">
          <a:off x="14285595" y="4398644"/>
          <a:ext cx="483870" cy="251461"/>
        </a:xfrm>
        <a:prstGeom prst="bentConnector2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22860</xdr:rowOff>
    </xdr:from>
    <xdr:to>
      <xdr:col>10</xdr:col>
      <xdr:colOff>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oleObject" Target="../embeddings/oleObject7.bin"/><Relationship Id="rId7" Type="http://schemas.openxmlformats.org/officeDocument/2006/relationships/oleObject" Target="../embeddings/oleObject9.bin"/><Relationship Id="rId12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6" Type="http://schemas.openxmlformats.org/officeDocument/2006/relationships/image" Target="../media/image8.emf"/><Relationship Id="rId11" Type="http://schemas.openxmlformats.org/officeDocument/2006/relationships/oleObject" Target="../embeddings/oleObject11.bin"/><Relationship Id="rId5" Type="http://schemas.openxmlformats.org/officeDocument/2006/relationships/oleObject" Target="../embeddings/oleObject8.bin"/><Relationship Id="rId10" Type="http://schemas.openxmlformats.org/officeDocument/2006/relationships/image" Target="../media/image10.emf"/><Relationship Id="rId4" Type="http://schemas.openxmlformats.org/officeDocument/2006/relationships/image" Target="../media/image7.emf"/><Relationship Id="rId9" Type="http://schemas.openxmlformats.org/officeDocument/2006/relationships/oleObject" Target="../embeddings/oleObject1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2022-B583-41FA-B49A-688556936B21}">
  <dimension ref="A1:L20"/>
  <sheetViews>
    <sheetView tabSelected="1" workbookViewId="0">
      <selection activeCell="M21" sqref="M21"/>
    </sheetView>
  </sheetViews>
  <sheetFormatPr defaultRowHeight="14.4" x14ac:dyDescent="0.3"/>
  <cols>
    <col min="4" max="4" width="15.5546875" customWidth="1"/>
    <col min="5" max="5" width="11.109375" customWidth="1"/>
    <col min="6" max="6" width="14.88671875" customWidth="1"/>
    <col min="7" max="7" width="10.6640625" customWidth="1"/>
    <col min="8" max="8" width="10.5546875" customWidth="1"/>
    <col min="9" max="9" width="12.21875" customWidth="1"/>
    <col min="10" max="10" width="11.33203125" customWidth="1"/>
    <col min="11" max="12" width="11.88671875" customWidth="1"/>
  </cols>
  <sheetData>
    <row r="1" spans="1:12" ht="15" thickBot="1" x14ac:dyDescent="0.35">
      <c r="A1" s="59" t="s">
        <v>31</v>
      </c>
      <c r="B1" s="60" t="s">
        <v>32</v>
      </c>
      <c r="D1" t="s">
        <v>0</v>
      </c>
    </row>
    <row r="2" spans="1:12" ht="15" thickBot="1" x14ac:dyDescent="0.35">
      <c r="A2" s="9">
        <v>245</v>
      </c>
      <c r="B2" s="10">
        <v>1400</v>
      </c>
    </row>
    <row r="3" spans="1:12" x14ac:dyDescent="0.3">
      <c r="A3" s="9">
        <v>312</v>
      </c>
      <c r="B3" s="10">
        <v>1600</v>
      </c>
      <c r="D3" s="4" t="s">
        <v>1</v>
      </c>
      <c r="E3" s="4"/>
    </row>
    <row r="4" spans="1:12" x14ac:dyDescent="0.3">
      <c r="A4" s="9">
        <v>279</v>
      </c>
      <c r="B4" s="10">
        <v>1700</v>
      </c>
      <c r="D4" s="1" t="s">
        <v>2</v>
      </c>
      <c r="E4" s="5">
        <v>0.76211371321625765</v>
      </c>
    </row>
    <row r="5" spans="1:12" x14ac:dyDescent="0.3">
      <c r="A5" s="9">
        <v>308</v>
      </c>
      <c r="B5" s="10">
        <v>1875</v>
      </c>
      <c r="D5" s="31" t="s">
        <v>3</v>
      </c>
      <c r="E5" s="32">
        <v>0.58081731187227226</v>
      </c>
    </row>
    <row r="6" spans="1:12" x14ac:dyDescent="0.3">
      <c r="A6" s="9">
        <v>199</v>
      </c>
      <c r="B6" s="10">
        <v>1100</v>
      </c>
      <c r="D6" s="1" t="s">
        <v>4</v>
      </c>
      <c r="E6" s="5">
        <v>0.52841947585630633</v>
      </c>
    </row>
    <row r="7" spans="1:12" x14ac:dyDescent="0.3">
      <c r="A7" s="9">
        <v>219</v>
      </c>
      <c r="B7" s="10">
        <v>1550</v>
      </c>
      <c r="D7" s="35" t="s">
        <v>5</v>
      </c>
      <c r="E7" s="36">
        <v>41.330323650299405</v>
      </c>
    </row>
    <row r="8" spans="1:12" ht="15" thickBot="1" x14ac:dyDescent="0.35">
      <c r="A8" s="9">
        <v>405</v>
      </c>
      <c r="B8" s="10">
        <v>2350</v>
      </c>
      <c r="D8" s="2" t="s">
        <v>6</v>
      </c>
      <c r="E8" s="2">
        <v>10</v>
      </c>
    </row>
    <row r="9" spans="1:12" x14ac:dyDescent="0.3">
      <c r="A9" s="9">
        <v>324</v>
      </c>
      <c r="B9" s="10">
        <v>2450</v>
      </c>
    </row>
    <row r="10" spans="1:12" ht="15" thickBot="1" x14ac:dyDescent="0.35">
      <c r="A10" s="9">
        <v>319</v>
      </c>
      <c r="B10" s="10">
        <v>1425</v>
      </c>
      <c r="D10" t="s">
        <v>7</v>
      </c>
    </row>
    <row r="11" spans="1:12" ht="15" thickBot="1" x14ac:dyDescent="0.35">
      <c r="A11" s="11">
        <v>255</v>
      </c>
      <c r="B11" s="12">
        <v>1700</v>
      </c>
      <c r="D11" s="3"/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</row>
    <row r="12" spans="1:12" x14ac:dyDescent="0.3">
      <c r="D12" s="33" t="s">
        <v>8</v>
      </c>
      <c r="E12" s="1">
        <v>1</v>
      </c>
      <c r="F12" s="29">
        <v>18934.934775692011</v>
      </c>
      <c r="G12" s="6">
        <v>18934.934775692011</v>
      </c>
      <c r="H12" s="6">
        <v>11.084757616617857</v>
      </c>
      <c r="I12" s="6">
        <v>1.0394016376015495E-2</v>
      </c>
    </row>
    <row r="13" spans="1:12" x14ac:dyDescent="0.3">
      <c r="D13" s="34" t="s">
        <v>9</v>
      </c>
      <c r="E13" s="1">
        <v>8</v>
      </c>
      <c r="F13" s="30">
        <v>13665.565224307988</v>
      </c>
      <c r="G13" s="6">
        <v>1708.1956530384984</v>
      </c>
      <c r="H13" s="6"/>
      <c r="I13" s="6"/>
    </row>
    <row r="14" spans="1:12" ht="15" thickBot="1" x14ac:dyDescent="0.35">
      <c r="D14" s="2" t="s">
        <v>10</v>
      </c>
      <c r="E14" s="2">
        <v>9</v>
      </c>
      <c r="F14" s="28">
        <v>32600.5</v>
      </c>
      <c r="G14" s="8"/>
      <c r="H14" s="8"/>
      <c r="I14" s="8"/>
    </row>
    <row r="15" spans="1:12" ht="15" thickBot="1" x14ac:dyDescent="0.35"/>
    <row r="16" spans="1:12" x14ac:dyDescent="0.3">
      <c r="D16" s="3"/>
      <c r="E16" s="3" t="s">
        <v>17</v>
      </c>
      <c r="F16" s="3" t="s">
        <v>5</v>
      </c>
      <c r="G16" s="3" t="s">
        <v>18</v>
      </c>
      <c r="H16" s="3" t="s">
        <v>19</v>
      </c>
      <c r="I16" s="3" t="s">
        <v>20</v>
      </c>
      <c r="J16" s="3" t="s">
        <v>21</v>
      </c>
      <c r="K16" s="3" t="s">
        <v>22</v>
      </c>
      <c r="L16" s="3" t="s">
        <v>23</v>
      </c>
    </row>
    <row r="17" spans="2:12" x14ac:dyDescent="0.3">
      <c r="D17" s="1" t="s">
        <v>11</v>
      </c>
      <c r="E17" s="23">
        <v>98.248329621380833</v>
      </c>
      <c r="F17" s="5">
        <v>58.033478584711453</v>
      </c>
      <c r="G17" s="5">
        <v>1.6929595126366201</v>
      </c>
      <c r="H17" s="5">
        <v>0.12891881585496773</v>
      </c>
      <c r="I17" s="5">
        <v>-35.577111975246254</v>
      </c>
      <c r="J17" s="5">
        <v>232.07377121800792</v>
      </c>
      <c r="K17" s="5">
        <v>-35.577111975246254</v>
      </c>
      <c r="L17" s="5">
        <v>232.07377121800792</v>
      </c>
    </row>
    <row r="18" spans="2:12" ht="15" thickBot="1" x14ac:dyDescent="0.35">
      <c r="B18" s="50" t="s">
        <v>50</v>
      </c>
      <c r="D18" s="27" t="s">
        <v>29</v>
      </c>
      <c r="E18" s="24">
        <v>0.10976773783009863</v>
      </c>
      <c r="F18" s="58">
        <v>3.296944326214666E-2</v>
      </c>
      <c r="G18" s="58">
        <v>3.3293779624154802</v>
      </c>
      <c r="H18" s="58">
        <v>1.0394016376015495E-2</v>
      </c>
      <c r="I18" s="7">
        <v>3.3740065332209274E-2</v>
      </c>
      <c r="J18" s="7">
        <v>0.18579541032798799</v>
      </c>
      <c r="K18" s="7">
        <v>3.3740065332209274E-2</v>
      </c>
      <c r="L18" s="7">
        <v>0.18579541032798799</v>
      </c>
    </row>
    <row r="20" spans="2:12" x14ac:dyDescent="0.3">
      <c r="C20" t="s">
        <v>49</v>
      </c>
      <c r="G20" t="s">
        <v>19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>
              <from>
                <xdr:col>8</xdr:col>
                <xdr:colOff>434340</xdr:colOff>
                <xdr:row>6</xdr:row>
                <xdr:rowOff>167640</xdr:rowOff>
              </from>
              <to>
                <xdr:col>16</xdr:col>
                <xdr:colOff>510540</xdr:colOff>
                <xdr:row>8</xdr:row>
                <xdr:rowOff>152400</xdr:rowOff>
              </to>
            </anchor>
          </objectPr>
        </oleObject>
      </mc:Choice>
      <mc:Fallback>
        <oleObject shapeId="1025" r:id="rId3"/>
      </mc:Fallback>
    </mc:AlternateContent>
    <mc:AlternateContent xmlns:mc="http://schemas.openxmlformats.org/markup-compatibility/2006">
      <mc:Choice Requires="x14">
        <oleObject shapeId="1026" r:id="rId5">
          <objectPr defaultSize="0" autoPict="0" r:id="rId6">
            <anchor moveWithCells="1">
              <from>
                <xdr:col>10</xdr:col>
                <xdr:colOff>281940</xdr:colOff>
                <xdr:row>2</xdr:row>
                <xdr:rowOff>60960</xdr:rowOff>
              </from>
              <to>
                <xdr:col>16</xdr:col>
                <xdr:colOff>533400</xdr:colOff>
                <xdr:row>5</xdr:row>
                <xdr:rowOff>167640</xdr:rowOff>
              </to>
            </anchor>
          </objectPr>
        </oleObject>
      </mc:Choice>
      <mc:Fallback>
        <oleObject shapeId="1026" r:id="rId5"/>
      </mc:Fallback>
    </mc:AlternateContent>
    <mc:AlternateContent xmlns:mc="http://schemas.openxmlformats.org/markup-compatibility/2006">
      <mc:Choice Requires="x14">
        <oleObject shapeId="1027" r:id="rId7">
          <objectPr defaultSize="0" autoPict="0" r:id="rId8">
            <anchor moveWithCells="1">
              <from>
                <xdr:col>13</xdr:col>
                <xdr:colOff>586740</xdr:colOff>
                <xdr:row>14</xdr:row>
                <xdr:rowOff>15240</xdr:rowOff>
              </from>
              <to>
                <xdr:col>20</xdr:col>
                <xdr:colOff>30480</xdr:colOff>
                <xdr:row>17</xdr:row>
                <xdr:rowOff>175260</xdr:rowOff>
              </to>
            </anchor>
          </objectPr>
        </oleObject>
      </mc:Choice>
      <mc:Fallback>
        <oleObject shapeId="1027" r:id="rId7"/>
      </mc:Fallback>
    </mc:AlternateContent>
    <mc:AlternateContent xmlns:mc="http://schemas.openxmlformats.org/markup-compatibility/2006">
      <mc:Choice Requires="x14">
        <oleObject shapeId="1028" r:id="rId9">
          <objectPr defaultSize="0" autoPict="0" r:id="rId10">
            <anchor moveWithCells="1">
              <from>
                <xdr:col>5</xdr:col>
                <xdr:colOff>304800</xdr:colOff>
                <xdr:row>3</xdr:row>
                <xdr:rowOff>99060</xdr:rowOff>
              </from>
              <to>
                <xdr:col>7</xdr:col>
                <xdr:colOff>0</xdr:colOff>
                <xdr:row>5</xdr:row>
                <xdr:rowOff>7620</xdr:rowOff>
              </to>
            </anchor>
          </objectPr>
        </oleObject>
      </mc:Choice>
      <mc:Fallback>
        <oleObject shapeId="1028" r:id="rId9"/>
      </mc:Fallback>
    </mc:AlternateContent>
    <mc:AlternateContent xmlns:mc="http://schemas.openxmlformats.org/markup-compatibility/2006">
      <mc:Choice Requires="x14">
        <oleObject shapeId="1029" r:id="rId11">
          <objectPr defaultSize="0" autoPict="0" r:id="rId12">
            <anchor moveWithCells="1">
              <from>
                <xdr:col>3</xdr:col>
                <xdr:colOff>297180</xdr:colOff>
                <xdr:row>19</xdr:row>
                <xdr:rowOff>137160</xdr:rowOff>
              </from>
              <to>
                <xdr:col>3</xdr:col>
                <xdr:colOff>838200</xdr:colOff>
                <xdr:row>21</xdr:row>
                <xdr:rowOff>45720</xdr:rowOff>
              </to>
            </anchor>
          </objectPr>
        </oleObject>
      </mc:Choice>
      <mc:Fallback>
        <oleObject shapeId="1029" r:id="rId11"/>
      </mc:Fallback>
    </mc:AlternateContent>
    <mc:AlternateContent xmlns:mc="http://schemas.openxmlformats.org/markup-compatibility/2006">
      <mc:Choice Requires="x14">
        <oleObject shapeId="1031" r:id="rId13">
          <objectPr defaultSize="0" autoPict="0" r:id="rId14">
            <anchor moveWithCells="1">
              <from>
                <xdr:col>1</xdr:col>
                <xdr:colOff>7620</xdr:colOff>
                <xdr:row>22</xdr:row>
                <xdr:rowOff>76200</xdr:rowOff>
              </from>
              <to>
                <xdr:col>4</xdr:col>
                <xdr:colOff>731520</xdr:colOff>
                <xdr:row>27</xdr:row>
                <xdr:rowOff>0</xdr:rowOff>
              </to>
            </anchor>
          </objectPr>
        </oleObject>
      </mc:Choice>
      <mc:Fallback>
        <oleObject shapeId="1031" r:id="rId1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C3C1-4046-4CB3-BCF9-3EE0E955C43B}">
  <dimension ref="A1:J55"/>
  <sheetViews>
    <sheetView workbookViewId="0">
      <selection activeCell="B51" sqref="B51:C55"/>
    </sheetView>
  </sheetViews>
  <sheetFormatPr defaultRowHeight="14.4" x14ac:dyDescent="0.3"/>
  <cols>
    <col min="1" max="1" width="10.88671875" customWidth="1"/>
    <col min="2" max="2" width="35" customWidth="1"/>
    <col min="3" max="4" width="14.5546875" customWidth="1"/>
    <col min="5" max="5" width="21" customWidth="1"/>
    <col min="6" max="6" width="29.21875" customWidth="1"/>
    <col min="7" max="7" width="22" customWidth="1"/>
    <col min="8" max="8" width="11" customWidth="1"/>
    <col min="9" max="9" width="12" customWidth="1"/>
    <col min="10" max="10" width="12.77734375" customWidth="1"/>
  </cols>
  <sheetData>
    <row r="1" spans="1:10" x14ac:dyDescent="0.3">
      <c r="A1" t="s">
        <v>0</v>
      </c>
    </row>
    <row r="2" spans="1:10" ht="15" thickBot="1" x14ac:dyDescent="0.35"/>
    <row r="3" spans="1:10" x14ac:dyDescent="0.3">
      <c r="A3" s="4" t="s">
        <v>1</v>
      </c>
      <c r="B3" s="4"/>
    </row>
    <row r="4" spans="1:10" x14ac:dyDescent="0.3">
      <c r="A4" s="1" t="s">
        <v>2</v>
      </c>
      <c r="B4" s="5">
        <v>0.76211371321625765</v>
      </c>
    </row>
    <row r="5" spans="1:10" x14ac:dyDescent="0.3">
      <c r="A5" s="1" t="s">
        <v>3</v>
      </c>
      <c r="B5" s="5">
        <v>0.58081731187227226</v>
      </c>
    </row>
    <row r="6" spans="1:10" x14ac:dyDescent="0.3">
      <c r="A6" s="1" t="s">
        <v>4</v>
      </c>
      <c r="B6" s="5">
        <v>0.52841947585630633</v>
      </c>
    </row>
    <row r="7" spans="1:10" x14ac:dyDescent="0.3">
      <c r="A7" s="1" t="s">
        <v>5</v>
      </c>
      <c r="B7" s="5">
        <v>41.330323650299405</v>
      </c>
    </row>
    <row r="8" spans="1:10" ht="15" thickBot="1" x14ac:dyDescent="0.35">
      <c r="A8" s="2" t="s">
        <v>6</v>
      </c>
      <c r="B8" s="2">
        <v>10</v>
      </c>
    </row>
    <row r="10" spans="1:10" ht="15" thickBot="1" x14ac:dyDescent="0.35">
      <c r="A10" t="s">
        <v>7</v>
      </c>
    </row>
    <row r="11" spans="1:10" x14ac:dyDescent="0.3">
      <c r="A11" s="3"/>
      <c r="B11" s="3" t="s">
        <v>12</v>
      </c>
      <c r="C11" s="3" t="s">
        <v>13</v>
      </c>
      <c r="D11" s="3"/>
      <c r="E11" s="3" t="s">
        <v>14</v>
      </c>
      <c r="F11" s="3" t="s">
        <v>15</v>
      </c>
      <c r="G11" s="3" t="s">
        <v>16</v>
      </c>
    </row>
    <row r="12" spans="1:10" x14ac:dyDescent="0.3">
      <c r="A12" s="1" t="s">
        <v>8</v>
      </c>
      <c r="B12" s="1">
        <v>1</v>
      </c>
      <c r="C12" s="6">
        <v>18934.934775692011</v>
      </c>
      <c r="D12" s="6"/>
      <c r="E12" s="6">
        <v>18934.934775692011</v>
      </c>
      <c r="F12" s="6">
        <v>11.084757616617857</v>
      </c>
      <c r="G12" s="6">
        <v>1.0394016376015495E-2</v>
      </c>
    </row>
    <row r="13" spans="1:10" x14ac:dyDescent="0.3">
      <c r="A13" s="1" t="s">
        <v>9</v>
      </c>
      <c r="B13" s="1">
        <v>8</v>
      </c>
      <c r="C13" s="57">
        <v>13665.565224308</v>
      </c>
      <c r="D13" s="6"/>
      <c r="E13" s="6">
        <v>1708.1956530384984</v>
      </c>
      <c r="F13" s="6"/>
      <c r="G13" s="6"/>
    </row>
    <row r="14" spans="1:10" ht="15" thickBot="1" x14ac:dyDescent="0.35">
      <c r="A14" s="2" t="s">
        <v>10</v>
      </c>
      <c r="B14" s="2">
        <v>9</v>
      </c>
      <c r="C14" s="8">
        <v>32600.5</v>
      </c>
      <c r="D14" s="8"/>
      <c r="E14" s="8"/>
      <c r="F14" s="8"/>
      <c r="G14" s="8"/>
    </row>
    <row r="15" spans="1:10" ht="15" thickBot="1" x14ac:dyDescent="0.35"/>
    <row r="16" spans="1:10" x14ac:dyDescent="0.3">
      <c r="A16" s="3"/>
      <c r="B16" s="3" t="s">
        <v>17</v>
      </c>
      <c r="C16" s="3" t="s">
        <v>5</v>
      </c>
      <c r="D16" s="3"/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  <c r="J16" s="3" t="s">
        <v>23</v>
      </c>
    </row>
    <row r="17" spans="1:10" x14ac:dyDescent="0.3">
      <c r="A17" s="1" t="s">
        <v>11</v>
      </c>
      <c r="B17" s="5">
        <v>98.248329621380833</v>
      </c>
      <c r="C17" s="5">
        <v>58.033478584711453</v>
      </c>
      <c r="D17" s="5"/>
      <c r="E17" s="5">
        <v>1.6929595126366201</v>
      </c>
      <c r="F17" s="5">
        <v>0.12891881585496773</v>
      </c>
      <c r="G17" s="5">
        <v>-35.577111975246254</v>
      </c>
      <c r="H17" s="5">
        <v>232.07377121800792</v>
      </c>
      <c r="I17" s="5">
        <v>-35.577111975246254</v>
      </c>
      <c r="J17" s="5">
        <v>232.07377121800792</v>
      </c>
    </row>
    <row r="18" spans="1:10" ht="15" thickBot="1" x14ac:dyDescent="0.35">
      <c r="A18" s="2" t="s">
        <v>24</v>
      </c>
      <c r="B18" s="7">
        <v>0.10976773783009863</v>
      </c>
      <c r="C18" s="7">
        <v>3.296944326214666E-2</v>
      </c>
      <c r="D18" s="7"/>
      <c r="E18" s="7">
        <v>3.3293779624154802</v>
      </c>
      <c r="F18" s="7">
        <v>1.0394016376015495E-2</v>
      </c>
      <c r="G18" s="7">
        <v>3.3740065332209274E-2</v>
      </c>
      <c r="H18" s="7">
        <v>0.18579541032798799</v>
      </c>
      <c r="I18" s="7">
        <v>3.3740065332209274E-2</v>
      </c>
      <c r="J18" s="7">
        <v>0.18579541032798799</v>
      </c>
    </row>
    <row r="22" spans="1:10" x14ac:dyDescent="0.3">
      <c r="A22" s="52" t="s">
        <v>33</v>
      </c>
      <c r="B22" s="52"/>
      <c r="G22" t="s">
        <v>38</v>
      </c>
    </row>
    <row r="23" spans="1:10" ht="15" thickBot="1" x14ac:dyDescent="0.35"/>
    <row r="24" spans="1:10" x14ac:dyDescent="0.3">
      <c r="A24" s="3" t="s">
        <v>36</v>
      </c>
      <c r="B24" s="3" t="s">
        <v>37</v>
      </c>
      <c r="C24" s="3" t="s">
        <v>35</v>
      </c>
      <c r="D24" s="49"/>
      <c r="E24" s="49"/>
      <c r="G24" s="3" t="s">
        <v>39</v>
      </c>
      <c r="H24" s="3" t="s">
        <v>40</v>
      </c>
    </row>
    <row r="25" spans="1:10" x14ac:dyDescent="0.3">
      <c r="A25" s="1">
        <v>1</v>
      </c>
      <c r="B25" s="1">
        <v>251.92316258351892</v>
      </c>
      <c r="C25" s="1">
        <v>-6.9231625835189163</v>
      </c>
      <c r="D25" s="1"/>
      <c r="E25" s="1"/>
      <c r="G25" s="1">
        <v>5</v>
      </c>
      <c r="H25" s="1">
        <v>199</v>
      </c>
    </row>
    <row r="26" spans="1:10" x14ac:dyDescent="0.3">
      <c r="A26" s="1">
        <v>2</v>
      </c>
      <c r="B26" s="1">
        <v>273.87671014953867</v>
      </c>
      <c r="C26" s="1">
        <v>38.123289850461333</v>
      </c>
      <c r="D26" s="1"/>
      <c r="E26" s="1"/>
      <c r="G26" s="1">
        <v>15</v>
      </c>
      <c r="H26" s="1">
        <v>219</v>
      </c>
    </row>
    <row r="27" spans="1:10" x14ac:dyDescent="0.3">
      <c r="A27" s="1">
        <v>3</v>
      </c>
      <c r="B27" s="1">
        <v>284.8534839325485</v>
      </c>
      <c r="C27" s="1">
        <v>-5.8534839325484995</v>
      </c>
      <c r="D27" s="1"/>
      <c r="E27" s="1"/>
      <c r="G27" s="1">
        <v>25</v>
      </c>
      <c r="H27" s="1">
        <v>245</v>
      </c>
    </row>
    <row r="28" spans="1:10" x14ac:dyDescent="0.3">
      <c r="A28" s="1">
        <v>4</v>
      </c>
      <c r="B28" s="1">
        <v>304.06283805281578</v>
      </c>
      <c r="C28" s="1">
        <v>3.9371619471842223</v>
      </c>
      <c r="D28" s="1"/>
      <c r="E28" s="1"/>
      <c r="G28" s="1">
        <v>35</v>
      </c>
      <c r="H28" s="1">
        <v>255</v>
      </c>
    </row>
    <row r="29" spans="1:10" x14ac:dyDescent="0.3">
      <c r="A29" s="1">
        <v>5</v>
      </c>
      <c r="B29" s="1">
        <v>218.99284123448933</v>
      </c>
      <c r="C29" s="1">
        <v>-19.992841234489333</v>
      </c>
      <c r="D29" s="1"/>
      <c r="E29" s="1"/>
      <c r="G29" s="1">
        <v>45</v>
      </c>
      <c r="H29" s="1">
        <v>279</v>
      </c>
    </row>
    <row r="30" spans="1:10" x14ac:dyDescent="0.3">
      <c r="A30" s="1">
        <v>6</v>
      </c>
      <c r="B30" s="1">
        <v>268.38832325803372</v>
      </c>
      <c r="C30" s="1">
        <v>-49.388323258033722</v>
      </c>
      <c r="D30" s="1"/>
      <c r="E30" s="1"/>
      <c r="G30" s="1">
        <v>55</v>
      </c>
      <c r="H30" s="1">
        <v>308</v>
      </c>
    </row>
    <row r="31" spans="1:10" x14ac:dyDescent="0.3">
      <c r="A31" s="1">
        <v>7</v>
      </c>
      <c r="B31" s="1">
        <v>356.20251352211261</v>
      </c>
      <c r="C31" s="1">
        <v>48.797486477887389</v>
      </c>
      <c r="D31" s="1"/>
      <c r="E31" s="1"/>
      <c r="G31" s="1">
        <v>65</v>
      </c>
      <c r="H31" s="1">
        <v>312</v>
      </c>
    </row>
    <row r="32" spans="1:10" x14ac:dyDescent="0.3">
      <c r="A32" s="1">
        <v>8</v>
      </c>
      <c r="B32" s="1">
        <v>367.1792873051225</v>
      </c>
      <c r="C32" s="1">
        <v>-43.1792873051225</v>
      </c>
      <c r="D32" s="1"/>
      <c r="E32" s="1"/>
      <c r="G32" s="1">
        <v>75</v>
      </c>
      <c r="H32" s="1">
        <v>319</v>
      </c>
    </row>
    <row r="33" spans="1:8" x14ac:dyDescent="0.3">
      <c r="A33" s="1">
        <v>9</v>
      </c>
      <c r="B33" s="1">
        <v>254.66735602927139</v>
      </c>
      <c r="C33" s="1">
        <v>64.332643970728611</v>
      </c>
      <c r="D33" s="1"/>
      <c r="E33" s="1"/>
      <c r="G33" s="1">
        <v>85</v>
      </c>
      <c r="H33" s="1">
        <v>324</v>
      </c>
    </row>
    <row r="34" spans="1:8" ht="15" thickBot="1" x14ac:dyDescent="0.35">
      <c r="A34" s="2">
        <v>10</v>
      </c>
      <c r="B34" s="2">
        <v>284.8534839325485</v>
      </c>
      <c r="C34" s="2">
        <v>-29.8534839325485</v>
      </c>
      <c r="D34" s="1"/>
      <c r="E34" s="1"/>
      <c r="G34" s="2">
        <v>95</v>
      </c>
      <c r="H34" s="2">
        <v>405</v>
      </c>
    </row>
    <row r="36" spans="1:8" ht="15" thickBot="1" x14ac:dyDescent="0.35">
      <c r="A36" s="96" t="s">
        <v>41</v>
      </c>
      <c r="B36" s="96"/>
    </row>
    <row r="37" spans="1:8" x14ac:dyDescent="0.3">
      <c r="C37" s="3" t="s">
        <v>35</v>
      </c>
      <c r="D37" s="49"/>
      <c r="E37" t="s">
        <v>44</v>
      </c>
      <c r="F37" t="s">
        <v>42</v>
      </c>
      <c r="G37" t="s">
        <v>43</v>
      </c>
    </row>
    <row r="38" spans="1:8" x14ac:dyDescent="0.3">
      <c r="C38" s="1">
        <v>-6.9231625835189163</v>
      </c>
      <c r="D38" s="1"/>
      <c r="G38">
        <f t="shared" ref="G38:G47" si="0">C38*C38</f>
        <v>47.930180157836318</v>
      </c>
    </row>
    <row r="39" spans="1:8" x14ac:dyDescent="0.3">
      <c r="C39" s="1">
        <v>38.123289850461333</v>
      </c>
      <c r="D39" s="1">
        <v>-6.9231625835189199</v>
      </c>
      <c r="E39">
        <f>C39-D39</f>
        <v>45.046452433980249</v>
      </c>
      <c r="F39">
        <f>E39*E39</f>
        <v>2029.1828768868452</v>
      </c>
      <c r="G39">
        <f t="shared" si="0"/>
        <v>1453.3852290222881</v>
      </c>
    </row>
    <row r="40" spans="1:8" x14ac:dyDescent="0.3">
      <c r="C40" s="1">
        <v>-5.8534839325484995</v>
      </c>
      <c r="D40" s="1">
        <v>38.123289850461298</v>
      </c>
      <c r="E40">
        <f>C40-D40</f>
        <v>-43.976773783009797</v>
      </c>
      <c r="F40">
        <f t="shared" ref="F40:F46" si="1">E40*E40</f>
        <v>1933.9566323620179</v>
      </c>
      <c r="G40">
        <f t="shared" si="0"/>
        <v>34.26327414860345</v>
      </c>
    </row>
    <row r="41" spans="1:8" x14ac:dyDescent="0.3">
      <c r="C41" s="1">
        <v>3.9371619471842223</v>
      </c>
      <c r="D41" s="1">
        <v>-5.8534839325484995</v>
      </c>
      <c r="E41">
        <f t="shared" ref="E41:E46" si="2">C41-D41</f>
        <v>9.7906458797327218</v>
      </c>
      <c r="F41">
        <f t="shared" si="1"/>
        <v>95.856746742327317</v>
      </c>
      <c r="G41">
        <f t="shared" si="0"/>
        <v>15.501244198355456</v>
      </c>
    </row>
    <row r="42" spans="1:8" x14ac:dyDescent="0.3">
      <c r="C42" s="1">
        <v>-19.992841234489333</v>
      </c>
      <c r="D42" s="1">
        <v>3.9371619471842223</v>
      </c>
      <c r="E42">
        <f t="shared" si="2"/>
        <v>-23.930003181673555</v>
      </c>
      <c r="F42">
        <f t="shared" si="1"/>
        <v>572.64505227490645</v>
      </c>
      <c r="G42">
        <f t="shared" si="0"/>
        <v>399.71370062749696</v>
      </c>
    </row>
    <row r="43" spans="1:8" x14ac:dyDescent="0.3">
      <c r="C43" s="1">
        <v>-49.388323258033722</v>
      </c>
      <c r="D43" s="1">
        <v>-19.992841234489333</v>
      </c>
      <c r="E43">
        <f t="shared" si="2"/>
        <v>-29.395482023544389</v>
      </c>
      <c r="F43">
        <f t="shared" si="1"/>
        <v>864.09436339652132</v>
      </c>
      <c r="G43">
        <f t="shared" si="0"/>
        <v>2439.2064742400348</v>
      </c>
    </row>
    <row r="44" spans="1:8" x14ac:dyDescent="0.3">
      <c r="C44" s="1">
        <v>48.797486477887389</v>
      </c>
      <c r="D44" s="1">
        <v>-49.388323258033722</v>
      </c>
      <c r="E44">
        <f t="shared" si="2"/>
        <v>98.185809735921111</v>
      </c>
      <c r="F44">
        <f t="shared" si="1"/>
        <v>9640.4532334985015</v>
      </c>
      <c r="G44">
        <f t="shared" si="0"/>
        <v>2381.1946865596028</v>
      </c>
    </row>
    <row r="45" spans="1:8" x14ac:dyDescent="0.3">
      <c r="C45" s="1">
        <v>-43.1792873051225</v>
      </c>
      <c r="D45" s="1">
        <v>48.797486477887389</v>
      </c>
      <c r="E45">
        <f t="shared" si="2"/>
        <v>-91.976773783009889</v>
      </c>
      <c r="F45">
        <f t="shared" si="1"/>
        <v>8459.726915530975</v>
      </c>
      <c r="G45">
        <f t="shared" si="0"/>
        <v>1864.4508521783132</v>
      </c>
    </row>
    <row r="46" spans="1:8" x14ac:dyDescent="0.3">
      <c r="C46" s="1">
        <v>64.332643970728611</v>
      </c>
      <c r="D46" s="1">
        <v>-43.1792873051225</v>
      </c>
      <c r="E46">
        <f t="shared" si="2"/>
        <v>107.51193127585111</v>
      </c>
      <c r="F46">
        <f t="shared" si="1"/>
        <v>11558.815366663332</v>
      </c>
      <c r="G46">
        <f t="shared" si="0"/>
        <v>4138.6890802645239</v>
      </c>
    </row>
    <row r="47" spans="1:8" ht="15" thickBot="1" x14ac:dyDescent="0.35">
      <c r="C47" s="2">
        <v>-29.8534839325485</v>
      </c>
      <c r="D47" s="1">
        <v>64.332643970728611</v>
      </c>
      <c r="E47">
        <f>C47-D47</f>
        <v>-94.186127903277111</v>
      </c>
      <c r="F47">
        <f>E47*E47</f>
        <v>8871.0266894124743</v>
      </c>
      <c r="G47">
        <f t="shared" si="0"/>
        <v>891.23050291093148</v>
      </c>
    </row>
    <row r="48" spans="1:8" x14ac:dyDescent="0.3">
      <c r="D48" s="1"/>
      <c r="E48" s="51"/>
      <c r="F48" s="22"/>
    </row>
    <row r="50" spans="2:3" ht="15" thickBot="1" x14ac:dyDescent="0.35"/>
    <row r="51" spans="2:3" x14ac:dyDescent="0.3">
      <c r="B51" s="97" t="s">
        <v>48</v>
      </c>
      <c r="C51" s="98"/>
    </row>
    <row r="52" spans="2:3" x14ac:dyDescent="0.3">
      <c r="B52" s="9"/>
      <c r="C52" s="10"/>
    </row>
    <row r="53" spans="2:3" x14ac:dyDescent="0.3">
      <c r="B53" s="54" t="s">
        <v>45</v>
      </c>
      <c r="C53" s="55">
        <f>SUM(F39:F47)</f>
        <v>44025.757876767901</v>
      </c>
    </row>
    <row r="54" spans="2:3" x14ac:dyDescent="0.3">
      <c r="B54" s="54" t="s">
        <v>46</v>
      </c>
      <c r="C54" s="55">
        <f>SUM(G38:G47)</f>
        <v>13665.565224307988</v>
      </c>
    </row>
    <row r="55" spans="2:3" ht="15" thickBot="1" x14ac:dyDescent="0.35">
      <c r="B55" s="56" t="s">
        <v>47</v>
      </c>
      <c r="C55" s="53">
        <f>C53/C54</f>
        <v>3.2216565618856299</v>
      </c>
    </row>
  </sheetData>
  <sortState xmlns:xlrd2="http://schemas.microsoft.com/office/spreadsheetml/2017/richdata2" ref="H25:H34">
    <sortCondition ref="H25"/>
  </sortState>
  <mergeCells count="2">
    <mergeCell ref="A36:B36"/>
    <mergeCell ref="B51:C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3054D-72B2-4E23-9BD5-D90862AB7285}">
  <dimension ref="A1:C13"/>
  <sheetViews>
    <sheetView workbookViewId="0">
      <selection activeCell="F19" sqref="F19"/>
    </sheetView>
  </sheetViews>
  <sheetFormatPr defaultRowHeight="14.4" x14ac:dyDescent="0.3"/>
  <cols>
    <col min="2" max="2" width="24.6640625" customWidth="1"/>
    <col min="3" max="3" width="20.44140625" customWidth="1"/>
  </cols>
  <sheetData>
    <row r="1" spans="1:3" ht="37.200000000000003" customHeight="1" thickTop="1" thickBot="1" x14ac:dyDescent="0.35">
      <c r="A1" s="99" t="s">
        <v>33</v>
      </c>
      <c r="B1" s="100"/>
      <c r="C1" s="101"/>
    </row>
    <row r="2" spans="1:3" ht="97.2" thickBot="1" x14ac:dyDescent="0.45">
      <c r="A2" s="37"/>
      <c r="B2" s="38" t="s">
        <v>34</v>
      </c>
      <c r="C2" s="39" t="s">
        <v>35</v>
      </c>
    </row>
    <row r="3" spans="1:3" ht="18.600000000000001" x14ac:dyDescent="0.3">
      <c r="A3" s="40">
        <v>1</v>
      </c>
      <c r="B3" s="41">
        <v>251.92316</v>
      </c>
      <c r="C3" s="42">
        <v>-6.9231619999999996</v>
      </c>
    </row>
    <row r="4" spans="1:3" ht="18.600000000000001" x14ac:dyDescent="0.3">
      <c r="A4" s="43">
        <v>2</v>
      </c>
      <c r="B4" s="44">
        <v>273.87671</v>
      </c>
      <c r="C4" s="45">
        <v>38.123289999999997</v>
      </c>
    </row>
    <row r="5" spans="1:3" ht="18.600000000000001" x14ac:dyDescent="0.3">
      <c r="A5" s="43">
        <v>3</v>
      </c>
      <c r="B5" s="44">
        <v>284.85347999999999</v>
      </c>
      <c r="C5" s="45">
        <v>-5.8534839999999999</v>
      </c>
    </row>
    <row r="6" spans="1:3" ht="18.600000000000001" x14ac:dyDescent="0.3">
      <c r="A6" s="43">
        <v>4</v>
      </c>
      <c r="B6" s="44">
        <v>304.06283999999999</v>
      </c>
      <c r="C6" s="45">
        <v>3.9371619999999998</v>
      </c>
    </row>
    <row r="7" spans="1:3" ht="18.600000000000001" x14ac:dyDescent="0.3">
      <c r="A7" s="43">
        <v>5</v>
      </c>
      <c r="B7" s="44">
        <v>218.99284</v>
      </c>
      <c r="C7" s="45">
        <v>-19.992840000000001</v>
      </c>
    </row>
    <row r="8" spans="1:3" ht="18.600000000000001" x14ac:dyDescent="0.3">
      <c r="A8" s="43">
        <v>6</v>
      </c>
      <c r="B8" s="44">
        <v>268.38832000000002</v>
      </c>
      <c r="C8" s="45">
        <v>-49.38832</v>
      </c>
    </row>
    <row r="9" spans="1:3" ht="18.600000000000001" x14ac:dyDescent="0.3">
      <c r="A9" s="43">
        <v>7</v>
      </c>
      <c r="B9" s="44">
        <v>356.20251000000002</v>
      </c>
      <c r="C9" s="45">
        <v>48.797490000000003</v>
      </c>
    </row>
    <row r="10" spans="1:3" ht="18.600000000000001" x14ac:dyDescent="0.3">
      <c r="A10" s="43">
        <v>8</v>
      </c>
      <c r="B10" s="44">
        <v>367.17928999999998</v>
      </c>
      <c r="C10" s="45">
        <v>-43.179290000000002</v>
      </c>
    </row>
    <row r="11" spans="1:3" ht="18.600000000000001" x14ac:dyDescent="0.3">
      <c r="A11" s="43">
        <v>9</v>
      </c>
      <c r="B11" s="44">
        <v>254.66739999999999</v>
      </c>
      <c r="C11" s="45">
        <v>64.332639999999998</v>
      </c>
    </row>
    <row r="12" spans="1:3" ht="19.2" thickBot="1" x14ac:dyDescent="0.35">
      <c r="A12" s="46">
        <v>10</v>
      </c>
      <c r="B12" s="47">
        <v>284.85347999999999</v>
      </c>
      <c r="C12" s="48">
        <v>-29.853480000000001</v>
      </c>
    </row>
    <row r="13" spans="1:3" ht="15" thickTop="1" x14ac:dyDescent="0.3"/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971D1-4F95-4BB1-9CB0-0B48C0380D79}">
  <dimension ref="A1:P28"/>
  <sheetViews>
    <sheetView topLeftCell="N7" workbookViewId="0">
      <selection activeCell="R21" sqref="R21"/>
    </sheetView>
  </sheetViews>
  <sheetFormatPr defaultRowHeight="14.4" x14ac:dyDescent="0.3"/>
  <cols>
    <col min="1" max="1" width="17.5546875" customWidth="1"/>
    <col min="2" max="2" width="17.88671875" customWidth="1"/>
    <col min="13" max="13" width="22.33203125" customWidth="1"/>
    <col min="14" max="14" width="20.44140625" customWidth="1"/>
    <col min="15" max="15" width="29.77734375" customWidth="1"/>
    <col min="16" max="16" width="21.44140625" customWidth="1"/>
  </cols>
  <sheetData>
    <row r="1" spans="1:16" ht="15" thickBot="1" x14ac:dyDescent="0.35">
      <c r="A1" s="61" t="s">
        <v>51</v>
      </c>
      <c r="B1" s="62" t="s">
        <v>9</v>
      </c>
    </row>
    <row r="2" spans="1:16" x14ac:dyDescent="0.3">
      <c r="A2" s="9">
        <v>1</v>
      </c>
      <c r="B2" s="10">
        <v>4</v>
      </c>
      <c r="L2" s="63" t="s">
        <v>9</v>
      </c>
      <c r="N2" t="s">
        <v>44</v>
      </c>
      <c r="O2" t="s">
        <v>42</v>
      </c>
      <c r="P2" t="s">
        <v>43</v>
      </c>
    </row>
    <row r="3" spans="1:16" x14ac:dyDescent="0.3">
      <c r="A3" s="9">
        <v>2</v>
      </c>
      <c r="B3" s="10">
        <v>-6</v>
      </c>
      <c r="L3" s="64">
        <v>4</v>
      </c>
      <c r="P3">
        <f>L3*L3</f>
        <v>16</v>
      </c>
    </row>
    <row r="4" spans="1:16" x14ac:dyDescent="0.3">
      <c r="A4" s="9">
        <v>3</v>
      </c>
      <c r="B4" s="10">
        <v>-1</v>
      </c>
      <c r="L4" s="64">
        <v>-6</v>
      </c>
      <c r="M4" s="64">
        <v>4</v>
      </c>
      <c r="N4">
        <f>M4-L4</f>
        <v>10</v>
      </c>
      <c r="O4">
        <f>N4*N4</f>
        <v>100</v>
      </c>
      <c r="P4">
        <f t="shared" ref="P4:P17" si="0">L4*L4</f>
        <v>36</v>
      </c>
    </row>
    <row r="5" spans="1:16" x14ac:dyDescent="0.3">
      <c r="A5" s="9">
        <v>4</v>
      </c>
      <c r="B5" s="10">
        <v>-5</v>
      </c>
      <c r="L5" s="64">
        <v>-1</v>
      </c>
      <c r="M5" s="64">
        <v>-6</v>
      </c>
      <c r="N5">
        <f t="shared" ref="N5:N17" si="1">M5-L5</f>
        <v>-5</v>
      </c>
      <c r="O5">
        <f t="shared" ref="O5:O17" si="2">N5*N5</f>
        <v>25</v>
      </c>
      <c r="P5">
        <f t="shared" si="0"/>
        <v>1</v>
      </c>
    </row>
    <row r="6" spans="1:16" x14ac:dyDescent="0.3">
      <c r="A6" s="9">
        <v>5</v>
      </c>
      <c r="B6" s="10">
        <v>2</v>
      </c>
      <c r="L6" s="64">
        <v>-5</v>
      </c>
      <c r="M6" s="64">
        <v>-1</v>
      </c>
      <c r="N6">
        <f t="shared" si="1"/>
        <v>4</v>
      </c>
      <c r="O6">
        <f t="shared" si="2"/>
        <v>16</v>
      </c>
      <c r="P6">
        <f t="shared" si="0"/>
        <v>25</v>
      </c>
    </row>
    <row r="7" spans="1:16" x14ac:dyDescent="0.3">
      <c r="A7" s="9">
        <v>6</v>
      </c>
      <c r="B7" s="10">
        <v>5</v>
      </c>
      <c r="L7" s="64">
        <v>2</v>
      </c>
      <c r="M7" s="64">
        <v>-5</v>
      </c>
      <c r="N7">
        <f t="shared" si="1"/>
        <v>-7</v>
      </c>
      <c r="O7">
        <f t="shared" si="2"/>
        <v>49</v>
      </c>
      <c r="P7">
        <f t="shared" si="0"/>
        <v>4</v>
      </c>
    </row>
    <row r="8" spans="1:16" x14ac:dyDescent="0.3">
      <c r="A8" s="9">
        <v>7</v>
      </c>
      <c r="B8" s="10">
        <v>-2</v>
      </c>
      <c r="L8" s="64">
        <v>5</v>
      </c>
      <c r="M8" s="64">
        <v>2</v>
      </c>
      <c r="N8">
        <f t="shared" si="1"/>
        <v>-3</v>
      </c>
      <c r="O8">
        <f t="shared" si="2"/>
        <v>9</v>
      </c>
      <c r="P8">
        <f t="shared" si="0"/>
        <v>25</v>
      </c>
    </row>
    <row r="9" spans="1:16" x14ac:dyDescent="0.3">
      <c r="A9" s="9">
        <v>8</v>
      </c>
      <c r="B9" s="10">
        <v>7</v>
      </c>
      <c r="L9" s="64">
        <v>-2</v>
      </c>
      <c r="M9" s="64">
        <v>5</v>
      </c>
      <c r="N9">
        <f t="shared" si="1"/>
        <v>7</v>
      </c>
      <c r="O9">
        <f t="shared" si="2"/>
        <v>49</v>
      </c>
      <c r="P9">
        <f t="shared" si="0"/>
        <v>4</v>
      </c>
    </row>
    <row r="10" spans="1:16" x14ac:dyDescent="0.3">
      <c r="A10" s="9">
        <v>9</v>
      </c>
      <c r="B10" s="10">
        <v>6</v>
      </c>
      <c r="L10" s="64">
        <v>7</v>
      </c>
      <c r="M10" s="64">
        <v>-2</v>
      </c>
      <c r="N10">
        <f t="shared" si="1"/>
        <v>-9</v>
      </c>
      <c r="O10">
        <f t="shared" si="2"/>
        <v>81</v>
      </c>
      <c r="P10">
        <f t="shared" si="0"/>
        <v>49</v>
      </c>
    </row>
    <row r="11" spans="1:16" x14ac:dyDescent="0.3">
      <c r="A11" s="9">
        <v>10</v>
      </c>
      <c r="B11" s="10">
        <v>-3</v>
      </c>
      <c r="L11" s="64">
        <v>6</v>
      </c>
      <c r="M11" s="64">
        <v>7</v>
      </c>
      <c r="N11">
        <f t="shared" si="1"/>
        <v>1</v>
      </c>
      <c r="O11">
        <f t="shared" si="2"/>
        <v>1</v>
      </c>
      <c r="P11">
        <f t="shared" si="0"/>
        <v>36</v>
      </c>
    </row>
    <row r="12" spans="1:16" x14ac:dyDescent="0.3">
      <c r="A12" s="9">
        <v>11</v>
      </c>
      <c r="B12" s="10">
        <v>1</v>
      </c>
      <c r="L12" s="64">
        <v>-3</v>
      </c>
      <c r="M12" s="64">
        <v>6</v>
      </c>
      <c r="N12">
        <f t="shared" si="1"/>
        <v>9</v>
      </c>
      <c r="O12">
        <f t="shared" si="2"/>
        <v>81</v>
      </c>
      <c r="P12">
        <f t="shared" si="0"/>
        <v>9</v>
      </c>
    </row>
    <row r="13" spans="1:16" x14ac:dyDescent="0.3">
      <c r="A13" s="9">
        <v>12</v>
      </c>
      <c r="B13" s="10">
        <v>3</v>
      </c>
      <c r="L13" s="64">
        <v>1</v>
      </c>
      <c r="M13" s="64">
        <v>-3</v>
      </c>
      <c r="N13">
        <f t="shared" si="1"/>
        <v>-4</v>
      </c>
      <c r="O13">
        <f t="shared" si="2"/>
        <v>16</v>
      </c>
      <c r="P13">
        <f t="shared" si="0"/>
        <v>1</v>
      </c>
    </row>
    <row r="14" spans="1:16" x14ac:dyDescent="0.3">
      <c r="A14" s="9">
        <v>13</v>
      </c>
      <c r="B14" s="10">
        <v>0</v>
      </c>
      <c r="L14" s="64">
        <v>3</v>
      </c>
      <c r="M14" s="64">
        <v>1</v>
      </c>
      <c r="N14">
        <f t="shared" si="1"/>
        <v>-2</v>
      </c>
      <c r="O14">
        <f t="shared" si="2"/>
        <v>4</v>
      </c>
      <c r="P14">
        <f t="shared" si="0"/>
        <v>9</v>
      </c>
    </row>
    <row r="15" spans="1:16" x14ac:dyDescent="0.3">
      <c r="A15" s="9">
        <v>14</v>
      </c>
      <c r="B15" s="10">
        <v>-4</v>
      </c>
      <c r="L15" s="64">
        <v>0</v>
      </c>
      <c r="M15" s="64">
        <v>3</v>
      </c>
      <c r="N15">
        <f t="shared" si="1"/>
        <v>3</v>
      </c>
      <c r="O15">
        <f t="shared" si="2"/>
        <v>9</v>
      </c>
      <c r="P15">
        <f t="shared" si="0"/>
        <v>0</v>
      </c>
    </row>
    <row r="16" spans="1:16" ht="15" thickBot="1" x14ac:dyDescent="0.35">
      <c r="A16" s="11">
        <v>15</v>
      </c>
      <c r="B16" s="12">
        <v>-7</v>
      </c>
      <c r="L16" s="64">
        <v>-4</v>
      </c>
      <c r="M16" s="64">
        <v>0</v>
      </c>
      <c r="N16">
        <f t="shared" si="1"/>
        <v>4</v>
      </c>
      <c r="O16">
        <f t="shared" si="2"/>
        <v>16</v>
      </c>
      <c r="P16">
        <f t="shared" si="0"/>
        <v>16</v>
      </c>
    </row>
    <row r="17" spans="12:16" x14ac:dyDescent="0.3">
      <c r="L17" s="64">
        <v>-7</v>
      </c>
      <c r="M17" s="64">
        <v>-4</v>
      </c>
      <c r="N17">
        <f t="shared" si="1"/>
        <v>3</v>
      </c>
      <c r="O17">
        <f t="shared" si="2"/>
        <v>9</v>
      </c>
      <c r="P17">
        <f t="shared" si="0"/>
        <v>49</v>
      </c>
    </row>
    <row r="18" spans="12:16" x14ac:dyDescent="0.3">
      <c r="M18" s="64"/>
    </row>
    <row r="19" spans="12:16" ht="15" thickBot="1" x14ac:dyDescent="0.35"/>
    <row r="20" spans="12:16" x14ac:dyDescent="0.3">
      <c r="M20" s="97" t="s">
        <v>48</v>
      </c>
      <c r="N20" s="98"/>
      <c r="O20" s="50" t="s">
        <v>52</v>
      </c>
      <c r="P20">
        <v>0.05</v>
      </c>
    </row>
    <row r="21" spans="12:16" x14ac:dyDescent="0.3">
      <c r="M21" s="9"/>
      <c r="N21" s="10"/>
      <c r="O21" s="50" t="s">
        <v>53</v>
      </c>
      <c r="P21">
        <v>1.36</v>
      </c>
    </row>
    <row r="22" spans="12:16" x14ac:dyDescent="0.3">
      <c r="M22" s="54" t="s">
        <v>45</v>
      </c>
      <c r="N22" s="55">
        <f>SUM(O4:O17)</f>
        <v>465</v>
      </c>
      <c r="O22" s="50" t="s">
        <v>54</v>
      </c>
      <c r="P22">
        <v>1.08</v>
      </c>
    </row>
    <row r="23" spans="12:16" x14ac:dyDescent="0.3">
      <c r="M23" s="54" t="s">
        <v>46</v>
      </c>
      <c r="N23" s="55">
        <f>SUM(P3:P17)</f>
        <v>280</v>
      </c>
      <c r="O23" s="65" t="s">
        <v>55</v>
      </c>
      <c r="P23">
        <v>15</v>
      </c>
    </row>
    <row r="24" spans="12:16" ht="15" thickBot="1" x14ac:dyDescent="0.35">
      <c r="M24" s="56" t="s">
        <v>47</v>
      </c>
      <c r="N24" s="53">
        <f>N22/N23</f>
        <v>1.6607142857142858</v>
      </c>
    </row>
    <row r="28" spans="12:16" x14ac:dyDescent="0.3">
      <c r="O28" t="s">
        <v>56</v>
      </c>
      <c r="P28" t="s">
        <v>57</v>
      </c>
    </row>
  </sheetData>
  <mergeCells count="1">
    <mergeCell ref="M20:N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BD069-DF86-4D7F-8803-7EC18154B109}">
  <dimension ref="A1:AC35"/>
  <sheetViews>
    <sheetView topLeftCell="C1" workbookViewId="0">
      <selection activeCell="E21" sqref="E21"/>
    </sheetView>
  </sheetViews>
  <sheetFormatPr defaultRowHeight="14.4" x14ac:dyDescent="0.3"/>
  <cols>
    <col min="3" max="3" width="7.5546875" bestFit="1" customWidth="1"/>
    <col min="4" max="4" width="18.109375" customWidth="1"/>
    <col min="11" max="11" width="17.44140625" bestFit="1" customWidth="1"/>
    <col min="12" max="12" width="12.6640625" bestFit="1" customWidth="1"/>
    <col min="13" max="13" width="13.5546875" bestFit="1" customWidth="1"/>
    <col min="14" max="14" width="9.5546875" bestFit="1" customWidth="1"/>
    <col min="16" max="16" width="12.44140625" bestFit="1" customWidth="1"/>
    <col min="17" max="17" width="12.6640625" bestFit="1" customWidth="1"/>
    <col min="18" max="18" width="12.109375" bestFit="1" customWidth="1"/>
    <col min="19" max="19" width="12.6640625" bestFit="1" customWidth="1"/>
    <col min="22" max="22" width="14.6640625" customWidth="1"/>
    <col min="29" max="29" width="18.21875" bestFit="1" customWidth="1"/>
  </cols>
  <sheetData>
    <row r="1" spans="1:29" ht="18" thickTop="1" x14ac:dyDescent="0.3">
      <c r="A1" s="102" t="s">
        <v>58</v>
      </c>
      <c r="B1" s="104" t="s">
        <v>59</v>
      </c>
      <c r="C1" s="66" t="s">
        <v>60</v>
      </c>
      <c r="D1" s="68" t="s">
        <v>62</v>
      </c>
    </row>
    <row r="2" spans="1:29" ht="18" thickBot="1" x14ac:dyDescent="0.35">
      <c r="A2" s="103"/>
      <c r="B2" s="105"/>
      <c r="C2" s="67" t="s">
        <v>61</v>
      </c>
      <c r="D2" s="69" t="s">
        <v>63</v>
      </c>
    </row>
    <row r="3" spans="1:29" ht="17.399999999999999" x14ac:dyDescent="0.3">
      <c r="A3" s="70">
        <v>1</v>
      </c>
      <c r="B3" s="71">
        <v>350</v>
      </c>
      <c r="C3" s="71">
        <v>5.5</v>
      </c>
      <c r="D3" s="72">
        <v>3.3</v>
      </c>
      <c r="K3" t="s">
        <v>0</v>
      </c>
    </row>
    <row r="4" spans="1:29" ht="18" thickBot="1" x14ac:dyDescent="0.35">
      <c r="A4" s="73">
        <v>2</v>
      </c>
      <c r="B4" s="74">
        <v>460</v>
      </c>
      <c r="C4" s="74">
        <v>7.5</v>
      </c>
      <c r="D4" s="75">
        <v>3.3</v>
      </c>
    </row>
    <row r="5" spans="1:29" ht="17.399999999999999" x14ac:dyDescent="0.3">
      <c r="A5" s="73">
        <v>3</v>
      </c>
      <c r="B5" s="74">
        <v>350</v>
      </c>
      <c r="C5" s="74">
        <v>8</v>
      </c>
      <c r="D5" s="75">
        <v>3</v>
      </c>
      <c r="K5" s="4" t="s">
        <v>1</v>
      </c>
      <c r="L5" s="4"/>
      <c r="O5" s="106" t="s">
        <v>66</v>
      </c>
      <c r="P5" s="106"/>
      <c r="Q5" s="106"/>
      <c r="R5" s="106"/>
      <c r="S5" s="106"/>
      <c r="T5" s="106"/>
      <c r="U5" s="106"/>
      <c r="V5" s="106"/>
      <c r="W5" s="106"/>
      <c r="X5" s="106"/>
      <c r="Y5" s="106"/>
    </row>
    <row r="6" spans="1:29" ht="17.399999999999999" x14ac:dyDescent="0.3">
      <c r="A6" s="73">
        <v>4</v>
      </c>
      <c r="B6" s="74">
        <v>430</v>
      </c>
      <c r="C6" s="74">
        <v>8</v>
      </c>
      <c r="D6" s="75">
        <v>4.5</v>
      </c>
      <c r="F6" s="64"/>
      <c r="G6" s="64"/>
      <c r="H6" s="64"/>
      <c r="I6" s="64"/>
      <c r="J6" s="64"/>
      <c r="K6" s="1" t="s">
        <v>2</v>
      </c>
      <c r="L6" s="5">
        <v>0.722134292240182</v>
      </c>
    </row>
    <row r="7" spans="1:29" ht="17.399999999999999" x14ac:dyDescent="0.3">
      <c r="A7" s="73">
        <v>5</v>
      </c>
      <c r="B7" s="74">
        <v>350</v>
      </c>
      <c r="C7" s="74">
        <v>6.8</v>
      </c>
      <c r="D7" s="75">
        <v>3</v>
      </c>
      <c r="F7" s="64"/>
      <c r="G7" s="64"/>
      <c r="H7" s="64"/>
      <c r="I7" s="64"/>
      <c r="J7" s="64"/>
      <c r="K7" s="1" t="s">
        <v>3</v>
      </c>
      <c r="L7" s="89">
        <v>0.52147793602922865</v>
      </c>
    </row>
    <row r="8" spans="1:29" ht="17.399999999999999" x14ac:dyDescent="0.3">
      <c r="A8" s="73">
        <v>6</v>
      </c>
      <c r="B8" s="74">
        <v>380</v>
      </c>
      <c r="C8" s="74">
        <v>7.5</v>
      </c>
      <c r="D8" s="75">
        <v>4</v>
      </c>
      <c r="F8" s="79"/>
      <c r="G8" s="79"/>
      <c r="H8" s="64"/>
      <c r="I8" s="64"/>
      <c r="J8" s="64"/>
      <c r="K8" s="80" t="s">
        <v>4</v>
      </c>
      <c r="L8" s="88">
        <v>0.44172425870076676</v>
      </c>
    </row>
    <row r="9" spans="1:29" ht="17.399999999999999" x14ac:dyDescent="0.3">
      <c r="A9" s="73">
        <v>7</v>
      </c>
      <c r="B9" s="74">
        <v>430</v>
      </c>
      <c r="C9" s="74">
        <v>4.5</v>
      </c>
      <c r="D9" s="75">
        <v>3</v>
      </c>
      <c r="F9" s="1"/>
      <c r="G9" s="1"/>
      <c r="H9" s="64"/>
      <c r="I9" s="64"/>
      <c r="J9" s="64"/>
      <c r="K9" s="1" t="s">
        <v>5</v>
      </c>
      <c r="L9" s="5">
        <v>47.463412634764822</v>
      </c>
    </row>
    <row r="10" spans="1:29" ht="18" thickBot="1" x14ac:dyDescent="0.35">
      <c r="A10" s="73">
        <v>8</v>
      </c>
      <c r="B10" s="74">
        <v>470</v>
      </c>
      <c r="C10" s="74">
        <v>6.4</v>
      </c>
      <c r="D10" s="75">
        <v>3.7</v>
      </c>
      <c r="F10" s="1"/>
      <c r="G10" s="1"/>
      <c r="H10" s="64"/>
      <c r="I10" s="64"/>
      <c r="J10" s="64"/>
      <c r="K10" s="2" t="s">
        <v>6</v>
      </c>
      <c r="L10" s="2">
        <v>15</v>
      </c>
    </row>
    <row r="11" spans="1:29" ht="17.399999999999999" x14ac:dyDescent="0.3">
      <c r="A11" s="73">
        <v>9</v>
      </c>
      <c r="B11" s="74">
        <v>450</v>
      </c>
      <c r="C11" s="74">
        <v>7</v>
      </c>
      <c r="D11" s="75">
        <v>3.5</v>
      </c>
      <c r="F11" s="1"/>
      <c r="G11" s="1"/>
      <c r="H11" s="64"/>
      <c r="I11" s="64"/>
      <c r="J11" s="64"/>
      <c r="AC11" t="s">
        <v>67</v>
      </c>
    </row>
    <row r="12" spans="1:29" ht="18" thickBot="1" x14ac:dyDescent="0.35">
      <c r="A12" s="73">
        <v>10</v>
      </c>
      <c r="B12" s="74">
        <v>490</v>
      </c>
      <c r="C12" s="74">
        <v>5</v>
      </c>
      <c r="D12" s="75">
        <v>4</v>
      </c>
      <c r="F12" s="1"/>
      <c r="G12" s="1"/>
      <c r="H12" s="64"/>
      <c r="I12" s="64"/>
      <c r="J12" s="64"/>
      <c r="K12" t="s">
        <v>7</v>
      </c>
      <c r="AC12" t="s">
        <v>68</v>
      </c>
    </row>
    <row r="13" spans="1:29" ht="17.399999999999999" x14ac:dyDescent="0.3">
      <c r="A13" s="73">
        <v>11</v>
      </c>
      <c r="B13" s="74">
        <v>340</v>
      </c>
      <c r="C13" s="74">
        <v>7.2</v>
      </c>
      <c r="D13" s="75">
        <v>3.5</v>
      </c>
      <c r="F13" s="1"/>
      <c r="G13" s="1"/>
      <c r="H13" s="64"/>
      <c r="I13" s="64"/>
      <c r="J13" s="64"/>
      <c r="K13" s="3"/>
      <c r="L13" s="3" t="s">
        <v>12</v>
      </c>
      <c r="M13" s="3" t="s">
        <v>13</v>
      </c>
      <c r="N13" s="3" t="s">
        <v>14</v>
      </c>
      <c r="O13" s="3" t="s">
        <v>15</v>
      </c>
      <c r="P13" s="3" t="s">
        <v>16</v>
      </c>
    </row>
    <row r="14" spans="1:29" ht="17.399999999999999" x14ac:dyDescent="0.3">
      <c r="A14" s="73">
        <v>12</v>
      </c>
      <c r="B14" s="74">
        <v>300</v>
      </c>
      <c r="C14" s="74">
        <v>7.9</v>
      </c>
      <c r="D14" s="75">
        <v>3.2</v>
      </c>
      <c r="F14" s="64"/>
      <c r="G14" s="64"/>
      <c r="H14" s="64"/>
      <c r="I14" s="64"/>
      <c r="J14" s="64"/>
      <c r="K14" s="1" t="s">
        <v>8</v>
      </c>
      <c r="L14" s="90">
        <v>2</v>
      </c>
      <c r="M14" s="87">
        <v>29460.026866077889</v>
      </c>
      <c r="N14" s="91">
        <v>14730.013433038945</v>
      </c>
      <c r="O14" s="89">
        <v>6.5386067890204682</v>
      </c>
      <c r="P14" s="89">
        <v>1.2006372233186397E-2</v>
      </c>
    </row>
    <row r="15" spans="1:29" ht="17.399999999999999" x14ac:dyDescent="0.3">
      <c r="A15" s="73">
        <v>13</v>
      </c>
      <c r="B15" s="74">
        <v>440</v>
      </c>
      <c r="C15" s="74">
        <v>5.9</v>
      </c>
      <c r="D15" s="75">
        <v>4</v>
      </c>
      <c r="F15" s="64"/>
      <c r="G15" s="64"/>
      <c r="H15" s="64"/>
      <c r="I15" s="64"/>
      <c r="J15" s="64"/>
      <c r="K15" s="1" t="s">
        <v>9</v>
      </c>
      <c r="L15" s="90">
        <v>12</v>
      </c>
      <c r="M15" s="82">
        <v>27033.306467255439</v>
      </c>
      <c r="N15" s="92">
        <v>2252.7755389379531</v>
      </c>
      <c r="O15" s="1"/>
      <c r="P15" s="1"/>
    </row>
    <row r="16" spans="1:29" ht="18" thickBot="1" x14ac:dyDescent="0.35">
      <c r="A16" s="73">
        <v>14</v>
      </c>
      <c r="B16" s="74">
        <v>450</v>
      </c>
      <c r="C16" s="74">
        <v>5</v>
      </c>
      <c r="D16" s="75">
        <v>3.5</v>
      </c>
      <c r="F16" s="49"/>
      <c r="G16" s="49"/>
      <c r="H16" s="49"/>
      <c r="I16" s="49"/>
      <c r="J16" s="49"/>
      <c r="K16" s="2" t="s">
        <v>10</v>
      </c>
      <c r="L16" s="2">
        <v>14</v>
      </c>
      <c r="M16" s="86">
        <v>56493.333333333328</v>
      </c>
      <c r="N16" s="83"/>
      <c r="O16" s="2"/>
      <c r="P16" s="2"/>
    </row>
    <row r="17" spans="1:23" ht="18" thickBot="1" x14ac:dyDescent="0.35">
      <c r="A17" s="76">
        <v>15</v>
      </c>
      <c r="B17" s="77">
        <v>300</v>
      </c>
      <c r="C17" s="77">
        <v>7</v>
      </c>
      <c r="D17" s="78">
        <v>2.7</v>
      </c>
      <c r="F17" s="1"/>
      <c r="G17" s="1"/>
      <c r="H17" s="1"/>
      <c r="I17" s="1"/>
      <c r="J17" s="1"/>
      <c r="U17" t="s">
        <v>70</v>
      </c>
    </row>
    <row r="18" spans="1:23" ht="15" thickTop="1" x14ac:dyDescent="0.3">
      <c r="F18" s="1"/>
      <c r="G18" s="1"/>
      <c r="H18" s="1"/>
      <c r="I18" s="1"/>
      <c r="J18" s="1"/>
      <c r="K18" s="3"/>
      <c r="L18" s="3" t="s">
        <v>17</v>
      </c>
      <c r="M18" s="3" t="s">
        <v>5</v>
      </c>
      <c r="N18" s="3" t="s">
        <v>18</v>
      </c>
      <c r="O18" s="3" t="s">
        <v>19</v>
      </c>
      <c r="P18" s="3" t="s">
        <v>20</v>
      </c>
      <c r="Q18" s="3" t="s">
        <v>21</v>
      </c>
      <c r="R18" s="3" t="s">
        <v>22</v>
      </c>
      <c r="S18" s="3" t="s">
        <v>23</v>
      </c>
      <c r="V18" s="49" t="s">
        <v>69</v>
      </c>
      <c r="W18" s="50">
        <v>10.832000000000001</v>
      </c>
    </row>
    <row r="19" spans="1:23" x14ac:dyDescent="0.3">
      <c r="F19" s="1"/>
      <c r="G19" s="1"/>
      <c r="H19" s="1"/>
      <c r="I19" s="1"/>
      <c r="J19" s="1"/>
      <c r="K19" s="80" t="s">
        <v>11</v>
      </c>
      <c r="L19" s="84">
        <v>306.52619328374368</v>
      </c>
      <c r="M19" s="5">
        <v>114.25389351049147</v>
      </c>
      <c r="N19" s="5">
        <v>2.6828511822714964</v>
      </c>
      <c r="O19" s="5">
        <v>1.9931590985369695E-2</v>
      </c>
      <c r="P19" s="5">
        <v>57.588344263651578</v>
      </c>
      <c r="Q19" s="5">
        <v>555.46404230383575</v>
      </c>
      <c r="R19" s="5">
        <v>57.588344263651578</v>
      </c>
      <c r="S19" s="5">
        <v>555.46404230383575</v>
      </c>
    </row>
    <row r="20" spans="1:23" x14ac:dyDescent="0.3">
      <c r="F20" s="64"/>
      <c r="G20" s="64"/>
      <c r="H20" s="64"/>
      <c r="I20" s="64"/>
      <c r="J20" s="64"/>
      <c r="K20" s="80" t="s">
        <v>60</v>
      </c>
      <c r="L20" s="84">
        <v>-24.975089517826945</v>
      </c>
      <c r="M20" s="5">
        <v>10.832125119411648</v>
      </c>
      <c r="N20" s="93">
        <v>-2.3056500218106306</v>
      </c>
      <c r="O20" s="93">
        <v>3.9788461178665177E-2</v>
      </c>
      <c r="P20" s="5">
        <v>-48.576262700561699</v>
      </c>
      <c r="Q20" s="5">
        <v>-1.3739163350921864</v>
      </c>
      <c r="R20" s="95">
        <v>-48.576262700561699</v>
      </c>
      <c r="S20" s="95">
        <v>-1.3739163350921864</v>
      </c>
    </row>
    <row r="21" spans="1:23" ht="15" thickBot="1" x14ac:dyDescent="0.35">
      <c r="F21" s="49"/>
      <c r="G21" s="49"/>
      <c r="H21" s="49"/>
      <c r="I21" s="49"/>
      <c r="J21" s="49"/>
      <c r="K21" s="81" t="s">
        <v>62</v>
      </c>
      <c r="L21" s="85">
        <v>74.130957488740961</v>
      </c>
      <c r="M21" s="7">
        <v>25.967317917939091</v>
      </c>
      <c r="N21" s="94">
        <v>2.854779139031868</v>
      </c>
      <c r="O21" s="94">
        <v>1.449362679645921E-2</v>
      </c>
      <c r="P21" s="7">
        <v>17.553032057087563</v>
      </c>
      <c r="Q21" s="7">
        <v>130.70888292039436</v>
      </c>
      <c r="R21" s="7">
        <v>17.553032057087563</v>
      </c>
      <c r="S21" s="7">
        <v>130.70888292039436</v>
      </c>
    </row>
    <row r="22" spans="1:23" x14ac:dyDescent="0.3">
      <c r="F22" s="1"/>
      <c r="G22" s="1"/>
      <c r="H22" s="1"/>
      <c r="I22" s="1"/>
      <c r="J22" s="1"/>
    </row>
    <row r="23" spans="1:23" x14ac:dyDescent="0.3">
      <c r="F23" s="1"/>
      <c r="G23" s="1"/>
      <c r="H23" s="1"/>
      <c r="I23" s="1"/>
      <c r="J23" s="1"/>
    </row>
    <row r="24" spans="1:23" x14ac:dyDescent="0.3">
      <c r="F24" s="1"/>
      <c r="G24" s="1"/>
      <c r="H24" s="1"/>
      <c r="I24" s="1"/>
      <c r="J24" s="1"/>
    </row>
    <row r="33" spans="10:25" ht="21" x14ac:dyDescent="0.3">
      <c r="J33" s="106" t="s">
        <v>64</v>
      </c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</row>
    <row r="35" spans="10:25" ht="21" x14ac:dyDescent="0.3">
      <c r="J35" s="106" t="s">
        <v>65</v>
      </c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</row>
  </sheetData>
  <mergeCells count="5">
    <mergeCell ref="A1:A2"/>
    <mergeCell ref="B1:B2"/>
    <mergeCell ref="J33:Y33"/>
    <mergeCell ref="J35:Y35"/>
    <mergeCell ref="O5:Y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6146" r:id="rId3">
          <objectPr defaultSize="0" r:id="rId4">
            <anchor moveWithCells="1">
              <from>
                <xdr:col>5</xdr:col>
                <xdr:colOff>327660</xdr:colOff>
                <xdr:row>28</xdr:row>
                <xdr:rowOff>68580</xdr:rowOff>
              </from>
              <to>
                <xdr:col>11</xdr:col>
                <xdr:colOff>792480</xdr:colOff>
                <xdr:row>29</xdr:row>
                <xdr:rowOff>175260</xdr:rowOff>
              </to>
            </anchor>
          </objectPr>
        </oleObject>
      </mc:Choice>
      <mc:Fallback>
        <oleObject shapeId="6146" r:id="rId3"/>
      </mc:Fallback>
    </mc:AlternateContent>
    <mc:AlternateContent xmlns:mc="http://schemas.openxmlformats.org/markup-compatibility/2006">
      <mc:Choice Requires="x14">
        <oleObject shapeId="6147" r:id="rId5">
          <objectPr defaultSize="0" r:id="rId6">
            <anchor moveWithCells="1">
              <from>
                <xdr:col>11</xdr:col>
                <xdr:colOff>861060</xdr:colOff>
                <xdr:row>0</xdr:row>
                <xdr:rowOff>350520</xdr:rowOff>
              </from>
              <to>
                <xdr:col>16</xdr:col>
                <xdr:colOff>800100</xdr:colOff>
                <xdr:row>2</xdr:row>
                <xdr:rowOff>213360</xdr:rowOff>
              </to>
            </anchor>
          </objectPr>
        </oleObject>
      </mc:Choice>
      <mc:Fallback>
        <oleObject shapeId="6147" r:id="rId5"/>
      </mc:Fallback>
    </mc:AlternateContent>
    <mc:AlternateContent xmlns:mc="http://schemas.openxmlformats.org/markup-compatibility/2006">
      <mc:Choice Requires="x14">
        <oleObject shapeId="6148" r:id="rId7">
          <objectPr defaultSize="0" r:id="rId8">
            <anchor moveWithCells="1">
              <from>
                <xdr:col>4</xdr:col>
                <xdr:colOff>441960</xdr:colOff>
                <xdr:row>8</xdr:row>
                <xdr:rowOff>7620</xdr:rowOff>
              </from>
              <to>
                <xdr:col>8</xdr:col>
                <xdr:colOff>99060</xdr:colOff>
                <xdr:row>10</xdr:row>
                <xdr:rowOff>198120</xdr:rowOff>
              </to>
            </anchor>
          </objectPr>
        </oleObject>
      </mc:Choice>
      <mc:Fallback>
        <oleObject shapeId="6148" r:id="rId7"/>
      </mc:Fallback>
    </mc:AlternateContent>
    <mc:AlternateContent xmlns:mc="http://schemas.openxmlformats.org/markup-compatibility/2006">
      <mc:Choice Requires="x14">
        <oleObject shapeId="6149" r:id="rId9">
          <objectPr defaultSize="0" r:id="rId10">
            <anchor moveWithCells="1">
              <from>
                <xdr:col>15</xdr:col>
                <xdr:colOff>0</xdr:colOff>
                <xdr:row>5</xdr:row>
                <xdr:rowOff>0</xdr:rowOff>
              </from>
              <to>
                <xdr:col>20</xdr:col>
                <xdr:colOff>15240</xdr:colOff>
                <xdr:row>8</xdr:row>
                <xdr:rowOff>83820</xdr:rowOff>
              </to>
            </anchor>
          </objectPr>
        </oleObject>
      </mc:Choice>
      <mc:Fallback>
        <oleObject shapeId="6149" r:id="rId9"/>
      </mc:Fallback>
    </mc:AlternateContent>
    <mc:AlternateContent xmlns:mc="http://schemas.openxmlformats.org/markup-compatibility/2006">
      <mc:Choice Requires="x14">
        <oleObject shapeId="6150" r:id="rId11">
          <objectPr defaultSize="0" autoPict="0" r:id="rId12">
            <anchor moveWithCells="1">
              <from>
                <xdr:col>20</xdr:col>
                <xdr:colOff>510540</xdr:colOff>
                <xdr:row>6</xdr:row>
                <xdr:rowOff>99060</xdr:rowOff>
              </from>
              <to>
                <xdr:col>24</xdr:col>
                <xdr:colOff>480060</xdr:colOff>
                <xdr:row>9</xdr:row>
                <xdr:rowOff>152400</xdr:rowOff>
              </to>
            </anchor>
          </objectPr>
        </oleObject>
      </mc:Choice>
      <mc:Fallback>
        <oleObject shapeId="6150" r:id="rId1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4A86-5CE7-4D35-A0A9-578DF78BD4F4}">
  <dimension ref="A1:J34"/>
  <sheetViews>
    <sheetView workbookViewId="0">
      <selection activeCell="N10" sqref="N10"/>
    </sheetView>
  </sheetViews>
  <sheetFormatPr defaultRowHeight="14.4" x14ac:dyDescent="0.3"/>
  <cols>
    <col min="2" max="2" width="24.77734375" customWidth="1"/>
    <col min="3" max="3" width="21.21875" customWidth="1"/>
    <col min="4" max="4" width="19" customWidth="1"/>
    <col min="5" max="5" width="12.109375" customWidth="1"/>
    <col min="6" max="6" width="11.77734375" customWidth="1"/>
    <col min="7" max="7" width="12.77734375" customWidth="1"/>
    <col min="8" max="8" width="12" customWidth="1"/>
    <col min="9" max="9" width="13.33203125" customWidth="1"/>
    <col min="10" max="10" width="12.33203125" customWidth="1"/>
  </cols>
  <sheetData>
    <row r="1" spans="1:3" x14ac:dyDescent="0.3">
      <c r="A1" s="14" t="s">
        <v>25</v>
      </c>
      <c r="B1" s="15" t="s">
        <v>26</v>
      </c>
      <c r="C1" s="16" t="s">
        <v>27</v>
      </c>
    </row>
    <row r="2" spans="1:3" x14ac:dyDescent="0.3">
      <c r="A2" s="17">
        <v>1</v>
      </c>
      <c r="B2" s="13">
        <v>3.7</v>
      </c>
      <c r="C2" s="18">
        <v>5.7</v>
      </c>
    </row>
    <row r="3" spans="1:3" x14ac:dyDescent="0.3">
      <c r="A3" s="17">
        <v>2</v>
      </c>
      <c r="B3" s="13">
        <v>3.6</v>
      </c>
      <c r="C3" s="18">
        <v>5.9</v>
      </c>
    </row>
    <row r="4" spans="1:3" x14ac:dyDescent="0.3">
      <c r="A4" s="17">
        <v>3</v>
      </c>
      <c r="B4" s="13">
        <v>2.8</v>
      </c>
      <c r="C4" s="18">
        <v>6.7</v>
      </c>
    </row>
    <row r="5" spans="1:3" x14ac:dyDescent="0.3">
      <c r="A5" s="17">
        <v>4</v>
      </c>
      <c r="B5" s="13">
        <v>5.6</v>
      </c>
      <c r="C5" s="18">
        <v>9.5</v>
      </c>
    </row>
    <row r="6" spans="1:3" x14ac:dyDescent="0.3">
      <c r="A6" s="17">
        <v>5</v>
      </c>
      <c r="B6" s="13">
        <v>3.3</v>
      </c>
      <c r="C6" s="18">
        <v>5.4</v>
      </c>
    </row>
    <row r="7" spans="1:3" x14ac:dyDescent="0.3">
      <c r="A7" s="17">
        <v>6</v>
      </c>
      <c r="B7" s="13">
        <v>2.2000000000000002</v>
      </c>
      <c r="C7" s="18">
        <v>3.5</v>
      </c>
    </row>
    <row r="8" spans="1:3" x14ac:dyDescent="0.3">
      <c r="A8" s="17">
        <v>7</v>
      </c>
      <c r="B8" s="13">
        <v>3.3</v>
      </c>
      <c r="C8" s="18">
        <v>6.2</v>
      </c>
    </row>
    <row r="9" spans="1:3" x14ac:dyDescent="0.3">
      <c r="A9" s="17">
        <v>8</v>
      </c>
      <c r="B9" s="13">
        <v>3.1</v>
      </c>
      <c r="C9" s="18">
        <v>4.7</v>
      </c>
    </row>
    <row r="10" spans="1:3" x14ac:dyDescent="0.3">
      <c r="A10" s="17">
        <v>9</v>
      </c>
      <c r="B10" s="13">
        <v>3.2</v>
      </c>
      <c r="C10" s="18">
        <v>6.1</v>
      </c>
    </row>
    <row r="11" spans="1:3" x14ac:dyDescent="0.3">
      <c r="A11" s="17">
        <v>10</v>
      </c>
      <c r="B11" s="13">
        <v>3.5</v>
      </c>
      <c r="C11" s="18">
        <v>4.9000000000000004</v>
      </c>
    </row>
    <row r="12" spans="1:3" x14ac:dyDescent="0.3">
      <c r="A12" s="17">
        <v>11</v>
      </c>
      <c r="B12" s="13">
        <v>5.2</v>
      </c>
      <c r="C12" s="18">
        <v>10.7</v>
      </c>
    </row>
    <row r="13" spans="1:3" x14ac:dyDescent="0.3">
      <c r="A13" s="17">
        <v>12</v>
      </c>
      <c r="B13" s="13">
        <v>4.5999999999999996</v>
      </c>
      <c r="C13" s="18">
        <v>7.6</v>
      </c>
    </row>
    <row r="14" spans="1:3" x14ac:dyDescent="0.3">
      <c r="A14" s="17">
        <v>13</v>
      </c>
      <c r="B14" s="13">
        <v>5.8</v>
      </c>
      <c r="C14" s="18">
        <v>11.8</v>
      </c>
    </row>
    <row r="15" spans="1:3" ht="15" thickBot="1" x14ac:dyDescent="0.35">
      <c r="A15" s="19">
        <v>14</v>
      </c>
      <c r="B15" s="20">
        <v>3</v>
      </c>
      <c r="C15" s="21">
        <v>4.0999999999999996</v>
      </c>
    </row>
    <row r="17" spans="2:10" x14ac:dyDescent="0.3">
      <c r="B17" s="22" t="s">
        <v>28</v>
      </c>
    </row>
    <row r="18" spans="2:10" ht="15" thickBot="1" x14ac:dyDescent="0.35"/>
    <row r="19" spans="2:10" x14ac:dyDescent="0.3">
      <c r="B19" s="4" t="s">
        <v>1</v>
      </c>
      <c r="C19" s="4"/>
    </row>
    <row r="20" spans="2:10" x14ac:dyDescent="0.3">
      <c r="B20" s="1" t="s">
        <v>2</v>
      </c>
      <c r="C20" s="6">
        <v>0.9207978506099791</v>
      </c>
    </row>
    <row r="21" spans="2:10" x14ac:dyDescent="0.3">
      <c r="B21" s="1" t="s">
        <v>3</v>
      </c>
      <c r="C21" s="6">
        <v>0.84786868168795748</v>
      </c>
    </row>
    <row r="22" spans="2:10" x14ac:dyDescent="0.3">
      <c r="B22" s="1" t="s">
        <v>4</v>
      </c>
      <c r="C22" s="6">
        <v>0.83519107182862051</v>
      </c>
    </row>
    <row r="23" spans="2:10" x14ac:dyDescent="0.3">
      <c r="B23" s="1" t="s">
        <v>5</v>
      </c>
      <c r="C23" s="6">
        <v>0.99929836272693795</v>
      </c>
    </row>
    <row r="24" spans="2:10" ht="15" thickBot="1" x14ac:dyDescent="0.35">
      <c r="B24" s="2" t="s">
        <v>6</v>
      </c>
      <c r="C24" s="2">
        <v>14</v>
      </c>
    </row>
    <row r="26" spans="2:10" ht="15" thickBot="1" x14ac:dyDescent="0.35">
      <c r="B26" t="s">
        <v>7</v>
      </c>
    </row>
    <row r="27" spans="2:10" x14ac:dyDescent="0.3">
      <c r="B27" s="3"/>
      <c r="C27" s="3" t="s">
        <v>12</v>
      </c>
      <c r="D27" s="3" t="s">
        <v>13</v>
      </c>
      <c r="E27" s="3" t="s">
        <v>14</v>
      </c>
      <c r="F27" s="3" t="s">
        <v>15</v>
      </c>
      <c r="G27" s="3" t="s">
        <v>16</v>
      </c>
    </row>
    <row r="28" spans="2:10" x14ac:dyDescent="0.3">
      <c r="B28" s="1" t="s">
        <v>8</v>
      </c>
      <c r="C28" s="1">
        <v>1</v>
      </c>
      <c r="D28" s="6">
        <v>66.78540481558656</v>
      </c>
      <c r="E28" s="6">
        <v>66.78540481558656</v>
      </c>
      <c r="F28" s="6">
        <v>66.879221800907033</v>
      </c>
      <c r="G28" s="6">
        <v>2.9994265584961902E-6</v>
      </c>
    </row>
    <row r="29" spans="2:10" x14ac:dyDescent="0.3">
      <c r="B29" s="1" t="s">
        <v>9</v>
      </c>
      <c r="C29" s="1">
        <v>12</v>
      </c>
      <c r="D29" s="6">
        <v>11.983166612984865</v>
      </c>
      <c r="E29" s="6">
        <v>0.99859721774873877</v>
      </c>
      <c r="F29" s="1"/>
      <c r="G29" s="1"/>
    </row>
    <row r="30" spans="2:10" ht="15" thickBot="1" x14ac:dyDescent="0.35">
      <c r="B30" s="2" t="s">
        <v>10</v>
      </c>
      <c r="C30" s="2">
        <v>13</v>
      </c>
      <c r="D30" s="8">
        <v>78.76857142857142</v>
      </c>
      <c r="E30" s="2"/>
      <c r="F30" s="2"/>
      <c r="G30" s="2"/>
    </row>
    <row r="31" spans="2:10" ht="15" thickBot="1" x14ac:dyDescent="0.35"/>
    <row r="32" spans="2:10" x14ac:dyDescent="0.3">
      <c r="B32" s="3"/>
      <c r="C32" s="3" t="s">
        <v>17</v>
      </c>
      <c r="D32" s="3" t="s">
        <v>5</v>
      </c>
      <c r="E32" s="3" t="s">
        <v>18</v>
      </c>
      <c r="F32" s="3" t="s">
        <v>19</v>
      </c>
      <c r="G32" s="3" t="s">
        <v>20</v>
      </c>
      <c r="H32" s="3" t="s">
        <v>21</v>
      </c>
      <c r="I32" s="3" t="s">
        <v>22</v>
      </c>
      <c r="J32" s="3" t="s">
        <v>23</v>
      </c>
    </row>
    <row r="33" spans="2:10" x14ac:dyDescent="0.3">
      <c r="B33" s="1" t="s">
        <v>11</v>
      </c>
      <c r="C33" s="25">
        <v>-1.2088390926241219</v>
      </c>
      <c r="D33" s="6">
        <v>0.99487442387962544</v>
      </c>
      <c r="E33" s="6">
        <v>-1.2150670110807724</v>
      </c>
      <c r="F33" s="6">
        <v>0.24770735092643245</v>
      </c>
      <c r="G33" s="6">
        <v>-3.3764842512808424</v>
      </c>
      <c r="H33" s="6">
        <v>0.95880606603259855</v>
      </c>
      <c r="I33" s="6">
        <v>-3.3764842512808424</v>
      </c>
      <c r="J33" s="6">
        <v>0.95880606603259855</v>
      </c>
    </row>
    <row r="34" spans="2:10" ht="15" thickBot="1" x14ac:dyDescent="0.35">
      <c r="B34" s="27" t="s">
        <v>30</v>
      </c>
      <c r="C34" s="26">
        <v>2.0741729167625276</v>
      </c>
      <c r="D34" s="8">
        <v>0.25362925947724357</v>
      </c>
      <c r="E34" s="8">
        <v>8.177971741263665</v>
      </c>
      <c r="F34" s="8">
        <v>2.9994265584961898E-6</v>
      </c>
      <c r="G34" s="8">
        <v>1.5215622322345108</v>
      </c>
      <c r="H34" s="8">
        <v>2.6267836012905441</v>
      </c>
      <c r="I34" s="8">
        <v>1.5215622322345108</v>
      </c>
      <c r="J34" s="8">
        <v>2.6267836012905441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Plots &amp; Durbin-Watson</vt:lpstr>
      <vt:lpstr>Ex 1, Regression Assumptions</vt:lpstr>
      <vt:lpstr>Autocorrelation &amp; Durbin-Watson</vt:lpstr>
      <vt:lpstr>Mutliple Regression (CH 14)</vt:lpstr>
      <vt:lpstr>Example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Natnael kebede</dc:creator>
  <cp:lastModifiedBy>Natnael kebede</cp:lastModifiedBy>
  <dcterms:created xsi:type="dcterms:W3CDTF">2019-07-24T00:32:50Z</dcterms:created>
  <dcterms:modified xsi:type="dcterms:W3CDTF">2019-08-05T05:31:14Z</dcterms:modified>
</cp:coreProperties>
</file>