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ebe\Desktop\"/>
    </mc:Choice>
  </mc:AlternateContent>
  <xr:revisionPtr revIDLastSave="0" documentId="13_ncr:1_{F5BDE0D1-B7B7-4A13-9E20-593415BAF929}" xr6:coauthVersionLast="43" xr6:coauthVersionMax="43" xr10:uidLastSave="{00000000-0000-0000-0000-000000000000}"/>
  <bookViews>
    <workbookView xWindow="-108" yWindow="-108" windowWidth="23256" windowHeight="12576" activeTab="3" xr2:uid="{BFEB3AE3-F64C-49EC-BA11-2150D031F7E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3" i="4"/>
  <c r="J14" i="3"/>
  <c r="P5" i="3"/>
  <c r="P3" i="3"/>
  <c r="K9" i="3"/>
  <c r="K10" i="3" s="1"/>
  <c r="K8" i="3"/>
  <c r="K12" i="3" l="1"/>
  <c r="K11" i="3"/>
  <c r="K13" i="3"/>
  <c r="K7" i="2" l="1"/>
  <c r="K3" i="2"/>
  <c r="K2" i="2"/>
</calcChain>
</file>

<file path=xl/sharedStrings.xml><?xml version="1.0" encoding="utf-8"?>
<sst xmlns="http://schemas.openxmlformats.org/spreadsheetml/2006/main" count="72" uniqueCount="69">
  <si>
    <t>Employee</t>
  </si>
  <si>
    <t>Y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</si>
  <si>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</si>
  <si>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</si>
  <si>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</si>
  <si>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</si>
  <si>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</si>
  <si>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</si>
  <si>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</si>
  <si>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</si>
  <si>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</si>
  <si>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</si>
  <si>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</si>
  <si>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</si>
  <si>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</si>
  <si>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</si>
  <si>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</si>
  <si>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</si>
  <si>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</si>
  <si>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</si>
  <si>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</si>
  <si>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</si>
  <si>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</si>
  <si>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</si>
  <si>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</si>
  <si>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</si>
  <si>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</si>
  <si>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</si>
  <si>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1</t>
  </si>
  <si>
    <t>X 2</t>
  </si>
  <si>
    <t>Column1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</si>
  <si>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</si>
  <si>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</si>
  <si>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</si>
  <si>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</si>
  <si>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</si>
  <si>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</si>
  <si>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</si>
  <si>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</si>
  <si>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</si>
  <si>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</si>
  <si>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</si>
  <si>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</si>
  <si>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First Quartile</t>
  </si>
  <si>
    <t>Third Quartile</t>
  </si>
  <si>
    <t>Solutions</t>
  </si>
  <si>
    <t>Sample Standard Deviation</t>
  </si>
  <si>
    <t>dollars</t>
  </si>
  <si>
    <t>Sample Size</t>
  </si>
  <si>
    <t>shoppers</t>
  </si>
  <si>
    <t>Sample Mean</t>
  </si>
  <si>
    <t>Confidence Interval</t>
  </si>
  <si>
    <t>Standard Error of the Mean</t>
  </si>
  <si>
    <t xml:space="preserve"> =E4/(SQRT(E5))</t>
  </si>
  <si>
    <t>Degrees of Freedom</t>
  </si>
  <si>
    <t xml:space="preserve"> =E5-1</t>
  </si>
  <si>
    <t>Tvalue</t>
  </si>
  <si>
    <t xml:space="preserve"> =T.INV.2T(1-E8,E10)</t>
  </si>
  <si>
    <t>Interval half width</t>
  </si>
  <si>
    <t xml:space="preserve"> =E11*E9</t>
  </si>
  <si>
    <t>Upper Limit</t>
  </si>
  <si>
    <t xml:space="preserve"> =E6+(E11*(E4/(SQRT(E5))))</t>
  </si>
  <si>
    <t>Lower Limit</t>
  </si>
  <si>
    <t xml:space="preserve"> =E6-(E11*(E4/(SQRT(E5))))</t>
  </si>
  <si>
    <t>Data</t>
  </si>
  <si>
    <t>Exam Scores</t>
  </si>
  <si>
    <t>No. of soft drinks</t>
  </si>
  <si>
    <t>Covariance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</si>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</sst>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2" xfId="0" applyBorder="1"/>
    <xf numFmtId="0" fontId="0" fillId="0" borderId="2" xfId="0" applyBorder="1" applyAlignment="1">
      <alignment horizontal="left" wrapText="1"/>
    </xf>
    <xf numFmtId="0" fontId="0" fillId="0" borderId="1" xfId="0" applyBorder="1"/>
    <xf numFmtId="0" fontId="0" fillId="0" borderId="4" xfId="0" applyBorder="1" applyAlignment="1">
      <alignment horizontal="left" wrapText="1"/>
    </xf>
    <xf numFmtId="9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2" xfId="0" applyNumberFormat="1" applyBorder="1"/>
    <xf numFmtId="0" fontId="0" fillId="0" borderId="5" xfId="0" applyBorder="1"/>
    <xf numFmtId="1" fontId="0" fillId="0" borderId="2" xfId="0" applyNumberFormat="1" applyBorder="1"/>
    <xf numFmtId="0" fontId="0" fillId="0" borderId="10" xfId="0" applyBorder="1"/>
    <xf numFmtId="0" fontId="0" fillId="2" borderId="11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12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2004-C776-4546-9018-700FBF9E3688}">
  <dimension ref="A1:P19"/>
  <sheetViews>
    <sheetView workbookViewId="0">
      <selection activeCell="I22" sqref="I2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16" ht="15" thickBot="1" x14ac:dyDescent="0.35">
      <c r="A2">
        <v>1</v>
      </c>
      <c r="B2">
        <v>100</v>
      </c>
      <c r="C2">
        <v>10</v>
      </c>
      <c r="D2">
        <v>7</v>
      </c>
    </row>
    <row r="3" spans="1:16" x14ac:dyDescent="0.3">
      <c r="A3">
        <v>2</v>
      </c>
      <c r="B3">
        <v>90</v>
      </c>
      <c r="C3">
        <v>3</v>
      </c>
      <c r="D3">
        <v>10</v>
      </c>
      <c r="H3" s="4" t="s">
        <v>5</v>
      </c>
      <c r="I3" s="4"/>
    </row>
    <row r="4" spans="1:16" x14ac:dyDescent="0.3">
      <c r="A4">
        <v>3</v>
      </c>
      <c r="B4">
        <v>80</v>
      </c>
      <c r="C4">
        <v>8</v>
      </c>
      <c r="D4">
        <v>9</v>
      </c>
      <c r="H4" s="1" t="s">
        <v>6</v>
      </c>
      <c r="I4" s="1">
        <v>0.85337156113059542</v>
      </c>
    </row>
    <row r="5" spans="1:16" x14ac:dyDescent="0.3">
      <c r="A5">
        <v>4</v>
      </c>
      <c r="B5">
        <v>70</v>
      </c>
      <c r="C5">
        <v>5</v>
      </c>
      <c r="D5">
        <v>4</v>
      </c>
      <c r="H5" s="1" t="s">
        <v>7</v>
      </c>
      <c r="I5" s="1">
        <v>0.72824302134646957</v>
      </c>
    </row>
    <row r="6" spans="1:16" x14ac:dyDescent="0.3">
      <c r="A6">
        <v>5</v>
      </c>
      <c r="B6">
        <v>60</v>
      </c>
      <c r="C6">
        <v>5</v>
      </c>
      <c r="D6">
        <v>8</v>
      </c>
      <c r="H6" s="1" t="s">
        <v>8</v>
      </c>
      <c r="I6" s="1">
        <v>0.61954022988505741</v>
      </c>
    </row>
    <row r="7" spans="1:16" x14ac:dyDescent="0.3">
      <c r="A7">
        <v>6</v>
      </c>
      <c r="B7">
        <v>50</v>
      </c>
      <c r="C7">
        <v>7</v>
      </c>
      <c r="D7">
        <v>5</v>
      </c>
      <c r="H7" s="1" t="s">
        <v>9</v>
      </c>
      <c r="I7" s="1">
        <v>15.108800815053641</v>
      </c>
    </row>
    <row r="8" spans="1:16" ht="15" thickBot="1" x14ac:dyDescent="0.35">
      <c r="A8">
        <v>7</v>
      </c>
      <c r="B8">
        <v>40</v>
      </c>
      <c r="C8">
        <v>1</v>
      </c>
      <c r="D8">
        <v>4</v>
      </c>
      <c r="H8" s="2" t="s">
        <v>10</v>
      </c>
      <c r="I8" s="2">
        <v>8</v>
      </c>
    </row>
    <row r="9" spans="1:16" x14ac:dyDescent="0.3">
      <c r="A9">
        <v>8</v>
      </c>
      <c r="B9">
        <v>30</v>
      </c>
      <c r="C9">
        <v>1</v>
      </c>
      <c r="D9">
        <v>1</v>
      </c>
    </row>
    <row r="10" spans="1:16" ht="15" thickBot="1" x14ac:dyDescent="0.35">
      <c r="H10" t="s">
        <v>11</v>
      </c>
    </row>
    <row r="11" spans="1:16" x14ac:dyDescent="0.3">
      <c r="H11" s="3"/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</row>
    <row r="12" spans="1:16" x14ac:dyDescent="0.3">
      <c r="H12" s="1" t="s">
        <v>12</v>
      </c>
      <c r="I12" s="1">
        <v>2</v>
      </c>
      <c r="J12" s="1">
        <v>3058.6206896551721</v>
      </c>
      <c r="K12" s="1">
        <v>1529.3103448275861</v>
      </c>
      <c r="L12" s="1">
        <v>6.6993957703927469</v>
      </c>
      <c r="M12" s="1">
        <v>3.8499205193277569E-2</v>
      </c>
    </row>
    <row r="13" spans="1:16" x14ac:dyDescent="0.3">
      <c r="H13" s="1" t="s">
        <v>13</v>
      </c>
      <c r="I13" s="1">
        <v>5</v>
      </c>
      <c r="J13" s="1">
        <v>1141.3793103448279</v>
      </c>
      <c r="K13" s="1">
        <v>228.27586206896558</v>
      </c>
      <c r="L13" s="1"/>
      <c r="M13" s="1"/>
    </row>
    <row r="14" spans="1:16" ht="15" thickBot="1" x14ac:dyDescent="0.35">
      <c r="H14" s="2" t="s">
        <v>14</v>
      </c>
      <c r="I14" s="2">
        <v>7</v>
      </c>
      <c r="J14" s="2">
        <v>4200</v>
      </c>
      <c r="K14" s="2"/>
      <c r="L14" s="2"/>
      <c r="M14" s="2"/>
    </row>
    <row r="15" spans="1:16" ht="15" thickBot="1" x14ac:dyDescent="0.35"/>
    <row r="16" spans="1:16" x14ac:dyDescent="0.3">
      <c r="H16" s="3"/>
      <c r="I16" s="3" t="s">
        <v>21</v>
      </c>
      <c r="J16" s="3" t="s">
        <v>9</v>
      </c>
      <c r="K16" s="3" t="s">
        <v>22</v>
      </c>
      <c r="L16" s="3" t="s">
        <v>23</v>
      </c>
      <c r="M16" s="3" t="s">
        <v>24</v>
      </c>
      <c r="N16" s="3" t="s">
        <v>25</v>
      </c>
      <c r="O16" s="3" t="s">
        <v>26</v>
      </c>
      <c r="P16" s="3" t="s">
        <v>27</v>
      </c>
    </row>
    <row r="17" spans="8:16" x14ac:dyDescent="0.3">
      <c r="H17" s="1" t="s">
        <v>15</v>
      </c>
      <c r="I17" s="1">
        <v>21.293103448275858</v>
      </c>
      <c r="J17" s="1">
        <v>13.140883458646218</v>
      </c>
      <c r="K17" s="1">
        <v>1.6203707699930767</v>
      </c>
      <c r="L17" s="1">
        <v>0.16607847605644696</v>
      </c>
      <c r="M17" s="1">
        <v>-12.486612874733829</v>
      </c>
      <c r="N17" s="1">
        <v>55.072819771285545</v>
      </c>
      <c r="O17" s="1">
        <v>-12.486612874733829</v>
      </c>
      <c r="P17" s="1">
        <v>55.072819771285545</v>
      </c>
    </row>
    <row r="18" spans="8:16" x14ac:dyDescent="0.3">
      <c r="H18" s="1" t="s">
        <v>28</v>
      </c>
      <c r="I18" s="1">
        <v>3.103448275862069</v>
      </c>
      <c r="J18" s="1">
        <v>1.9838827398127625</v>
      </c>
      <c r="K18" s="1">
        <v>1.5643304987647457</v>
      </c>
      <c r="L18" s="1">
        <v>0.17850931635873959</v>
      </c>
      <c r="M18" s="1">
        <v>-1.9962846591330243</v>
      </c>
      <c r="N18" s="1">
        <v>8.2031812108571618</v>
      </c>
      <c r="O18" s="1">
        <v>-1.9962846591330243</v>
      </c>
      <c r="P18" s="1">
        <v>8.2031812108571618</v>
      </c>
    </row>
    <row r="19" spans="8:16" ht="15" thickBot="1" x14ac:dyDescent="0.35">
      <c r="H19" s="2" t="s">
        <v>29</v>
      </c>
      <c r="I19" s="2">
        <v>4.6982758620689653</v>
      </c>
      <c r="J19" s="2">
        <v>2.1332505774426349</v>
      </c>
      <c r="K19" s="2">
        <v>2.202402245544596</v>
      </c>
      <c r="L19" s="2">
        <v>7.8855003272439619E-2</v>
      </c>
      <c r="M19" s="2">
        <v>-0.78541932316575203</v>
      </c>
      <c r="N19" s="2">
        <v>10.181971047303684</v>
      </c>
      <c r="O19" s="2">
        <v>-0.78541932316575203</v>
      </c>
      <c r="P19" s="2">
        <v>10.181971047303684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E409-395D-4654-8606-6CC104BFB591}">
  <dimension ref="A1:K25"/>
  <sheetViews>
    <sheetView workbookViewId="0">
      <selection activeCell="A13" sqref="A13"/>
    </sheetView>
  </sheetViews>
  <sheetFormatPr defaultRowHeight="14.4" x14ac:dyDescent="0.3"/>
  <cols>
    <col min="6" max="6" width="16.5546875" bestFit="1" customWidth="1"/>
    <col min="10" max="10" width="11.44140625" bestFit="1" customWidth="1"/>
  </cols>
  <sheetData>
    <row r="1" spans="1:11" x14ac:dyDescent="0.3">
      <c r="A1">
        <v>60</v>
      </c>
      <c r="F1" s="4" t="s">
        <v>30</v>
      </c>
      <c r="G1" s="4"/>
    </row>
    <row r="2" spans="1:11" x14ac:dyDescent="0.3">
      <c r="A2">
        <v>61</v>
      </c>
      <c r="F2" s="1"/>
      <c r="G2" s="1"/>
      <c r="J2" t="s">
        <v>43</v>
      </c>
      <c r="K2">
        <f>_xlfn.QUARTILE.EXC(A1:A25,1)</f>
        <v>65.5</v>
      </c>
    </row>
    <row r="3" spans="1:11" x14ac:dyDescent="0.3">
      <c r="A3">
        <v>62</v>
      </c>
      <c r="F3" s="1" t="s">
        <v>31</v>
      </c>
      <c r="G3" s="1">
        <v>74.040000000000006</v>
      </c>
      <c r="J3" t="s">
        <v>44</v>
      </c>
      <c r="K3">
        <f>_xlfn.QUARTILE.EXC(A1:A25,3)</f>
        <v>81.5</v>
      </c>
    </row>
    <row r="4" spans="1:11" x14ac:dyDescent="0.3">
      <c r="A4">
        <v>63</v>
      </c>
      <c r="F4" s="1" t="s">
        <v>9</v>
      </c>
      <c r="G4" s="1">
        <v>1.9489142276320561</v>
      </c>
    </row>
    <row r="5" spans="1:11" x14ac:dyDescent="0.3">
      <c r="A5">
        <v>64</v>
      </c>
      <c r="F5" s="1" t="s">
        <v>32</v>
      </c>
      <c r="G5" s="1">
        <v>73</v>
      </c>
    </row>
    <row r="6" spans="1:11" x14ac:dyDescent="0.3">
      <c r="A6">
        <v>65</v>
      </c>
      <c r="F6" s="1" t="s">
        <v>33</v>
      </c>
      <c r="G6" s="1">
        <v>68</v>
      </c>
    </row>
    <row r="7" spans="1:11" x14ac:dyDescent="0.3">
      <c r="A7">
        <v>66</v>
      </c>
      <c r="F7" s="1" t="s">
        <v>34</v>
      </c>
      <c r="G7" s="1">
        <v>9.7445711381602802</v>
      </c>
      <c r="K7">
        <f>COUNTIFS(A1:A25,"&lt;65.5")</f>
        <v>6</v>
      </c>
    </row>
    <row r="8" spans="1:11" x14ac:dyDescent="0.3">
      <c r="A8">
        <v>68</v>
      </c>
      <c r="F8" s="1" t="s">
        <v>35</v>
      </c>
      <c r="G8" s="1">
        <v>94.956666666666322</v>
      </c>
    </row>
    <row r="9" spans="1:11" x14ac:dyDescent="0.3">
      <c r="A9">
        <v>68</v>
      </c>
      <c r="F9" s="1" t="s">
        <v>36</v>
      </c>
      <c r="G9" s="1">
        <v>-1.0129190659658041</v>
      </c>
    </row>
    <row r="10" spans="1:11" x14ac:dyDescent="0.3">
      <c r="A10">
        <v>69</v>
      </c>
      <c r="F10" s="1" t="s">
        <v>37</v>
      </c>
      <c r="G10" s="1">
        <v>0.35757246131587272</v>
      </c>
    </row>
    <row r="11" spans="1:11" x14ac:dyDescent="0.3">
      <c r="A11">
        <v>70</v>
      </c>
      <c r="F11" s="1" t="s">
        <v>38</v>
      </c>
      <c r="G11" s="1">
        <v>32</v>
      </c>
    </row>
    <row r="12" spans="1:11" x14ac:dyDescent="0.3">
      <c r="A12">
        <v>73</v>
      </c>
      <c r="F12" s="1" t="s">
        <v>39</v>
      </c>
      <c r="G12" s="1">
        <v>60</v>
      </c>
    </row>
    <row r="13" spans="1:11" x14ac:dyDescent="0.3">
      <c r="A13">
        <v>73</v>
      </c>
      <c r="F13" s="1" t="s">
        <v>40</v>
      </c>
      <c r="G13" s="1">
        <v>92</v>
      </c>
    </row>
    <row r="14" spans="1:11" x14ac:dyDescent="0.3">
      <c r="A14">
        <v>74</v>
      </c>
      <c r="F14" s="1" t="s">
        <v>41</v>
      </c>
      <c r="G14" s="1">
        <v>1851</v>
      </c>
    </row>
    <row r="15" spans="1:11" ht="15" thickBot="1" x14ac:dyDescent="0.35">
      <c r="A15">
        <v>75</v>
      </c>
      <c r="F15" s="2" t="s">
        <v>42</v>
      </c>
      <c r="G15" s="2">
        <v>25</v>
      </c>
    </row>
    <row r="16" spans="1:11" x14ac:dyDescent="0.3">
      <c r="A16">
        <v>76</v>
      </c>
    </row>
    <row r="17" spans="1:1" x14ac:dyDescent="0.3">
      <c r="A17">
        <v>76</v>
      </c>
    </row>
    <row r="18" spans="1:1" x14ac:dyDescent="0.3">
      <c r="A18">
        <v>81</v>
      </c>
    </row>
    <row r="19" spans="1:1" x14ac:dyDescent="0.3">
      <c r="A19">
        <v>81</v>
      </c>
    </row>
    <row r="20" spans="1:1" x14ac:dyDescent="0.3">
      <c r="A20">
        <v>82</v>
      </c>
    </row>
    <row r="21" spans="1:1" x14ac:dyDescent="0.3">
      <c r="A21">
        <v>86</v>
      </c>
    </row>
    <row r="22" spans="1:1" x14ac:dyDescent="0.3">
      <c r="A22">
        <v>87</v>
      </c>
    </row>
    <row r="23" spans="1:1" x14ac:dyDescent="0.3">
      <c r="A23">
        <v>89</v>
      </c>
    </row>
    <row r="24" spans="1:1" x14ac:dyDescent="0.3">
      <c r="A24">
        <v>90</v>
      </c>
    </row>
    <row r="25" spans="1:1" x14ac:dyDescent="0.3">
      <c r="A25">
        <v>92</v>
      </c>
    </row>
  </sheetData>
  <sortState xmlns:xlrd2="http://schemas.microsoft.com/office/spreadsheetml/2017/richdata2" ref="A1:A2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17FF-0194-48B7-A5A8-5C7F8DE1FDD9}">
  <dimension ref="A1:P15"/>
  <sheetViews>
    <sheetView topLeftCell="A2" workbookViewId="0">
      <selection activeCell="K11" sqref="K11"/>
    </sheetView>
  </sheetViews>
  <sheetFormatPr defaultRowHeight="14.4" x14ac:dyDescent="0.3"/>
  <cols>
    <col min="10" max="10" width="23.109375" bestFit="1" customWidth="1"/>
  </cols>
  <sheetData>
    <row r="1" spans="1:16" ht="25.8" x14ac:dyDescent="0.5">
      <c r="A1" t="s">
        <v>64</v>
      </c>
      <c r="J1" s="28" t="s">
        <v>45</v>
      </c>
      <c r="K1" s="29"/>
      <c r="L1" s="29"/>
      <c r="M1" s="29"/>
      <c r="N1" s="30"/>
    </row>
    <row r="2" spans="1:16" ht="15" thickBot="1" x14ac:dyDescent="0.35">
      <c r="A2">
        <v>2</v>
      </c>
      <c r="J2" s="5"/>
    </row>
    <row r="3" spans="1:16" x14ac:dyDescent="0.3">
      <c r="A3">
        <v>5</v>
      </c>
      <c r="J3" s="6" t="s">
        <v>46</v>
      </c>
      <c r="K3" s="31">
        <v>2</v>
      </c>
      <c r="L3" s="7" t="s">
        <v>47</v>
      </c>
      <c r="M3" s="8"/>
      <c r="N3" s="9"/>
      <c r="P3">
        <f>_xlfn.STDEV.S(A2:A9)</f>
        <v>2</v>
      </c>
    </row>
    <row r="4" spans="1:16" ht="28.8" x14ac:dyDescent="0.3">
      <c r="A4">
        <v>8</v>
      </c>
      <c r="J4" s="10" t="s">
        <v>48</v>
      </c>
      <c r="K4" s="32">
        <v>8</v>
      </c>
      <c r="L4" s="11" t="s">
        <v>49</v>
      </c>
      <c r="M4" s="12"/>
      <c r="N4" s="12"/>
    </row>
    <row r="5" spans="1:16" ht="28.8" x14ac:dyDescent="0.3">
      <c r="A5">
        <v>8</v>
      </c>
      <c r="J5" s="10" t="s">
        <v>50</v>
      </c>
      <c r="K5" s="32">
        <v>6</v>
      </c>
      <c r="L5" s="11" t="s">
        <v>47</v>
      </c>
      <c r="M5" s="12"/>
      <c r="N5" s="12"/>
      <c r="P5">
        <f>AVERAGE(A2:A9)</f>
        <v>6</v>
      </c>
    </row>
    <row r="6" spans="1:16" ht="15" thickBot="1" x14ac:dyDescent="0.35">
      <c r="A6">
        <v>7</v>
      </c>
      <c r="J6" s="13"/>
      <c r="K6" s="13"/>
      <c r="L6" s="13"/>
      <c r="M6" s="13"/>
      <c r="N6" s="13"/>
    </row>
    <row r="7" spans="1:16" x14ac:dyDescent="0.3">
      <c r="A7">
        <v>6</v>
      </c>
      <c r="J7" s="14" t="s">
        <v>51</v>
      </c>
      <c r="K7" s="15">
        <v>0.9</v>
      </c>
      <c r="L7" s="16"/>
      <c r="M7" s="16"/>
      <c r="N7" s="17"/>
    </row>
    <row r="8" spans="1:16" ht="43.2" x14ac:dyDescent="0.3">
      <c r="A8">
        <v>5</v>
      </c>
      <c r="J8" s="14" t="s">
        <v>52</v>
      </c>
      <c r="K8" s="18">
        <f>K3/(SQRT(K4))</f>
        <v>0.70710678118654746</v>
      </c>
      <c r="L8" s="19" t="s">
        <v>53</v>
      </c>
      <c r="M8" s="16"/>
      <c r="N8" s="17"/>
    </row>
    <row r="9" spans="1:16" ht="43.2" x14ac:dyDescent="0.3">
      <c r="A9">
        <v>7</v>
      </c>
      <c r="J9" s="14" t="s">
        <v>54</v>
      </c>
      <c r="K9" s="20">
        <f>K4-1</f>
        <v>7</v>
      </c>
      <c r="L9" s="19" t="s">
        <v>55</v>
      </c>
      <c r="M9" s="16"/>
      <c r="N9" s="17"/>
    </row>
    <row r="10" spans="1:16" x14ac:dyDescent="0.3">
      <c r="J10" s="10" t="s">
        <v>56</v>
      </c>
      <c r="K10" s="18">
        <f>_xlfn.T.INV.2T(1-K7,K9)</f>
        <v>1.8945786050900073</v>
      </c>
      <c r="L10" s="11" t="s">
        <v>57</v>
      </c>
      <c r="M10" s="11"/>
      <c r="N10" s="21"/>
    </row>
    <row r="11" spans="1:16" ht="43.2" x14ac:dyDescent="0.3">
      <c r="J11" s="10" t="s">
        <v>58</v>
      </c>
      <c r="K11" s="18">
        <f>K10*K8</f>
        <v>1.3396693791500942</v>
      </c>
      <c r="L11" s="11" t="s">
        <v>59</v>
      </c>
      <c r="M11" s="11"/>
      <c r="N11" s="21"/>
    </row>
    <row r="12" spans="1:16" ht="28.8" x14ac:dyDescent="0.3">
      <c r="J12" s="10" t="s">
        <v>60</v>
      </c>
      <c r="K12" s="18">
        <f>K5+(K10*(K3/(SQRT(K4))))</f>
        <v>7.3396693791500942</v>
      </c>
      <c r="L12" s="11" t="s">
        <v>61</v>
      </c>
      <c r="M12" s="11"/>
      <c r="N12" s="21"/>
    </row>
    <row r="13" spans="1:16" ht="28.8" x14ac:dyDescent="0.3">
      <c r="J13" s="10" t="s">
        <v>62</v>
      </c>
      <c r="K13" s="18">
        <f>K5-(K10*(K3/(SQRT(K4))))</f>
        <v>4.6603306208499058</v>
      </c>
      <c r="L13" s="11" t="s">
        <v>63</v>
      </c>
      <c r="M13" s="11"/>
      <c r="N13" s="21"/>
    </row>
    <row r="14" spans="1:16" x14ac:dyDescent="0.3">
      <c r="J14" s="22" t="str">
        <f>"a) the 99% confidence interval reads ("&amp;ROUND(K13,2)&amp;" is less than or equal to the mean, which is less than or equal to "&amp;ROUND(K12,2)&amp;")"</f>
        <v>a) the 99% confidence interval reads (4.66 is less than or equal to the mean, which is less than or equal to 7.34)</v>
      </c>
      <c r="K14" s="23"/>
      <c r="L14" s="23"/>
      <c r="M14" s="23"/>
      <c r="N14" s="24"/>
    </row>
    <row r="15" spans="1:16" x14ac:dyDescent="0.3">
      <c r="J15" s="25"/>
      <c r="K15" s="26"/>
      <c r="L15" s="26"/>
      <c r="M15" s="26"/>
      <c r="N15" s="27"/>
    </row>
  </sheetData>
  <mergeCells count="2">
    <mergeCell ref="J1:N1"/>
    <mergeCell ref="J14:N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2F09-8619-4768-8526-88F57EEC2AB4}">
  <dimension ref="A1:F11"/>
  <sheetViews>
    <sheetView tabSelected="1" workbookViewId="0">
      <selection activeCell="H13" sqref="H13"/>
    </sheetView>
  </sheetViews>
  <sheetFormatPr defaultRowHeight="14.4" x14ac:dyDescent="0.3"/>
  <cols>
    <col min="1" max="1" width="11.21875" bestFit="1" customWidth="1"/>
    <col min="2" max="2" width="15.21875" bestFit="1" customWidth="1"/>
    <col min="5" max="5" width="10.109375" bestFit="1" customWidth="1"/>
  </cols>
  <sheetData>
    <row r="1" spans="1:6" x14ac:dyDescent="0.3">
      <c r="A1" t="s">
        <v>65</v>
      </c>
      <c r="B1" t="s">
        <v>66</v>
      </c>
    </row>
    <row r="2" spans="1:6" x14ac:dyDescent="0.3">
      <c r="A2">
        <v>75</v>
      </c>
      <c r="B2">
        <v>5</v>
      </c>
    </row>
    <row r="3" spans="1:6" x14ac:dyDescent="0.3">
      <c r="A3">
        <v>92</v>
      </c>
      <c r="B3">
        <v>3</v>
      </c>
      <c r="E3" t="s">
        <v>67</v>
      </c>
      <c r="F3">
        <f>_xlfn.COVARIANCE.S(A2:A11,B2:B11)</f>
        <v>3.7666666666666679</v>
      </c>
    </row>
    <row r="4" spans="1:6" x14ac:dyDescent="0.3">
      <c r="A4">
        <v>84</v>
      </c>
      <c r="B4">
        <v>2</v>
      </c>
      <c r="E4" t="s">
        <v>68</v>
      </c>
      <c r="F4">
        <f>CORREL(A2:A11,B2:B11)</f>
        <v>0.14496129154037066</v>
      </c>
    </row>
    <row r="5" spans="1:6" x14ac:dyDescent="0.3">
      <c r="A5">
        <v>64</v>
      </c>
      <c r="B5">
        <v>4</v>
      </c>
    </row>
    <row r="6" spans="1:6" x14ac:dyDescent="0.3">
      <c r="A6">
        <v>64</v>
      </c>
      <c r="B6">
        <v>2</v>
      </c>
    </row>
    <row r="7" spans="1:6" x14ac:dyDescent="0.3">
      <c r="A7">
        <v>86</v>
      </c>
      <c r="B7">
        <v>7</v>
      </c>
    </row>
    <row r="8" spans="1:6" x14ac:dyDescent="0.3">
      <c r="A8">
        <v>81</v>
      </c>
      <c r="B8">
        <v>3</v>
      </c>
    </row>
    <row r="9" spans="1:6" x14ac:dyDescent="0.3">
      <c r="A9">
        <v>61</v>
      </c>
      <c r="B9">
        <v>0</v>
      </c>
    </row>
    <row r="10" spans="1:6" x14ac:dyDescent="0.3">
      <c r="A10">
        <v>73</v>
      </c>
      <c r="B10">
        <v>1</v>
      </c>
    </row>
    <row r="11" spans="1:6" x14ac:dyDescent="0.3">
      <c r="A11">
        <v>93</v>
      </c>
      <c r="B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Natnael kebede</dc:creator>
  <cp:lastModifiedBy>Natnael kebede</cp:lastModifiedBy>
  <dcterms:created xsi:type="dcterms:W3CDTF">2019-08-06T23:42:12Z</dcterms:created>
  <dcterms:modified xsi:type="dcterms:W3CDTF">2019-08-07T01:23:11Z</dcterms:modified>
</cp:coreProperties>
</file>