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nkebe\Desktop\Excel Stuff\"/>
    </mc:Choice>
  </mc:AlternateContent>
  <xr:revisionPtr revIDLastSave="0" documentId="13_ncr:1_{C17D3BDA-69FC-4896-977E-D3749BDA64DB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Quiz 2" sheetId="2" r:id="rId1"/>
    <sheet name="Scenario One" sheetId="6" r:id="rId2"/>
    <sheet name="Scenario Tw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6" l="1"/>
  <c r="G4" i="6" s="1"/>
  <c r="G3" i="6"/>
  <c r="G2" i="6"/>
  <c r="E3" i="6" l="1"/>
  <c r="E4" i="6"/>
  <c r="E5" i="6"/>
  <c r="E6" i="6"/>
  <c r="E7" i="6"/>
  <c r="E2" i="6"/>
</calcChain>
</file>

<file path=xl/sharedStrings.xml><?xml version="1.0" encoding="utf-8"?>
<sst xmlns="http://schemas.openxmlformats.org/spreadsheetml/2006/main" count="229" uniqueCount="134">
  <si>
    <t>1.</t>
  </si>
  <si>
    <t>Enter Name:</t>
  </si>
  <si>
    <t>A candy bar manufacturer is interested in trying to extimate how sales are influenced by the price of</t>
  </si>
  <si>
    <t>their product. To do this, the company randomly chooses 6 small cities and offers the candy bar at</t>
  </si>
  <si>
    <t>different prices. Using candy bar sales as the dependent variable, the company will conduct a simple</t>
  </si>
  <si>
    <t>linear regression on the data below:</t>
  </si>
  <si>
    <t>City</t>
  </si>
  <si>
    <t>Price ($)</t>
  </si>
  <si>
    <t>Sales</t>
  </si>
  <si>
    <t>River Falls</t>
  </si>
  <si>
    <t>Hudson</t>
  </si>
  <si>
    <t>Ellsworth</t>
  </si>
  <si>
    <t>Prescott</t>
  </si>
  <si>
    <t>Rock Elm</t>
  </si>
  <si>
    <t>Stillwater</t>
  </si>
  <si>
    <t>a)</t>
  </si>
  <si>
    <t>b)</t>
  </si>
  <si>
    <t>c)</t>
  </si>
  <si>
    <t>d)</t>
  </si>
  <si>
    <t>Instructions:</t>
  </si>
  <si>
    <t>Highlight the correct answer using yellow Fill Color and put data used to solve problems</t>
  </si>
  <si>
    <t>2.</t>
  </si>
  <si>
    <t>3.</t>
  </si>
  <si>
    <t>by prices?</t>
  </si>
  <si>
    <t>4.</t>
  </si>
  <si>
    <t>5.</t>
  </si>
  <si>
    <t>6.</t>
  </si>
  <si>
    <t>Referring to the Scenario above, what is ∑ (X-X)² for the data?</t>
  </si>
  <si>
    <t>7.</t>
  </si>
  <si>
    <t>8.</t>
  </si>
  <si>
    <t>9.</t>
  </si>
  <si>
    <t>Referring to Scenario One, what is the estimated slope for the candy bar price and sales data?</t>
  </si>
  <si>
    <t>Referring to Scenario One, what is the coefficient of correlation for these data?</t>
  </si>
  <si>
    <r>
      <t xml:space="preserve">Referring to Scenario One, what is the standard error of the estimate </t>
    </r>
    <r>
      <rPr>
        <sz val="14"/>
        <color theme="1"/>
        <rFont val="Calibri"/>
        <family val="2"/>
        <scheme val="minor"/>
      </rPr>
      <t>S</t>
    </r>
    <r>
      <rPr>
        <i/>
        <sz val="11"/>
        <color theme="1"/>
        <rFont val="Calibri"/>
        <family val="2"/>
        <scheme val="minor"/>
      </rPr>
      <t>yx</t>
    </r>
    <r>
      <rPr>
        <sz val="11"/>
        <color theme="1"/>
        <rFont val="Calibri"/>
        <family val="2"/>
        <scheme val="minor"/>
      </rPr>
      <t xml:space="preserve"> for the data?</t>
    </r>
  </si>
  <si>
    <t>Referring to Scenario One, the total sum of squares (SST) is</t>
  </si>
  <si>
    <t>Referring to Scenario One, the regression sum of squares (SSR) is</t>
  </si>
  <si>
    <t>Referring to Scenario One, the residual sum of squares (SSE) is</t>
  </si>
  <si>
    <t>Referring to Scenario One, the coefficient of determination is</t>
  </si>
  <si>
    <t>10.</t>
  </si>
  <si>
    <t>Referring to Scenario One, if the price of the candy bar is set at $2, the predicted sales will be?</t>
  </si>
  <si>
    <t>Scenario One</t>
  </si>
  <si>
    <t>Scenario Two</t>
  </si>
  <si>
    <t>A professor of industrial relations believes that an individual's wage rate at a factory (Y) depends on</t>
  </si>
  <si>
    <r>
      <t>his performance rating (X</t>
    </r>
    <r>
      <rPr>
        <i/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and the number of economics courses the employee successfully</t>
    </r>
  </si>
  <si>
    <r>
      <t>completed in college (X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 The professor randomly selects 6 workers and collects the following</t>
    </r>
  </si>
  <si>
    <t>information:</t>
  </si>
  <si>
    <t>Employee</t>
  </si>
  <si>
    <t>Y($)</t>
  </si>
  <si>
    <r>
      <rPr>
        <u/>
        <sz val="14"/>
        <color theme="1"/>
        <rFont val="Calibri"/>
        <family val="2"/>
        <scheme val="minor"/>
      </rPr>
      <t>X</t>
    </r>
    <r>
      <rPr>
        <i/>
        <u/>
        <sz val="8"/>
        <color theme="1"/>
        <rFont val="Calibri"/>
        <family val="2"/>
        <scheme val="minor"/>
      </rPr>
      <t>2</t>
    </r>
  </si>
  <si>
    <r>
      <rPr>
        <u/>
        <sz val="14"/>
        <color theme="1"/>
        <rFont val="Calibri"/>
        <family val="2"/>
        <scheme val="minor"/>
      </rPr>
      <t>X</t>
    </r>
    <r>
      <rPr>
        <i/>
        <u/>
        <sz val="8"/>
        <color theme="1"/>
        <rFont val="Calibri"/>
        <family val="2"/>
        <scheme val="minor"/>
      </rPr>
      <t>1</t>
    </r>
  </si>
  <si>
    <t>1</t>
  </si>
  <si>
    <t>2</t>
  </si>
  <si>
    <t>3</t>
  </si>
  <si>
    <t>4</t>
  </si>
  <si>
    <t>5</t>
  </si>
  <si>
    <t>6</t>
  </si>
  <si>
    <t>11.</t>
  </si>
  <si>
    <t>Referring to Scenario Two, for these data, what is the estimated coefficient for performance</t>
  </si>
  <si>
    <r>
      <t xml:space="preserve">rating, </t>
    </r>
    <r>
      <rPr>
        <sz val="12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1</t>
    </r>
  </si>
  <si>
    <t>13.</t>
  </si>
  <si>
    <t>12.</t>
  </si>
  <si>
    <t>Referring to Scenario Two, suppose an employee had never taken an economics course and</t>
  </si>
  <si>
    <t>managed to score a 5 on his perfoemance rating. What is his estimated expected wage rate?</t>
  </si>
  <si>
    <t>14.</t>
  </si>
  <si>
    <t>Referring to Scenario Two, suppose an employee who took 12 economics courses scores 10 on the</t>
  </si>
  <si>
    <t>15.</t>
  </si>
  <si>
    <t>performance rating. What is her estimated expected wage rate?</t>
  </si>
  <si>
    <r>
      <t xml:space="preserve">In a multiple regression problem involving two independent variables, if </t>
    </r>
    <r>
      <rPr>
        <sz val="12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computed to be</t>
    </r>
  </si>
  <si>
    <r>
      <t>regard to X</t>
    </r>
    <r>
      <rPr>
        <i/>
        <sz val="8"/>
        <color theme="1"/>
        <rFont val="Calibri"/>
        <family val="2"/>
        <scheme val="minor"/>
      </rPr>
      <t>2</t>
    </r>
  </si>
  <si>
    <r>
      <t>the estimated mean of Y increases by 2 units fo each increase of 1 unit of X</t>
    </r>
    <r>
      <rPr>
        <i/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without</t>
    </r>
  </si>
  <si>
    <r>
      <t>the relationship between X</t>
    </r>
    <r>
      <rPr>
        <i/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and Y is significant</t>
    </r>
  </si>
  <si>
    <r>
      <t>the estimated mean of Y is 2 when X</t>
    </r>
    <r>
      <rPr>
        <i/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equals zero</t>
    </r>
  </si>
  <si>
    <t>16.</t>
  </si>
  <si>
    <t>constant</t>
  </si>
  <si>
    <r>
      <t>the estimated mean of Y increases by 2 units for each increase of 1 unit of X</t>
    </r>
    <r>
      <rPr>
        <i/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holding X</t>
    </r>
    <r>
      <rPr>
        <i/>
        <sz val="8"/>
        <color theme="1"/>
        <rFont val="Calibri"/>
        <family val="2"/>
        <scheme val="minor"/>
      </rPr>
      <t>2</t>
    </r>
  </si>
  <si>
    <t>In a multiple regression model, which of the following is correct regarding the value of the</t>
  </si>
  <si>
    <t>adjusted r² ?</t>
  </si>
  <si>
    <t>(2 Points)</t>
  </si>
  <si>
    <t xml:space="preserve"> +2.0, it means that…?         (2 Points)</t>
  </si>
  <si>
    <t>It can be negative</t>
  </si>
  <si>
    <t>It has to be positive</t>
  </si>
  <si>
    <t>It has to be larger than the coefficient of multiple determination</t>
  </si>
  <si>
    <t>It can be larger than 1</t>
  </si>
  <si>
    <t>In a multiple regression model, the value of the coefficient of multiple determination</t>
  </si>
  <si>
    <t>has to fall between -1 and +1</t>
  </si>
  <si>
    <t>has to fall between 0 and +1</t>
  </si>
  <si>
    <t>has to fall between -1 and 0</t>
  </si>
  <si>
    <t>can fall between any pair of real numbers</t>
  </si>
  <si>
    <t>on respective worksheets.  Be sure to email the quiz to by before 10pm tonight</t>
  </si>
  <si>
    <t>Referring to Scenario One, what percentage of the total variation in candy bar sales is explained</t>
  </si>
  <si>
    <t>Natnael Kebede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</si>
  <si>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</si>
  <si>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</si>
  <si>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</si>
  <si>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</si>
  <si>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</si>
  <si>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</si>
  <si>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</si>
  <si>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</si>
  <si>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</si>
  <si>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</si>
  <si>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</si>
  <si>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</si>
  <si>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</si>
  <si>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</si>
  <si>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</si>
  <si>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</si>
  <si>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</si>
  <si>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</si>
  <si>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</si>
  <si>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</si>
  <si>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</si>
  <si>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</si>
  <si>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</si>
  <si>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</si>
  <si>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</si>
  <si>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</si>
  <si>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</si>
  <si>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</si>
  <si>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</si>
  <si>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</si>
  <si>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</si>
  <si>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Price</t>
  </si>
  <si>
    <t>Solutions</t>
  </si>
  <si>
    <t>sum of Price^2</t>
  </si>
  <si>
    <t>Sum of Price</t>
  </si>
  <si>
    <t>Sum of Price/n</t>
  </si>
  <si>
    <t>SSX</t>
  </si>
  <si>
    <t>Work is shown in Scenario One Sheet</t>
  </si>
  <si>
    <t>x2 (price Squared)</t>
  </si>
  <si>
    <t>Performance Rating</t>
  </si>
  <si>
    <t>No. of courses taken</t>
  </si>
  <si>
    <t xml:space="preserve">Referring to Scenario Two, for these data, what is the estimated coefficient for the number of </t>
  </si>
  <si>
    <r>
      <t xml:space="preserve">economic courses taken, </t>
    </r>
    <r>
      <rPr>
        <sz val="12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</si>
</sst>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quotePrefix="1"/>
    <xf numFmtId="0" fontId="5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1" fontId="0" fillId="0" borderId="0" xfId="0" applyNumberFormat="1"/>
    <xf numFmtId="0" fontId="3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4" fillId="0" borderId="0" xfId="0" applyFont="1"/>
    <xf numFmtId="2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quotePrefix="1" applyFill="1"/>
    <xf numFmtId="165" fontId="0" fillId="2" borderId="0" xfId="0" applyNumberFormat="1" applyFill="1"/>
    <xf numFmtId="10" fontId="0" fillId="2" borderId="0" xfId="1" applyNumberFormat="1" applyFont="1" applyFill="1"/>
    <xf numFmtId="2" fontId="0" fillId="2" borderId="0" xfId="0" applyNumberFormat="1" applyFill="1"/>
    <xf numFmtId="1" fontId="0" fillId="2" borderId="0" xfId="0" applyNumberForma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2" xfId="0" applyFill="1" applyBorder="1" applyAlignment="1"/>
    <xf numFmtId="165" fontId="0" fillId="0" borderId="0" xfId="0" applyNumberFormat="1" applyFill="1" applyBorder="1" applyAlignment="1"/>
    <xf numFmtId="165" fontId="0" fillId="2" borderId="2" xfId="0" applyNumberFormat="1" applyFill="1" applyBorder="1" applyAlignment="1"/>
    <xf numFmtId="165" fontId="0" fillId="0" borderId="2" xfId="0" applyNumberFormat="1" applyFill="1" applyBorder="1" applyAlignment="1"/>
    <xf numFmtId="0" fontId="0" fillId="2" borderId="0" xfId="0" applyFill="1" applyBorder="1" applyAlignment="1"/>
    <xf numFmtId="165" fontId="0" fillId="2" borderId="0" xfId="0" applyNumberFormat="1" applyFill="1" applyBorder="1" applyAlignment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13" xfId="0" applyFont="1" applyBorder="1"/>
    <xf numFmtId="0" fontId="8" fillId="0" borderId="14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0" fillId="0" borderId="0" xfId="0" applyBorder="1"/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'Scenario One'!$B$2:$B$7</c:f>
              <c:numCache>
                <c:formatCode>0.00</c:formatCode>
                <c:ptCount val="6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2</c:v>
                </c:pt>
                <c:pt idx="4">
                  <c:v>2.4</c:v>
                </c:pt>
                <c:pt idx="5">
                  <c:v>2.9</c:v>
                </c:pt>
              </c:numCache>
            </c:numRef>
          </c:xVal>
          <c:yVal>
            <c:numRef>
              <c:f>'Scenario One'!$J$26:$J$31</c:f>
              <c:numCache>
                <c:formatCode>General</c:formatCode>
                <c:ptCount val="6"/>
                <c:pt idx="0">
                  <c:v>1.2650602409638623</c:v>
                </c:pt>
                <c:pt idx="1">
                  <c:v>5.7228915662650621</c:v>
                </c:pt>
                <c:pt idx="2">
                  <c:v>15.361445783132538</c:v>
                </c:pt>
                <c:pt idx="3">
                  <c:v>-25</c:v>
                </c:pt>
                <c:pt idx="4">
                  <c:v>-7.7228915662650621</c:v>
                </c:pt>
                <c:pt idx="5">
                  <c:v>10.373493975903614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5-4E22-9B20-1E2AE0D5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78480"/>
        <c:axId val="661878800"/>
      </c:scatterChart>
      <c:valAx>
        <c:axId val="66187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61878800"/>
        <c:crosses val="autoZero"/>
        <c:crossBetween val="midCat"/>
      </c:valAx>
      <c:valAx>
        <c:axId val="66187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1878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'Scenario One'!$L$26:$L$31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'Scenario One'!$M$26:$M$31</c:f>
              <c:numCache>
                <c:formatCode>General</c:formatCode>
                <c:ptCount val="6"/>
                <c:pt idx="0">
                  <c:v>32</c:v>
                </c:pt>
                <c:pt idx="1">
                  <c:v>38</c:v>
                </c:pt>
                <c:pt idx="2">
                  <c:v>40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7-4209-9986-0EDA46FB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87440"/>
        <c:axId val="661884880"/>
      </c:scatterChart>
      <c:valAx>
        <c:axId val="66188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1884880"/>
        <c:crosses val="autoZero"/>
        <c:crossBetween val="midCat"/>
      </c:valAx>
      <c:valAx>
        <c:axId val="66188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1887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'Scenario One'!$B$2:$B$7</c:f>
              <c:numCache>
                <c:formatCode>0.00</c:formatCode>
                <c:ptCount val="6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2</c:v>
                </c:pt>
                <c:pt idx="4">
                  <c:v>2.4</c:v>
                </c:pt>
                <c:pt idx="5">
                  <c:v>2.9</c:v>
                </c:pt>
              </c:numCache>
            </c:numRef>
          </c:xVal>
          <c:yVal>
            <c:numRef>
              <c:f>'Scenario One'!$C$2:$C$7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40</c:v>
                </c:pt>
                <c:pt idx="4">
                  <c:v>38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7-43D9-938D-9E142C35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46352"/>
        <c:axId val="644841552"/>
      </c:scatterChart>
      <c:valAx>
        <c:axId val="6448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41552"/>
        <c:crosses val="autoZero"/>
        <c:crossBetween val="midCat"/>
      </c:valAx>
      <c:valAx>
        <c:axId val="644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42</xdr:row>
      <xdr:rowOff>68580</xdr:rowOff>
    </xdr:from>
    <xdr:to>
      <xdr:col>4</xdr:col>
      <xdr:colOff>571500</xdr:colOff>
      <xdr:row>42</xdr:row>
      <xdr:rowOff>68580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720340" y="9090660"/>
          <a:ext cx="9144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861060</xdr:colOff>
      <xdr:row>0</xdr:row>
      <xdr:rowOff>220980</xdr:rowOff>
    </xdr:from>
    <xdr:to>
      <xdr:col>21</xdr:col>
      <xdr:colOff>601980</xdr:colOff>
      <xdr:row>10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64A70-11DB-4483-9477-172F7C6CD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</xdr:colOff>
      <xdr:row>13</xdr:row>
      <xdr:rowOff>0</xdr:rowOff>
    </xdr:from>
    <xdr:to>
      <xdr:col>22</xdr:col>
      <xdr:colOff>22861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C63EB-CD8C-4774-837B-5C85F5D8D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167640</xdr:rowOff>
    </xdr:from>
    <xdr:to>
      <xdr:col>23</xdr:col>
      <xdr:colOff>304800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86AD85-DFDA-483C-A07D-32C245961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8</xdr:row>
      <xdr:rowOff>15240</xdr:rowOff>
    </xdr:from>
    <xdr:to>
      <xdr:col>7</xdr:col>
      <xdr:colOff>0</xdr:colOff>
      <xdr:row>25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E2E9CE-C991-47E9-BB5B-05334437D022}"/>
            </a:ext>
          </a:extLst>
        </xdr:cNvPr>
        <xdr:cNvSpPr txBox="1"/>
      </xdr:nvSpPr>
      <xdr:spPr>
        <a:xfrm>
          <a:off x="22860" y="1539240"/>
          <a:ext cx="4823460" cy="3139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1) Slope = -48.193</a:t>
          </a:r>
        </a:p>
        <a:p>
          <a:pPr algn="l"/>
          <a:r>
            <a:rPr lang="en-US" sz="1100"/>
            <a:t>2)</a:t>
          </a:r>
          <a:r>
            <a:rPr lang="en-US" sz="1100" baseline="0"/>
            <a:t> Multiple R= </a:t>
          </a:r>
          <a:r>
            <a:rPr lang="en-US" sz="1100"/>
            <a:t>Coefficent of Correlation = -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 </a:t>
          </a:r>
          <a:r>
            <a:rPr lang="en-US" sz="1100"/>
            <a:t>= -0.8854     </a:t>
          </a:r>
        </a:p>
        <a:p>
          <a:pPr algn="l"/>
          <a:r>
            <a:rPr lang="en-US" sz="1100"/>
            <a:t>     since slope &lt;</a:t>
          </a:r>
          <a:r>
            <a:rPr lang="en-US" sz="1100" baseline="0"/>
            <a:t> 0 </a:t>
          </a:r>
          <a:endParaRPr lang="en-US" sz="1100"/>
        </a:p>
        <a:p>
          <a:r>
            <a:rPr lang="en-US" sz="1100"/>
            <a:t>3) percentage of the total variation in candy bar sales that is   </a:t>
          </a:r>
        </a:p>
        <a:p>
          <a:r>
            <a:rPr lang="en-US" sz="1100"/>
            <a:t>     explained = 0.7839 or 78.39%</a:t>
          </a:r>
        </a:p>
        <a:p>
          <a:r>
            <a:rPr lang="en-US" sz="1100"/>
            <a:t>4) Syx = Standard Error = 16.299</a:t>
          </a:r>
        </a:p>
        <a:p>
          <a:r>
            <a:rPr lang="en-US" sz="1100"/>
            <a:t>5)  ∑ (X-X)² for the data = SSX =</a:t>
          </a:r>
          <a:r>
            <a:rPr lang="en-US" sz="1100" baseline="0"/>
            <a:t> 1.66</a:t>
          </a:r>
        </a:p>
        <a:p>
          <a:r>
            <a:rPr lang="en-US" sz="1100" baseline="0"/>
            <a:t>6) The total sum of squares (SST) is 4918</a:t>
          </a:r>
        </a:p>
        <a:p>
          <a:r>
            <a:rPr lang="en-US" sz="1100" baseline="0"/>
            <a:t>7) The regression sum of squares (SSR) is  </a:t>
          </a:r>
        </a:p>
        <a:p>
          <a:r>
            <a:rPr lang="en-US" sz="1100" baseline="0"/>
            <a:t>     3855.4217</a:t>
          </a:r>
        </a:p>
        <a:p>
          <a:r>
            <a:rPr lang="en-US" sz="1100" baseline="0"/>
            <a:t>8) The residual sum of squares (SSE) is</a:t>
          </a:r>
        </a:p>
        <a:p>
          <a:r>
            <a:rPr lang="en-US" sz="1100" baseline="0"/>
            <a:t>     1062.5783</a:t>
          </a:r>
        </a:p>
        <a:p>
          <a:r>
            <a:rPr lang="en-US" sz="1100" baseline="0"/>
            <a:t>9) The coefficient of determination is 0.7839</a:t>
          </a:r>
        </a:p>
        <a:p>
          <a:r>
            <a:rPr lang="en-US" sz="1100" baseline="0"/>
            <a:t>10)  If the price of the candy bar is set at $2, the predicted sales</a:t>
          </a:r>
        </a:p>
        <a:p>
          <a:r>
            <a:rPr lang="en-US" sz="1100" baseline="0"/>
            <a:t>       = 161.3855 + (-48.1928)(2)   = 64.999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≈</a:t>
          </a:r>
          <a:r>
            <a:rPr lang="en-US" sz="1100" baseline="0"/>
            <a:t> 65</a:t>
          </a:r>
          <a:endParaRPr lang="en-US" sz="1100"/>
        </a:p>
      </xdr:txBody>
    </xdr:sp>
    <xdr:clientData/>
  </xdr:twoCellAnchor>
  <xdr:twoCellAnchor>
    <xdr:from>
      <xdr:col>9</xdr:col>
      <xdr:colOff>228600</xdr:colOff>
      <xdr:row>0</xdr:row>
      <xdr:rowOff>22860</xdr:rowOff>
    </xdr:from>
    <xdr:to>
      <xdr:col>15</xdr:col>
      <xdr:colOff>0</xdr:colOff>
      <xdr:row>1</xdr:row>
      <xdr:rowOff>175260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53287EF-86AE-4647-A1F1-B6288B5C11BE}"/>
            </a:ext>
          </a:extLst>
        </xdr:cNvPr>
        <xdr:cNvSpPr txBox="1"/>
      </xdr:nvSpPr>
      <xdr:spPr>
        <a:xfrm>
          <a:off x="5082540" y="22860"/>
          <a:ext cx="451866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regression equation is: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/>
            <a:t>Sales = 161.3855</a:t>
          </a:r>
          <a:r>
            <a:rPr lang="en-US" sz="1100" b="1" baseline="0"/>
            <a:t> + (-48.1928)(Price)</a:t>
          </a:r>
          <a:endParaRPr lang="en-US" sz="1100" b="1"/>
        </a:p>
        <a:p>
          <a:endParaRPr lang="en-US" sz="1100"/>
        </a:p>
      </xdr:txBody>
    </xdr:sp>
    <xdr:clientData/>
  </xdr:twoCellAnchor>
  <xdr:twoCellAnchor>
    <xdr:from>
      <xdr:col>0</xdr:col>
      <xdr:colOff>22860</xdr:colOff>
      <xdr:row>8</xdr:row>
      <xdr:rowOff>7620</xdr:rowOff>
    </xdr:from>
    <xdr:to>
      <xdr:col>0</xdr:col>
      <xdr:colOff>114300</xdr:colOff>
      <xdr:row>8</xdr:row>
      <xdr:rowOff>7620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EC8F1DB-2DFC-495F-B79A-12ABB8A013F0}"/>
            </a:ext>
          </a:extLst>
        </xdr:cNvPr>
        <xdr:cNvCxnSpPr/>
      </xdr:nvCxnSpPr>
      <xdr:spPr>
        <a:xfrm>
          <a:off x="22860" y="1531620"/>
          <a:ext cx="9144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14</xdr:row>
      <xdr:rowOff>22860</xdr:rowOff>
    </xdr:from>
    <xdr:to>
      <xdr:col>1</xdr:col>
      <xdr:colOff>30480</xdr:colOff>
      <xdr:row>14</xdr:row>
      <xdr:rowOff>22860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5E9FD6F-570B-4F38-9BEC-AFAA9C596378}"/>
            </a:ext>
          </a:extLst>
        </xdr:cNvPr>
        <xdr:cNvCxnSpPr/>
      </xdr:nvCxnSpPr>
      <xdr:spPr>
        <a:xfrm>
          <a:off x="548640" y="2659380"/>
          <a:ext cx="9144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45720</xdr:rowOff>
    </xdr:from>
    <xdr:to>
      <xdr:col>6</xdr:col>
      <xdr:colOff>807720</xdr:colOff>
      <xdr:row>3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50BF6D-404D-44EB-9546-ACA67A4AECF0}"/>
            </a:ext>
          </a:extLst>
        </xdr:cNvPr>
        <xdr:cNvSpPr txBox="1"/>
      </xdr:nvSpPr>
      <xdr:spPr>
        <a:xfrm>
          <a:off x="3192780" y="45720"/>
          <a:ext cx="200406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X1 = Performance</a:t>
          </a:r>
          <a:r>
            <a:rPr lang="en-US" sz="1100" baseline="0"/>
            <a:t> Rating</a:t>
          </a:r>
        </a:p>
        <a:p>
          <a:r>
            <a:rPr lang="en-US" sz="1100" baseline="0"/>
            <a:t>X2  = No. of courses taken</a:t>
          </a:r>
        </a:p>
        <a:p>
          <a:r>
            <a:rPr lang="en-US" sz="1100" baseline="0"/>
            <a:t>Y = Wage</a:t>
          </a:r>
          <a:endParaRPr lang="en-US" sz="1100"/>
        </a:p>
      </xdr:txBody>
    </xdr:sp>
    <xdr:clientData/>
  </xdr:twoCellAnchor>
  <xdr:twoCellAnchor>
    <xdr:from>
      <xdr:col>6</xdr:col>
      <xdr:colOff>807720</xdr:colOff>
      <xdr:row>6</xdr:row>
      <xdr:rowOff>15240</xdr:rowOff>
    </xdr:from>
    <xdr:to>
      <xdr:col>12</xdr:col>
      <xdr:colOff>822960</xdr:colOff>
      <xdr:row>7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244980-0548-4AAC-AFCC-BBE80212EF5F}"/>
            </a:ext>
          </a:extLst>
        </xdr:cNvPr>
        <xdr:cNvSpPr txBox="1"/>
      </xdr:nvSpPr>
      <xdr:spPr>
        <a:xfrm>
          <a:off x="5196840" y="1158240"/>
          <a:ext cx="486918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Wage = 6.9319 + 1.0544</a:t>
          </a:r>
          <a:r>
            <a:rPr lang="en-US" sz="1100" baseline="0"/>
            <a:t> (Performance Rating) + 0.6160 (No.of courses taken)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opLeftCell="A91" workbookViewId="0">
      <selection activeCell="D88" sqref="D88"/>
    </sheetView>
  </sheetViews>
  <sheetFormatPr defaultRowHeight="14.4" x14ac:dyDescent="0.3"/>
  <cols>
    <col min="1" max="1" width="3.109375" customWidth="1"/>
    <col min="2" max="2" width="12.109375" customWidth="1"/>
    <col min="7" max="7" width="8.77734375" customWidth="1"/>
  </cols>
  <sheetData>
    <row r="1" spans="1:10" ht="27.6" customHeight="1" x14ac:dyDescent="0.35">
      <c r="A1" s="48" t="s">
        <v>1</v>
      </c>
      <c r="B1" s="48"/>
      <c r="C1" s="47" t="s">
        <v>90</v>
      </c>
      <c r="D1" s="47"/>
      <c r="E1" s="47"/>
      <c r="F1" s="47"/>
    </row>
    <row r="2" spans="1:10" ht="27.6" customHeight="1" x14ac:dyDescent="0.35">
      <c r="A2" s="7" t="s">
        <v>19</v>
      </c>
      <c r="B2" s="5"/>
      <c r="C2" s="8" t="s">
        <v>20</v>
      </c>
      <c r="D2" s="6"/>
      <c r="E2" s="6"/>
      <c r="F2" s="6"/>
    </row>
    <row r="3" spans="1:10" x14ac:dyDescent="0.3">
      <c r="C3" t="s">
        <v>88</v>
      </c>
    </row>
    <row r="5" spans="1:10" x14ac:dyDescent="0.3">
      <c r="A5" s="13" t="s">
        <v>40</v>
      </c>
    </row>
    <row r="6" spans="1:10" x14ac:dyDescent="0.3">
      <c r="A6" s="1"/>
      <c r="B6" t="s">
        <v>2</v>
      </c>
    </row>
    <row r="7" spans="1:10" x14ac:dyDescent="0.3">
      <c r="B7" t="s">
        <v>3</v>
      </c>
    </row>
    <row r="8" spans="1:10" x14ac:dyDescent="0.3">
      <c r="B8" t="s">
        <v>4</v>
      </c>
    </row>
    <row r="9" spans="1:10" x14ac:dyDescent="0.3">
      <c r="B9" t="s">
        <v>5</v>
      </c>
    </row>
    <row r="10" spans="1:10" s="16" customFormat="1" ht="18" x14ac:dyDescent="0.35">
      <c r="B10" s="15" t="s">
        <v>6</v>
      </c>
      <c r="C10" s="14" t="s">
        <v>7</v>
      </c>
      <c r="D10" s="14" t="s">
        <v>8</v>
      </c>
    </row>
    <row r="11" spans="1:10" x14ac:dyDescent="0.3">
      <c r="B11" t="s">
        <v>9</v>
      </c>
      <c r="C11" s="3">
        <v>1.3</v>
      </c>
      <c r="D11">
        <v>100</v>
      </c>
      <c r="F11" s="49" t="s">
        <v>128</v>
      </c>
      <c r="G11" s="49"/>
      <c r="H11" s="49"/>
      <c r="I11" s="49"/>
      <c r="J11" s="49"/>
    </row>
    <row r="12" spans="1:10" x14ac:dyDescent="0.3">
      <c r="B12" t="s">
        <v>10</v>
      </c>
      <c r="C12" s="3">
        <v>1.6</v>
      </c>
      <c r="D12">
        <v>90</v>
      </c>
    </row>
    <row r="13" spans="1:10" x14ac:dyDescent="0.3">
      <c r="B13" t="s">
        <v>11</v>
      </c>
      <c r="C13" s="3">
        <v>1.8</v>
      </c>
      <c r="D13">
        <v>90</v>
      </c>
    </row>
    <row r="14" spans="1:10" x14ac:dyDescent="0.3">
      <c r="B14" t="s">
        <v>12</v>
      </c>
      <c r="C14" s="3">
        <v>2</v>
      </c>
      <c r="D14">
        <v>40</v>
      </c>
    </row>
    <row r="15" spans="1:10" x14ac:dyDescent="0.3">
      <c r="B15" t="s">
        <v>13</v>
      </c>
      <c r="C15" s="3">
        <v>2.4</v>
      </c>
      <c r="D15">
        <v>38</v>
      </c>
    </row>
    <row r="16" spans="1:10" x14ac:dyDescent="0.3">
      <c r="B16" t="s">
        <v>14</v>
      </c>
      <c r="C16" s="3">
        <v>2.9</v>
      </c>
      <c r="D16">
        <v>32</v>
      </c>
    </row>
    <row r="18" spans="1:3" x14ac:dyDescent="0.3">
      <c r="A18" s="1" t="s">
        <v>0</v>
      </c>
      <c r="B18" t="s">
        <v>31</v>
      </c>
    </row>
    <row r="19" spans="1:3" x14ac:dyDescent="0.3">
      <c r="B19" s="1" t="s">
        <v>15</v>
      </c>
      <c r="C19" s="4">
        <v>161.386</v>
      </c>
    </row>
    <row r="20" spans="1:3" x14ac:dyDescent="0.3">
      <c r="B20" t="s">
        <v>16</v>
      </c>
      <c r="C20" s="4">
        <v>0.78400000000000003</v>
      </c>
    </row>
    <row r="21" spans="1:3" x14ac:dyDescent="0.3">
      <c r="B21" t="s">
        <v>17</v>
      </c>
      <c r="C21">
        <v>-3.81</v>
      </c>
    </row>
    <row r="22" spans="1:3" x14ac:dyDescent="0.3">
      <c r="B22" s="18" t="s">
        <v>18</v>
      </c>
      <c r="C22" s="18">
        <v>-48.192999999999998</v>
      </c>
    </row>
    <row r="24" spans="1:3" x14ac:dyDescent="0.3">
      <c r="A24" s="1" t="s">
        <v>21</v>
      </c>
      <c r="B24" t="s">
        <v>32</v>
      </c>
    </row>
    <row r="25" spans="1:3" x14ac:dyDescent="0.3">
      <c r="B25" s="19" t="s">
        <v>15</v>
      </c>
      <c r="C25" s="20">
        <v>-0.88539999999999996</v>
      </c>
    </row>
    <row r="26" spans="1:3" x14ac:dyDescent="0.3">
      <c r="B26" t="s">
        <v>16</v>
      </c>
      <c r="C26" s="9">
        <v>-0.78390000000000004</v>
      </c>
    </row>
    <row r="27" spans="1:3" x14ac:dyDescent="0.3">
      <c r="B27" t="s">
        <v>17</v>
      </c>
      <c r="C27">
        <v>0.78390000000000004</v>
      </c>
    </row>
    <row r="28" spans="1:3" x14ac:dyDescent="0.3">
      <c r="B28" t="s">
        <v>18</v>
      </c>
      <c r="C28">
        <v>0.88539999999999996</v>
      </c>
    </row>
    <row r="30" spans="1:3" x14ac:dyDescent="0.3">
      <c r="A30" s="1" t="s">
        <v>22</v>
      </c>
      <c r="B30" t="s">
        <v>89</v>
      </c>
    </row>
    <row r="31" spans="1:3" x14ac:dyDescent="0.3">
      <c r="A31" s="1"/>
      <c r="B31" t="s">
        <v>23</v>
      </c>
    </row>
    <row r="32" spans="1:3" x14ac:dyDescent="0.3">
      <c r="B32" s="1" t="s">
        <v>15</v>
      </c>
      <c r="C32" s="10">
        <v>1</v>
      </c>
    </row>
    <row r="33" spans="1:3" x14ac:dyDescent="0.3">
      <c r="B33" t="s">
        <v>16</v>
      </c>
      <c r="C33" s="11">
        <v>0.88539999999999996</v>
      </c>
    </row>
    <row r="34" spans="1:3" x14ac:dyDescent="0.3">
      <c r="B34" s="18" t="s">
        <v>17</v>
      </c>
      <c r="C34" s="21">
        <v>0.78390000000000004</v>
      </c>
    </row>
    <row r="35" spans="1:3" x14ac:dyDescent="0.3">
      <c r="B35" t="s">
        <v>18</v>
      </c>
      <c r="C35" s="11">
        <v>0.4819</v>
      </c>
    </row>
    <row r="37" spans="1:3" ht="18" x14ac:dyDescent="0.35">
      <c r="A37" s="1" t="s">
        <v>24</v>
      </c>
      <c r="B37" t="s">
        <v>33</v>
      </c>
    </row>
    <row r="38" spans="1:3" x14ac:dyDescent="0.3">
      <c r="B38" s="1" t="s">
        <v>15</v>
      </c>
      <c r="C38" s="4">
        <v>0.78400000000000003</v>
      </c>
    </row>
    <row r="39" spans="1:3" x14ac:dyDescent="0.3">
      <c r="B39" t="s">
        <v>16</v>
      </c>
      <c r="C39" s="4">
        <v>0.88500000000000001</v>
      </c>
    </row>
    <row r="40" spans="1:3" x14ac:dyDescent="0.3">
      <c r="B40" t="s">
        <v>17</v>
      </c>
      <c r="C40" s="4">
        <v>12.65</v>
      </c>
    </row>
    <row r="41" spans="1:3" x14ac:dyDescent="0.3">
      <c r="B41" s="18" t="s">
        <v>18</v>
      </c>
      <c r="C41" s="18">
        <v>16.298999999999999</v>
      </c>
    </row>
    <row r="43" spans="1:3" x14ac:dyDescent="0.3">
      <c r="A43" s="1" t="s">
        <v>25</v>
      </c>
      <c r="B43" t="s">
        <v>27</v>
      </c>
    </row>
    <row r="44" spans="1:3" x14ac:dyDescent="0.3">
      <c r="B44" s="1" t="s">
        <v>15</v>
      </c>
      <c r="C44" s="12">
        <v>0</v>
      </c>
    </row>
    <row r="45" spans="1:3" x14ac:dyDescent="0.3">
      <c r="B45" s="18" t="s">
        <v>16</v>
      </c>
      <c r="C45" s="22">
        <v>1.66</v>
      </c>
    </row>
    <row r="46" spans="1:3" x14ac:dyDescent="0.3">
      <c r="B46" t="s">
        <v>17</v>
      </c>
      <c r="C46" s="3">
        <v>2.54</v>
      </c>
    </row>
    <row r="47" spans="1:3" x14ac:dyDescent="0.3">
      <c r="B47" t="s">
        <v>18</v>
      </c>
      <c r="C47">
        <v>25.66</v>
      </c>
    </row>
    <row r="49" spans="1:10" x14ac:dyDescent="0.3">
      <c r="A49" s="1" t="s">
        <v>26</v>
      </c>
      <c r="B49" t="s">
        <v>34</v>
      </c>
      <c r="H49" s="51">
        <v>4918</v>
      </c>
      <c r="I49" s="51"/>
      <c r="J49" s="51"/>
    </row>
    <row r="51" spans="1:10" x14ac:dyDescent="0.3">
      <c r="A51" s="1" t="s">
        <v>28</v>
      </c>
      <c r="B51" t="s">
        <v>35</v>
      </c>
      <c r="H51" s="51">
        <v>3855.421687</v>
      </c>
      <c r="I51" s="51"/>
      <c r="J51" s="51"/>
    </row>
    <row r="53" spans="1:10" x14ac:dyDescent="0.3">
      <c r="A53" s="1" t="s">
        <v>29</v>
      </c>
      <c r="B53" t="s">
        <v>36</v>
      </c>
      <c r="H53" s="51">
        <v>1062.578313</v>
      </c>
      <c r="I53" s="51"/>
      <c r="J53" s="51"/>
    </row>
    <row r="55" spans="1:10" x14ac:dyDescent="0.3">
      <c r="A55" s="1" t="s">
        <v>30</v>
      </c>
      <c r="B55" t="s">
        <v>37</v>
      </c>
      <c r="H55" s="51">
        <v>0.78390000000000004</v>
      </c>
      <c r="I55" s="51"/>
      <c r="J55" s="51"/>
    </row>
    <row r="57" spans="1:10" x14ac:dyDescent="0.3">
      <c r="A57" s="1" t="s">
        <v>38</v>
      </c>
      <c r="B57" t="s">
        <v>39</v>
      </c>
    </row>
    <row r="58" spans="1:10" x14ac:dyDescent="0.3">
      <c r="B58" s="1" t="s">
        <v>15</v>
      </c>
      <c r="C58" s="12">
        <v>30</v>
      </c>
    </row>
    <row r="59" spans="1:10" x14ac:dyDescent="0.3">
      <c r="B59" s="18" t="s">
        <v>16</v>
      </c>
      <c r="C59" s="23">
        <v>65</v>
      </c>
    </row>
    <row r="60" spans="1:10" x14ac:dyDescent="0.3">
      <c r="B60" t="s">
        <v>17</v>
      </c>
      <c r="C60" s="12">
        <v>90</v>
      </c>
    </row>
    <row r="61" spans="1:10" x14ac:dyDescent="0.3">
      <c r="B61" t="s">
        <v>18</v>
      </c>
      <c r="C61">
        <v>100</v>
      </c>
    </row>
    <row r="64" spans="1:10" x14ac:dyDescent="0.3">
      <c r="A64" s="13" t="s">
        <v>41</v>
      </c>
    </row>
    <row r="65" spans="1:5" x14ac:dyDescent="0.3">
      <c r="A65" s="1"/>
      <c r="B65" t="s">
        <v>42</v>
      </c>
    </row>
    <row r="66" spans="1:5" x14ac:dyDescent="0.3">
      <c r="B66" t="s">
        <v>43</v>
      </c>
    </row>
    <row r="67" spans="1:5" x14ac:dyDescent="0.3">
      <c r="B67" t="s">
        <v>44</v>
      </c>
    </row>
    <row r="68" spans="1:5" x14ac:dyDescent="0.3">
      <c r="B68" t="s">
        <v>45</v>
      </c>
    </row>
    <row r="69" spans="1:5" ht="18" x14ac:dyDescent="0.35">
      <c r="B69" s="15" t="s">
        <v>46</v>
      </c>
      <c r="C69" s="14" t="s">
        <v>47</v>
      </c>
      <c r="D69" s="2" t="s">
        <v>49</v>
      </c>
      <c r="E69" s="2" t="s">
        <v>48</v>
      </c>
    </row>
    <row r="70" spans="1:5" x14ac:dyDescent="0.3">
      <c r="B70" s="1" t="s">
        <v>50</v>
      </c>
      <c r="C70" s="12">
        <v>10</v>
      </c>
      <c r="D70">
        <v>3</v>
      </c>
      <c r="E70">
        <v>0</v>
      </c>
    </row>
    <row r="71" spans="1:5" x14ac:dyDescent="0.3">
      <c r="B71" s="1" t="s">
        <v>51</v>
      </c>
      <c r="C71" s="12">
        <v>12</v>
      </c>
      <c r="D71">
        <v>1</v>
      </c>
      <c r="E71">
        <v>5</v>
      </c>
    </row>
    <row r="72" spans="1:5" x14ac:dyDescent="0.3">
      <c r="B72" s="1" t="s">
        <v>52</v>
      </c>
      <c r="C72" s="12">
        <v>15</v>
      </c>
      <c r="D72">
        <v>8</v>
      </c>
      <c r="E72">
        <v>1</v>
      </c>
    </row>
    <row r="73" spans="1:5" x14ac:dyDescent="0.3">
      <c r="B73" s="1" t="s">
        <v>53</v>
      </c>
      <c r="C73" s="12">
        <v>17</v>
      </c>
      <c r="D73">
        <v>5</v>
      </c>
      <c r="E73">
        <v>8</v>
      </c>
    </row>
    <row r="74" spans="1:5" x14ac:dyDescent="0.3">
      <c r="B74" s="1" t="s">
        <v>54</v>
      </c>
      <c r="C74" s="12">
        <v>20</v>
      </c>
      <c r="D74">
        <v>7</v>
      </c>
      <c r="E74">
        <v>12</v>
      </c>
    </row>
    <row r="75" spans="1:5" x14ac:dyDescent="0.3">
      <c r="B75" s="1" t="s">
        <v>55</v>
      </c>
      <c r="C75" s="12">
        <v>25</v>
      </c>
      <c r="D75">
        <v>10</v>
      </c>
      <c r="E75">
        <v>9</v>
      </c>
    </row>
    <row r="77" spans="1:5" x14ac:dyDescent="0.3">
      <c r="A77" s="1" t="s">
        <v>56</v>
      </c>
      <c r="B77" t="s">
        <v>57</v>
      </c>
    </row>
    <row r="78" spans="1:5" ht="15.6" x14ac:dyDescent="0.3">
      <c r="A78" s="1"/>
      <c r="B78" t="s">
        <v>58</v>
      </c>
    </row>
    <row r="79" spans="1:5" x14ac:dyDescent="0.3">
      <c r="B79" s="1" t="s">
        <v>15</v>
      </c>
      <c r="C79" s="4">
        <v>0.61599999999999999</v>
      </c>
    </row>
    <row r="80" spans="1:5" x14ac:dyDescent="0.3">
      <c r="B80" s="18" t="s">
        <v>16</v>
      </c>
      <c r="C80" s="54">
        <v>1.054</v>
      </c>
    </row>
    <row r="81" spans="1:3" x14ac:dyDescent="0.3">
      <c r="B81" t="s">
        <v>17</v>
      </c>
      <c r="C81" s="4">
        <v>6.9320000000000004</v>
      </c>
    </row>
    <row r="82" spans="1:3" x14ac:dyDescent="0.3">
      <c r="B82" t="s">
        <v>18</v>
      </c>
      <c r="C82">
        <v>9.1029999999999998</v>
      </c>
    </row>
    <row r="84" spans="1:3" x14ac:dyDescent="0.3">
      <c r="A84" s="1" t="s">
        <v>60</v>
      </c>
      <c r="B84" t="s">
        <v>132</v>
      </c>
    </row>
    <row r="85" spans="1:3" ht="15.6" x14ac:dyDescent="0.3">
      <c r="A85" s="1"/>
      <c r="B85" t="s">
        <v>133</v>
      </c>
    </row>
    <row r="86" spans="1:3" x14ac:dyDescent="0.3">
      <c r="B86" s="19" t="s">
        <v>15</v>
      </c>
      <c r="C86" s="54">
        <v>0.61599999999999999</v>
      </c>
    </row>
    <row r="87" spans="1:3" x14ac:dyDescent="0.3">
      <c r="B87" t="s">
        <v>16</v>
      </c>
      <c r="C87" s="4">
        <v>1.054</v>
      </c>
    </row>
    <row r="88" spans="1:3" x14ac:dyDescent="0.3">
      <c r="B88" t="s">
        <v>17</v>
      </c>
      <c r="C88" s="4">
        <v>6.9320000000000004</v>
      </c>
    </row>
    <row r="89" spans="1:3" x14ac:dyDescent="0.3">
      <c r="B89" t="s">
        <v>18</v>
      </c>
      <c r="C89">
        <v>9.1029999999999998</v>
      </c>
    </row>
    <row r="91" spans="1:3" x14ac:dyDescent="0.3">
      <c r="A91" s="1" t="s">
        <v>59</v>
      </c>
      <c r="B91" t="s">
        <v>61</v>
      </c>
    </row>
    <row r="92" spans="1:3" x14ac:dyDescent="0.3">
      <c r="A92" s="1"/>
      <c r="B92" t="s">
        <v>62</v>
      </c>
    </row>
    <row r="93" spans="1:3" x14ac:dyDescent="0.3">
      <c r="B93" s="1" t="s">
        <v>15</v>
      </c>
      <c r="C93" s="3">
        <v>10.9</v>
      </c>
    </row>
    <row r="94" spans="1:3" x14ac:dyDescent="0.3">
      <c r="B94" s="18" t="s">
        <v>16</v>
      </c>
      <c r="C94" s="22">
        <v>12.2</v>
      </c>
    </row>
    <row r="95" spans="1:3" x14ac:dyDescent="0.3">
      <c r="B95" t="s">
        <v>17</v>
      </c>
      <c r="C95" s="3">
        <v>24.87</v>
      </c>
    </row>
    <row r="96" spans="1:3" x14ac:dyDescent="0.3">
      <c r="B96" t="s">
        <v>18</v>
      </c>
      <c r="C96" s="3">
        <v>25.7</v>
      </c>
    </row>
    <row r="98" spans="1:10" x14ac:dyDescent="0.3">
      <c r="A98" s="1" t="s">
        <v>63</v>
      </c>
      <c r="B98" t="s">
        <v>64</v>
      </c>
    </row>
    <row r="99" spans="1:10" x14ac:dyDescent="0.3">
      <c r="A99" s="1"/>
      <c r="B99" t="s">
        <v>66</v>
      </c>
    </row>
    <row r="100" spans="1:10" x14ac:dyDescent="0.3">
      <c r="B100" s="1" t="s">
        <v>15</v>
      </c>
      <c r="C100" s="3">
        <v>10.9</v>
      </c>
    </row>
    <row r="101" spans="1:10" x14ac:dyDescent="0.3">
      <c r="B101" t="s">
        <v>16</v>
      </c>
      <c r="C101" s="3">
        <v>12.2</v>
      </c>
    </row>
    <row r="102" spans="1:10" x14ac:dyDescent="0.3">
      <c r="B102" s="18" t="s">
        <v>17</v>
      </c>
      <c r="C102" s="22">
        <v>24.87</v>
      </c>
    </row>
    <row r="103" spans="1:10" x14ac:dyDescent="0.3">
      <c r="B103" t="s">
        <v>18</v>
      </c>
      <c r="C103" s="3">
        <v>25.7</v>
      </c>
    </row>
    <row r="105" spans="1:10" ht="15.6" x14ac:dyDescent="0.3">
      <c r="A105" s="1" t="s">
        <v>65</v>
      </c>
      <c r="B105" t="s">
        <v>67</v>
      </c>
    </row>
    <row r="106" spans="1:10" x14ac:dyDescent="0.3">
      <c r="A106" s="1"/>
      <c r="B106" t="s">
        <v>78</v>
      </c>
    </row>
    <row r="107" spans="1:10" x14ac:dyDescent="0.3">
      <c r="B107" s="1" t="s">
        <v>15</v>
      </c>
      <c r="C107" t="s">
        <v>70</v>
      </c>
    </row>
    <row r="108" spans="1:10" x14ac:dyDescent="0.3">
      <c r="B108" s="18" t="s">
        <v>16</v>
      </c>
      <c r="C108" s="18" t="s">
        <v>74</v>
      </c>
      <c r="D108" s="18"/>
      <c r="E108" s="18"/>
      <c r="F108" s="18"/>
      <c r="G108" s="18"/>
      <c r="H108" s="18"/>
      <c r="I108" s="18"/>
      <c r="J108" s="18"/>
    </row>
    <row r="109" spans="1:10" x14ac:dyDescent="0.3">
      <c r="B109" s="18"/>
      <c r="C109" s="18" t="s">
        <v>73</v>
      </c>
      <c r="D109" s="18"/>
      <c r="E109" s="18"/>
      <c r="F109" s="18"/>
      <c r="G109" s="18"/>
      <c r="H109" s="18"/>
      <c r="I109" s="18"/>
      <c r="J109" s="18"/>
    </row>
    <row r="110" spans="1:10" x14ac:dyDescent="0.3">
      <c r="B110" t="s">
        <v>17</v>
      </c>
      <c r="C110" t="s">
        <v>69</v>
      </c>
    </row>
    <row r="111" spans="1:10" x14ac:dyDescent="0.3">
      <c r="C111" t="s">
        <v>68</v>
      </c>
    </row>
    <row r="112" spans="1:10" x14ac:dyDescent="0.3">
      <c r="B112" t="s">
        <v>18</v>
      </c>
      <c r="C112" t="s">
        <v>71</v>
      </c>
    </row>
    <row r="114" spans="1:5" x14ac:dyDescent="0.3">
      <c r="A114" s="1" t="s">
        <v>72</v>
      </c>
      <c r="B114" t="s">
        <v>75</v>
      </c>
    </row>
    <row r="115" spans="1:5" x14ac:dyDescent="0.3">
      <c r="B115" t="s">
        <v>76</v>
      </c>
      <c r="C115" t="s">
        <v>77</v>
      </c>
    </row>
    <row r="116" spans="1:5" x14ac:dyDescent="0.3">
      <c r="B116" s="19" t="s">
        <v>15</v>
      </c>
      <c r="C116" s="22" t="s">
        <v>79</v>
      </c>
      <c r="D116" s="18"/>
    </row>
    <row r="117" spans="1:5" x14ac:dyDescent="0.3">
      <c r="B117" t="s">
        <v>16</v>
      </c>
      <c r="C117" s="3" t="s">
        <v>80</v>
      </c>
    </row>
    <row r="118" spans="1:5" x14ac:dyDescent="0.3">
      <c r="B118" t="s">
        <v>17</v>
      </c>
      <c r="C118" s="17" t="s">
        <v>81</v>
      </c>
    </row>
    <row r="119" spans="1:5" x14ac:dyDescent="0.3">
      <c r="B119" t="s">
        <v>18</v>
      </c>
      <c r="C119" s="17" t="s">
        <v>82</v>
      </c>
    </row>
    <row r="121" spans="1:5" x14ac:dyDescent="0.3">
      <c r="A121" s="1" t="s">
        <v>72</v>
      </c>
      <c r="B121" t="s">
        <v>83</v>
      </c>
    </row>
    <row r="122" spans="1:5" x14ac:dyDescent="0.3">
      <c r="B122" t="s">
        <v>77</v>
      </c>
    </row>
    <row r="123" spans="1:5" x14ac:dyDescent="0.3">
      <c r="B123" s="1" t="s">
        <v>15</v>
      </c>
      <c r="C123" s="3" t="s">
        <v>84</v>
      </c>
    </row>
    <row r="124" spans="1:5" x14ac:dyDescent="0.3">
      <c r="B124" s="18" t="s">
        <v>16</v>
      </c>
      <c r="C124" s="22" t="s">
        <v>85</v>
      </c>
      <c r="D124" s="18"/>
      <c r="E124" s="18"/>
    </row>
    <row r="125" spans="1:5" x14ac:dyDescent="0.3">
      <c r="B125" t="s">
        <v>17</v>
      </c>
      <c r="C125" s="17" t="s">
        <v>86</v>
      </c>
    </row>
    <row r="126" spans="1:5" x14ac:dyDescent="0.3">
      <c r="B126" t="s">
        <v>18</v>
      </c>
      <c r="C126" s="17" t="s">
        <v>87</v>
      </c>
    </row>
  </sheetData>
  <mergeCells count="7">
    <mergeCell ref="H55:J55"/>
    <mergeCell ref="C1:F1"/>
    <mergeCell ref="A1:B1"/>
    <mergeCell ref="H49:J49"/>
    <mergeCell ref="H51:J51"/>
    <mergeCell ref="H53:J53"/>
    <mergeCell ref="F11:J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CB46-54F7-4A32-BAB4-684EE03468CD}">
  <dimension ref="A1:P31"/>
  <sheetViews>
    <sheetView workbookViewId="0">
      <selection activeCell="G6" sqref="G6"/>
    </sheetView>
  </sheetViews>
  <sheetFormatPr defaultRowHeight="14.4" x14ac:dyDescent="0.3"/>
  <cols>
    <col min="5" max="5" width="15.5546875" bestFit="1" customWidth="1"/>
    <col min="6" max="6" width="13.109375" bestFit="1" customWidth="1"/>
    <col min="7" max="7" width="21.44140625" customWidth="1"/>
    <col min="8" max="8" width="17.44140625" bestFit="1" customWidth="1"/>
    <col min="10" max="10" width="13.44140625" bestFit="1" customWidth="1"/>
    <col min="13" max="16" width="12.6640625" bestFit="1" customWidth="1"/>
  </cols>
  <sheetData>
    <row r="1" spans="1:13" ht="18" x14ac:dyDescent="0.35">
      <c r="A1" s="44" t="s">
        <v>6</v>
      </c>
      <c r="B1" s="45" t="s">
        <v>7</v>
      </c>
      <c r="C1" s="46" t="s">
        <v>8</v>
      </c>
      <c r="D1" s="52"/>
      <c r="E1" s="34" t="s">
        <v>129</v>
      </c>
      <c r="F1" s="34" t="s">
        <v>124</v>
      </c>
      <c r="G1">
        <f>SUM(E2:E7)</f>
        <v>25.66</v>
      </c>
    </row>
    <row r="2" spans="1:13" x14ac:dyDescent="0.3">
      <c r="A2" s="41" t="s">
        <v>9</v>
      </c>
      <c r="B2" s="38">
        <v>1.3</v>
      </c>
      <c r="C2" s="36">
        <v>100</v>
      </c>
      <c r="D2" s="53"/>
      <c r="E2">
        <f>B2*B2</f>
        <v>1.6900000000000002</v>
      </c>
      <c r="F2" t="s">
        <v>125</v>
      </c>
      <c r="G2" s="3">
        <f>SUM(B2:B7)</f>
        <v>12</v>
      </c>
      <c r="H2" t="s">
        <v>91</v>
      </c>
    </row>
    <row r="3" spans="1:13" ht="15" thickBot="1" x14ac:dyDescent="0.35">
      <c r="A3" s="42" t="s">
        <v>10</v>
      </c>
      <c r="B3" s="39">
        <v>1.6</v>
      </c>
      <c r="C3" s="37">
        <v>90</v>
      </c>
      <c r="D3" s="53"/>
      <c r="E3">
        <f t="shared" ref="E3:E7" si="0">B3*B3</f>
        <v>2.5600000000000005</v>
      </c>
      <c r="F3" t="s">
        <v>126</v>
      </c>
      <c r="G3">
        <f>(G2*G2)/6</f>
        <v>24</v>
      </c>
    </row>
    <row r="4" spans="1:13" x14ac:dyDescent="0.3">
      <c r="A4" s="42" t="s">
        <v>11</v>
      </c>
      <c r="B4" s="39">
        <v>1.8</v>
      </c>
      <c r="C4" s="37">
        <v>90</v>
      </c>
      <c r="D4" s="53"/>
      <c r="E4">
        <f t="shared" si="0"/>
        <v>3.24</v>
      </c>
      <c r="F4" s="34" t="s">
        <v>127</v>
      </c>
      <c r="G4" s="18">
        <f>G1-G3</f>
        <v>1.6600000000000001</v>
      </c>
      <c r="H4" s="27" t="s">
        <v>92</v>
      </c>
      <c r="I4" s="27"/>
    </row>
    <row r="5" spans="1:13" x14ac:dyDescent="0.3">
      <c r="A5" s="42" t="s">
        <v>12</v>
      </c>
      <c r="B5" s="39">
        <v>2</v>
      </c>
      <c r="C5" s="37">
        <v>40</v>
      </c>
      <c r="D5" s="53"/>
      <c r="E5">
        <f t="shared" si="0"/>
        <v>4</v>
      </c>
      <c r="H5" s="32" t="s">
        <v>93</v>
      </c>
      <c r="I5" s="33">
        <v>0.88540440999862602</v>
      </c>
    </row>
    <row r="6" spans="1:13" x14ac:dyDescent="0.3">
      <c r="A6" s="42" t="s">
        <v>13</v>
      </c>
      <c r="B6" s="39">
        <v>2.4</v>
      </c>
      <c r="C6" s="37">
        <v>38</v>
      </c>
      <c r="D6" s="53"/>
      <c r="E6">
        <f t="shared" si="0"/>
        <v>5.76</v>
      </c>
      <c r="H6" s="32" t="s">
        <v>94</v>
      </c>
      <c r="I6" s="33">
        <v>0.78394096924501577</v>
      </c>
    </row>
    <row r="7" spans="1:13" ht="15" thickBot="1" x14ac:dyDescent="0.35">
      <c r="A7" s="43" t="s">
        <v>14</v>
      </c>
      <c r="B7" s="40">
        <v>2.9</v>
      </c>
      <c r="C7" s="35">
        <v>32</v>
      </c>
      <c r="D7" s="53"/>
      <c r="E7">
        <f t="shared" si="0"/>
        <v>8.41</v>
      </c>
      <c r="H7" s="24" t="s">
        <v>95</v>
      </c>
      <c r="I7" s="29">
        <v>0.72992621155626969</v>
      </c>
    </row>
    <row r="8" spans="1:13" x14ac:dyDescent="0.3">
      <c r="A8" s="50" t="s">
        <v>123</v>
      </c>
      <c r="B8" s="50"/>
      <c r="C8" s="50"/>
      <c r="D8" s="50"/>
      <c r="E8" s="50"/>
      <c r="F8" s="50"/>
      <c r="G8" s="50"/>
      <c r="H8" s="32" t="s">
        <v>96</v>
      </c>
      <c r="I8" s="33">
        <v>16.298606637171567</v>
      </c>
    </row>
    <row r="9" spans="1:13" ht="15" thickBot="1" x14ac:dyDescent="0.35">
      <c r="H9" s="25" t="s">
        <v>97</v>
      </c>
      <c r="I9" s="25">
        <v>6</v>
      </c>
    </row>
    <row r="11" spans="1:13" ht="15" thickBot="1" x14ac:dyDescent="0.35">
      <c r="H11" t="s">
        <v>98</v>
      </c>
    </row>
    <row r="12" spans="1:13" x14ac:dyDescent="0.3">
      <c r="H12" s="26"/>
      <c r="I12" s="26" t="s">
        <v>103</v>
      </c>
      <c r="J12" s="26" t="s">
        <v>104</v>
      </c>
      <c r="K12" s="26" t="s">
        <v>105</v>
      </c>
      <c r="L12" s="26" t="s">
        <v>106</v>
      </c>
      <c r="M12" s="26" t="s">
        <v>107</v>
      </c>
    </row>
    <row r="13" spans="1:13" x14ac:dyDescent="0.3">
      <c r="H13" s="24" t="s">
        <v>99</v>
      </c>
      <c r="I13" s="24">
        <v>1</v>
      </c>
      <c r="J13" s="32">
        <v>3855.42168674699</v>
      </c>
      <c r="K13" s="24">
        <v>3855.4216867469877</v>
      </c>
      <c r="L13" s="24">
        <v>14.513458965462499</v>
      </c>
      <c r="M13" s="24">
        <v>1.8945780676127625E-2</v>
      </c>
    </row>
    <row r="14" spans="1:13" x14ac:dyDescent="0.3">
      <c r="H14" s="24" t="s">
        <v>100</v>
      </c>
      <c r="I14" s="24">
        <v>4</v>
      </c>
      <c r="J14" s="32">
        <v>1062.57831325301</v>
      </c>
      <c r="K14" s="24">
        <v>265.64457831325308</v>
      </c>
      <c r="L14" s="24"/>
      <c r="M14" s="24"/>
    </row>
    <row r="15" spans="1:13" ht="15" thickBot="1" x14ac:dyDescent="0.35">
      <c r="H15" s="25" t="s">
        <v>101</v>
      </c>
      <c r="I15" s="25">
        <v>5</v>
      </c>
      <c r="J15" s="28">
        <v>4918</v>
      </c>
      <c r="K15" s="25"/>
      <c r="L15" s="25"/>
      <c r="M15" s="25"/>
    </row>
    <row r="16" spans="1:13" ht="15" thickBot="1" x14ac:dyDescent="0.35"/>
    <row r="17" spans="8:16" x14ac:dyDescent="0.3">
      <c r="H17" s="26"/>
      <c r="I17" s="26" t="s">
        <v>108</v>
      </c>
      <c r="J17" s="26" t="s">
        <v>96</v>
      </c>
      <c r="K17" s="26" t="s">
        <v>109</v>
      </c>
      <c r="L17" s="26" t="s">
        <v>110</v>
      </c>
      <c r="M17" s="26" t="s">
        <v>111</v>
      </c>
      <c r="N17" s="26" t="s">
        <v>112</v>
      </c>
      <c r="O17" s="26" t="s">
        <v>113</v>
      </c>
      <c r="P17" s="26" t="s">
        <v>114</v>
      </c>
    </row>
    <row r="18" spans="8:16" x14ac:dyDescent="0.3">
      <c r="H18" s="24" t="s">
        <v>102</v>
      </c>
      <c r="I18" s="29">
        <v>161.3855421686747</v>
      </c>
      <c r="J18" s="29">
        <v>26.160686420807824</v>
      </c>
      <c r="K18" s="29">
        <v>6.1690102305691425</v>
      </c>
      <c r="L18" s="29">
        <v>3.5058867742730382E-3</v>
      </c>
      <c r="M18" s="29">
        <v>88.751832407008436</v>
      </c>
      <c r="N18" s="29">
        <v>234.01925193034097</v>
      </c>
      <c r="O18" s="29">
        <v>88.751832407008436</v>
      </c>
      <c r="P18" s="29">
        <v>234.01925193034097</v>
      </c>
    </row>
    <row r="19" spans="8:16" ht="15" thickBot="1" x14ac:dyDescent="0.35">
      <c r="H19" s="25" t="s">
        <v>122</v>
      </c>
      <c r="I19" s="30">
        <v>-48.192771084337352</v>
      </c>
      <c r="J19" s="31">
        <v>12.650172109721439</v>
      </c>
      <c r="K19" s="31">
        <v>-3.8096533917749658</v>
      </c>
      <c r="L19" s="31">
        <v>1.8945780676127618E-2</v>
      </c>
      <c r="M19" s="31">
        <v>-83.315279518283091</v>
      </c>
      <c r="N19" s="31">
        <v>-13.070262650391619</v>
      </c>
      <c r="O19" s="31">
        <v>-83.315279518283091</v>
      </c>
      <c r="P19" s="31">
        <v>-13.070262650391619</v>
      </c>
    </row>
    <row r="23" spans="8:16" x14ac:dyDescent="0.3">
      <c r="H23" t="s">
        <v>115</v>
      </c>
      <c r="L23" t="s">
        <v>119</v>
      </c>
    </row>
    <row r="24" spans="8:16" ht="15" thickBot="1" x14ac:dyDescent="0.35"/>
    <row r="25" spans="8:16" x14ac:dyDescent="0.3">
      <c r="H25" s="26" t="s">
        <v>116</v>
      </c>
      <c r="I25" s="26" t="s">
        <v>117</v>
      </c>
      <c r="J25" s="26" t="s">
        <v>118</v>
      </c>
      <c r="L25" s="26" t="s">
        <v>120</v>
      </c>
      <c r="M25" s="26" t="s">
        <v>121</v>
      </c>
    </row>
    <row r="26" spans="8:16" x14ac:dyDescent="0.3">
      <c r="H26" s="24">
        <v>1</v>
      </c>
      <c r="I26" s="24">
        <v>98.734939759036138</v>
      </c>
      <c r="J26" s="24">
        <v>1.2650602409638623</v>
      </c>
      <c r="L26" s="24">
        <v>8.3333333333333339</v>
      </c>
      <c r="M26" s="24">
        <v>32</v>
      </c>
    </row>
    <row r="27" spans="8:16" x14ac:dyDescent="0.3">
      <c r="H27" s="24">
        <v>2</v>
      </c>
      <c r="I27" s="24">
        <v>84.277108433734938</v>
      </c>
      <c r="J27" s="24">
        <v>5.7228915662650621</v>
      </c>
      <c r="L27" s="24">
        <v>25</v>
      </c>
      <c r="M27" s="24">
        <v>38</v>
      </c>
    </row>
    <row r="28" spans="8:16" x14ac:dyDescent="0.3">
      <c r="H28" s="24">
        <v>3</v>
      </c>
      <c r="I28" s="24">
        <v>74.638554216867462</v>
      </c>
      <c r="J28" s="24">
        <v>15.361445783132538</v>
      </c>
      <c r="L28" s="24">
        <v>41.666666666666671</v>
      </c>
      <c r="M28" s="24">
        <v>40</v>
      </c>
    </row>
    <row r="29" spans="8:16" x14ac:dyDescent="0.3">
      <c r="H29" s="24">
        <v>4</v>
      </c>
      <c r="I29" s="24">
        <v>65</v>
      </c>
      <c r="J29" s="24">
        <v>-25</v>
      </c>
      <c r="L29" s="24">
        <v>58.333333333333336</v>
      </c>
      <c r="M29" s="24">
        <v>90</v>
      </c>
    </row>
    <row r="30" spans="8:16" x14ac:dyDescent="0.3">
      <c r="H30" s="24">
        <v>5</v>
      </c>
      <c r="I30" s="24">
        <v>45.722891566265062</v>
      </c>
      <c r="J30" s="24">
        <v>-7.7228915662650621</v>
      </c>
      <c r="L30" s="24">
        <v>75</v>
      </c>
      <c r="M30" s="24">
        <v>90</v>
      </c>
    </row>
    <row r="31" spans="8:16" ht="15" thickBot="1" x14ac:dyDescent="0.35">
      <c r="H31" s="25">
        <v>6</v>
      </c>
      <c r="I31" s="25">
        <v>21.626506024096386</v>
      </c>
      <c r="J31" s="25">
        <v>10.373493975903614</v>
      </c>
      <c r="L31" s="25">
        <v>91.666666666666671</v>
      </c>
      <c r="M31" s="25">
        <v>100</v>
      </c>
    </row>
  </sheetData>
  <sortState xmlns:xlrd2="http://schemas.microsoft.com/office/spreadsheetml/2017/richdata2" ref="M26:M31">
    <sortCondition ref="M26"/>
  </sortState>
  <mergeCells count="1">
    <mergeCell ref="A8:G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tabSelected="1" topLeftCell="A10" workbookViewId="0">
      <selection activeCell="H9" sqref="H9"/>
    </sheetView>
  </sheetViews>
  <sheetFormatPr defaultRowHeight="14.4" x14ac:dyDescent="0.3"/>
  <cols>
    <col min="1" max="1" width="11" bestFit="1" customWidth="1"/>
    <col min="6" max="6" width="17.44140625" bestFit="1" customWidth="1"/>
    <col min="7" max="7" width="12" bestFit="1" customWidth="1"/>
    <col min="8" max="8" width="13.44140625" bestFit="1" customWidth="1"/>
    <col min="10" max="10" width="12" bestFit="1" customWidth="1"/>
    <col min="11" max="11" width="12.44140625" bestFit="1" customWidth="1"/>
    <col min="12" max="12" width="12" bestFit="1" customWidth="1"/>
    <col min="13" max="14" width="12.109375" bestFit="1" customWidth="1"/>
  </cols>
  <sheetData>
    <row r="1" spans="1:7" ht="18" x14ac:dyDescent="0.35">
      <c r="A1" s="15" t="s">
        <v>46</v>
      </c>
      <c r="B1" s="14" t="s">
        <v>47</v>
      </c>
      <c r="C1" s="2" t="s">
        <v>49</v>
      </c>
      <c r="D1" s="2" t="s">
        <v>48</v>
      </c>
    </row>
    <row r="2" spans="1:7" x14ac:dyDescent="0.3">
      <c r="A2" s="1" t="s">
        <v>50</v>
      </c>
      <c r="B2" s="12">
        <v>10</v>
      </c>
      <c r="C2">
        <v>3</v>
      </c>
      <c r="D2">
        <v>0</v>
      </c>
    </row>
    <row r="3" spans="1:7" x14ac:dyDescent="0.3">
      <c r="A3" s="1" t="s">
        <v>51</v>
      </c>
      <c r="B3" s="12">
        <v>12</v>
      </c>
      <c r="C3">
        <v>1</v>
      </c>
      <c r="D3">
        <v>5</v>
      </c>
    </row>
    <row r="4" spans="1:7" x14ac:dyDescent="0.3">
      <c r="A4" s="1" t="s">
        <v>52</v>
      </c>
      <c r="B4" s="12">
        <v>15</v>
      </c>
      <c r="C4">
        <v>8</v>
      </c>
      <c r="D4">
        <v>1</v>
      </c>
    </row>
    <row r="5" spans="1:7" x14ac:dyDescent="0.3">
      <c r="A5" s="1" t="s">
        <v>53</v>
      </c>
      <c r="B5" s="12">
        <v>17</v>
      </c>
      <c r="C5">
        <v>5</v>
      </c>
      <c r="D5">
        <v>8</v>
      </c>
    </row>
    <row r="6" spans="1:7" x14ac:dyDescent="0.3">
      <c r="A6" s="1" t="s">
        <v>54</v>
      </c>
      <c r="B6" s="12">
        <v>20</v>
      </c>
      <c r="C6">
        <v>7</v>
      </c>
      <c r="D6">
        <v>12</v>
      </c>
    </row>
    <row r="7" spans="1:7" x14ac:dyDescent="0.3">
      <c r="A7" s="1" t="s">
        <v>55</v>
      </c>
      <c r="B7" s="12">
        <v>25</v>
      </c>
      <c r="C7">
        <v>10</v>
      </c>
      <c r="D7">
        <v>9</v>
      </c>
      <c r="F7" t="s">
        <v>91</v>
      </c>
    </row>
    <row r="8" spans="1:7" ht="15" thickBot="1" x14ac:dyDescent="0.35"/>
    <row r="9" spans="1:7" x14ac:dyDescent="0.3">
      <c r="F9" s="27" t="s">
        <v>92</v>
      </c>
      <c r="G9" s="27"/>
    </row>
    <row r="10" spans="1:7" x14ac:dyDescent="0.3">
      <c r="F10" s="24" t="s">
        <v>93</v>
      </c>
      <c r="G10" s="24">
        <v>0.97049612956686693</v>
      </c>
    </row>
    <row r="11" spans="1:7" x14ac:dyDescent="0.3">
      <c r="F11" s="24" t="s">
        <v>94</v>
      </c>
      <c r="G11" s="24">
        <v>0.94186273750426897</v>
      </c>
    </row>
    <row r="12" spans="1:7" x14ac:dyDescent="0.3">
      <c r="F12" s="24" t="s">
        <v>95</v>
      </c>
      <c r="G12" s="24">
        <v>0.90310456250711491</v>
      </c>
    </row>
    <row r="13" spans="1:7" x14ac:dyDescent="0.3">
      <c r="F13" s="24" t="s">
        <v>96</v>
      </c>
      <c r="G13" s="24">
        <v>1.7021085691098741</v>
      </c>
    </row>
    <row r="14" spans="1:7" ht="15" thickBot="1" x14ac:dyDescent="0.35">
      <c r="F14" s="25" t="s">
        <v>97</v>
      </c>
      <c r="G14" s="25">
        <v>6</v>
      </c>
    </row>
    <row r="16" spans="1:7" ht="15" thickBot="1" x14ac:dyDescent="0.35">
      <c r="F16" t="s">
        <v>98</v>
      </c>
    </row>
    <row r="17" spans="6:14" x14ac:dyDescent="0.3">
      <c r="F17" s="26"/>
      <c r="G17" s="26" t="s">
        <v>103</v>
      </c>
      <c r="H17" s="26" t="s">
        <v>104</v>
      </c>
      <c r="I17" s="26" t="s">
        <v>105</v>
      </c>
      <c r="J17" s="26" t="s">
        <v>106</v>
      </c>
      <c r="K17" s="26" t="s">
        <v>107</v>
      </c>
    </row>
    <row r="18" spans="6:14" x14ac:dyDescent="0.3">
      <c r="F18" s="24" t="s">
        <v>99</v>
      </c>
      <c r="G18" s="24">
        <v>2</v>
      </c>
      <c r="H18" s="24">
        <v>140.80847925688821</v>
      </c>
      <c r="I18" s="24">
        <v>70.404239628444103</v>
      </c>
      <c r="J18" s="24">
        <v>24.301008434309129</v>
      </c>
      <c r="K18" s="24">
        <v>1.401786481693325E-2</v>
      </c>
    </row>
    <row r="19" spans="6:14" x14ac:dyDescent="0.3">
      <c r="F19" s="24" t="s">
        <v>100</v>
      </c>
      <c r="G19" s="24">
        <v>3</v>
      </c>
      <c r="H19" s="24">
        <v>8.6915207431117878</v>
      </c>
      <c r="I19" s="24">
        <v>2.8971735810372627</v>
      </c>
      <c r="J19" s="24"/>
      <c r="K19" s="24"/>
    </row>
    <row r="20" spans="6:14" ht="15" thickBot="1" x14ac:dyDescent="0.35">
      <c r="F20" s="25" t="s">
        <v>101</v>
      </c>
      <c r="G20" s="25">
        <v>5</v>
      </c>
      <c r="H20" s="25">
        <v>149.5</v>
      </c>
      <c r="I20" s="25"/>
      <c r="J20" s="25"/>
      <c r="K20" s="25"/>
    </row>
    <row r="21" spans="6:14" ht="15" thickBot="1" x14ac:dyDescent="0.35"/>
    <row r="22" spans="6:14" x14ac:dyDescent="0.3">
      <c r="F22" s="26"/>
      <c r="G22" s="26" t="s">
        <v>108</v>
      </c>
      <c r="H22" s="26" t="s">
        <v>96</v>
      </c>
      <c r="I22" s="26" t="s">
        <v>109</v>
      </c>
      <c r="J22" s="26" t="s">
        <v>110</v>
      </c>
      <c r="K22" s="26" t="s">
        <v>111</v>
      </c>
      <c r="L22" s="26" t="s">
        <v>112</v>
      </c>
      <c r="M22" s="26" t="s">
        <v>113</v>
      </c>
      <c r="N22" s="26" t="s">
        <v>114</v>
      </c>
    </row>
    <row r="23" spans="6:14" x14ac:dyDescent="0.3">
      <c r="F23" s="24" t="s">
        <v>102</v>
      </c>
      <c r="G23" s="24">
        <v>6.9319023410531617</v>
      </c>
      <c r="H23" s="24">
        <v>1.5548583033853631</v>
      </c>
      <c r="I23" s="24">
        <v>4.4582212578216698</v>
      </c>
      <c r="J23" s="24">
        <v>2.1010121382885674E-2</v>
      </c>
      <c r="K23" s="24">
        <v>1.9836492782047168</v>
      </c>
      <c r="L23" s="24">
        <v>11.880155403901608</v>
      </c>
      <c r="M23" s="24">
        <v>1.9836492782047168</v>
      </c>
      <c r="N23" s="24">
        <v>11.880155403901608</v>
      </c>
    </row>
    <row r="24" spans="6:14" x14ac:dyDescent="0.3">
      <c r="F24" s="24" t="s">
        <v>130</v>
      </c>
      <c r="G24" s="32">
        <v>1.05435260151886</v>
      </c>
      <c r="H24" s="24">
        <v>0.24588628469910884</v>
      </c>
      <c r="I24" s="24">
        <v>4.2879683297873719</v>
      </c>
      <c r="J24" s="24">
        <v>2.3313460921571397E-2</v>
      </c>
      <c r="K24" s="24">
        <v>0.27183270325824294</v>
      </c>
      <c r="L24" s="24">
        <v>1.836872499779477</v>
      </c>
      <c r="M24" s="24">
        <v>0.27183270325824294</v>
      </c>
      <c r="N24" s="24">
        <v>1.836872499779477</v>
      </c>
    </row>
    <row r="25" spans="6:14" ht="15" thickBot="1" x14ac:dyDescent="0.35">
      <c r="F25" s="25" t="s">
        <v>131</v>
      </c>
      <c r="G25" s="28">
        <v>0.61601707148685136</v>
      </c>
      <c r="H25" s="25">
        <v>0.17373708241499433</v>
      </c>
      <c r="I25" s="25">
        <v>3.5456856010475182</v>
      </c>
      <c r="J25" s="25">
        <v>3.8208179841573278E-2</v>
      </c>
      <c r="K25" s="25">
        <v>6.3108135464481352E-2</v>
      </c>
      <c r="L25" s="25">
        <v>1.1689260075092214</v>
      </c>
      <c r="M25" s="25">
        <v>6.3108135464481352E-2</v>
      </c>
      <c r="N25" s="25">
        <v>1.1689260075092214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 2</vt:lpstr>
      <vt:lpstr>Scenario One</vt:lpstr>
      <vt:lpstr>Scenario Two</vt:lpstr>
    </vt:vector>
  </TitlesOfParts>
  <Company>Baylor Scott &amp; White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Zimmerman, Alex</dc:creator>
  <cp:lastModifiedBy>Natnael kebede</cp:lastModifiedBy>
  <cp:lastPrinted>2018-10-02T22:53:25Z</cp:lastPrinted>
  <dcterms:created xsi:type="dcterms:W3CDTF">2018-10-02T17:36:32Z</dcterms:created>
  <dcterms:modified xsi:type="dcterms:W3CDTF">2019-08-05T15:39:45Z</dcterms:modified>
</cp:coreProperties>
</file>