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Natnael Kebede\Desktop\BUAD 5F70\Ratio Work\"/>
    </mc:Choice>
  </mc:AlternateContent>
  <xr:revisionPtr revIDLastSave="0" documentId="8_{BAB56407-855D-4C53-9455-05A4E15C31D3}" xr6:coauthVersionLast="43" xr6:coauthVersionMax="43" xr10:uidLastSave="{00000000-0000-0000-0000-000000000000}"/>
  <bookViews>
    <workbookView xWindow="-60" yWindow="-60" windowWidth="20610" windowHeight="11040" tabRatio="793" activeTab="1" xr2:uid="{00000000-000D-0000-FFFF-FFFF00000000}"/>
  </bookViews>
  <sheets>
    <sheet name="Question 1" sheetId="7" r:id="rId1"/>
    <sheet name="Question 2" sheetId="8"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1" i="8" l="1"/>
  <c r="V11" i="8"/>
  <c r="V4" i="8"/>
  <c r="X4" i="8" s="1"/>
  <c r="V5" i="8"/>
  <c r="Y5" i="8" s="1"/>
  <c r="V6" i="8"/>
  <c r="V7" i="8"/>
  <c r="AA7" i="8" s="1"/>
  <c r="V8" i="8"/>
  <c r="X8" i="8" s="1"/>
  <c r="V9" i="8"/>
  <c r="Y9" i="8" s="1"/>
  <c r="V10" i="8"/>
  <c r="U5" i="8"/>
  <c r="U6" i="8"/>
  <c r="U7" i="8"/>
  <c r="U8" i="8"/>
  <c r="U9" i="8"/>
  <c r="U10" i="8"/>
  <c r="U4" i="8"/>
  <c r="L4" i="8"/>
  <c r="L14" i="8" s="1"/>
  <c r="M4" i="8"/>
  <c r="M14" i="8" s="1"/>
  <c r="N4" i="8"/>
  <c r="N14" i="8" s="1"/>
  <c r="O4" i="8"/>
  <c r="O14" i="8" s="1"/>
  <c r="P4" i="8"/>
  <c r="P14" i="8" s="1"/>
  <c r="Q4" i="8"/>
  <c r="Q14" i="8" s="1"/>
  <c r="R4" i="8"/>
  <c r="R14" i="8" s="1"/>
  <c r="L5" i="8"/>
  <c r="L15" i="8" s="1"/>
  <c r="M5" i="8"/>
  <c r="M15" i="8" s="1"/>
  <c r="N5" i="8"/>
  <c r="N15" i="8" s="1"/>
  <c r="O5" i="8"/>
  <c r="O15" i="8" s="1"/>
  <c r="P5" i="8"/>
  <c r="P15" i="8" s="1"/>
  <c r="Q5" i="8"/>
  <c r="Q15" i="8" s="1"/>
  <c r="R5" i="8"/>
  <c r="R15" i="8" s="1"/>
  <c r="L6" i="8"/>
  <c r="L16" i="8" s="1"/>
  <c r="M6" i="8"/>
  <c r="M16" i="8" s="1"/>
  <c r="N6" i="8"/>
  <c r="N16" i="8" s="1"/>
  <c r="O6" i="8"/>
  <c r="O16" i="8" s="1"/>
  <c r="P6" i="8"/>
  <c r="P16" i="8" s="1"/>
  <c r="Q6" i="8"/>
  <c r="Q16" i="8" s="1"/>
  <c r="R6" i="8"/>
  <c r="R16" i="8" s="1"/>
  <c r="L7" i="8"/>
  <c r="L17" i="8" s="1"/>
  <c r="M7" i="8"/>
  <c r="M17" i="8" s="1"/>
  <c r="N7" i="8"/>
  <c r="N17" i="8" s="1"/>
  <c r="O7" i="8"/>
  <c r="O17" i="8" s="1"/>
  <c r="P7" i="8"/>
  <c r="P17" i="8" s="1"/>
  <c r="Q7" i="8"/>
  <c r="Q17" i="8" s="1"/>
  <c r="R7" i="8"/>
  <c r="R17" i="8" s="1"/>
  <c r="L8" i="8"/>
  <c r="L18" i="8" s="1"/>
  <c r="M8" i="8"/>
  <c r="M18" i="8" s="1"/>
  <c r="N8" i="8"/>
  <c r="N18" i="8" s="1"/>
  <c r="O8" i="8"/>
  <c r="O18" i="8" s="1"/>
  <c r="P8" i="8"/>
  <c r="P18" i="8" s="1"/>
  <c r="Q8" i="8"/>
  <c r="Q18" i="8" s="1"/>
  <c r="R8" i="8"/>
  <c r="R18" i="8" s="1"/>
  <c r="L9" i="8"/>
  <c r="L19" i="8" s="1"/>
  <c r="M9" i="8"/>
  <c r="M19" i="8" s="1"/>
  <c r="N9" i="8"/>
  <c r="N19" i="8" s="1"/>
  <c r="O9" i="8"/>
  <c r="O19" i="8" s="1"/>
  <c r="P9" i="8"/>
  <c r="P19" i="8" s="1"/>
  <c r="Q9" i="8"/>
  <c r="Q19" i="8" s="1"/>
  <c r="R9" i="8"/>
  <c r="R19" i="8" s="1"/>
  <c r="L10" i="8"/>
  <c r="M10" i="8"/>
  <c r="N10" i="8"/>
  <c r="O10" i="8"/>
  <c r="P10" i="8"/>
  <c r="Q10" i="8"/>
  <c r="R10" i="8"/>
  <c r="K5" i="8"/>
  <c r="K15" i="8" s="1"/>
  <c r="K6" i="8"/>
  <c r="K16" i="8" s="1"/>
  <c r="K7" i="8"/>
  <c r="K17" i="8" s="1"/>
  <c r="K8" i="8"/>
  <c r="K18" i="8" s="1"/>
  <c r="K9" i="8"/>
  <c r="K19" i="8" s="1"/>
  <c r="K10" i="8"/>
  <c r="K4" i="8"/>
  <c r="K14" i="8" s="1"/>
  <c r="K26" i="7"/>
  <c r="J25" i="7"/>
  <c r="S1" i="7"/>
  <c r="K24" i="7" s="1"/>
  <c r="U1" i="7"/>
  <c r="I25" i="7" s="1"/>
  <c r="R1" i="7"/>
  <c r="K18" i="7"/>
  <c r="K19" i="7"/>
  <c r="K20" i="7"/>
  <c r="K21" i="7"/>
  <c r="K17" i="7"/>
  <c r="J18" i="7"/>
  <c r="J19" i="7"/>
  <c r="J20" i="7"/>
  <c r="J21" i="7"/>
  <c r="J17" i="7"/>
  <c r="I18" i="7"/>
  <c r="I19" i="7"/>
  <c r="I20" i="7"/>
  <c r="I21" i="7"/>
  <c r="I17" i="7"/>
  <c r="I11" i="7"/>
  <c r="J11" i="7" s="1"/>
  <c r="I12" i="7"/>
  <c r="I13" i="7"/>
  <c r="J14" i="7" s="1"/>
  <c r="I14" i="7"/>
  <c r="I10" i="7"/>
  <c r="J10" i="7" s="1"/>
  <c r="J5" i="7"/>
  <c r="K5" i="7"/>
  <c r="I26" i="7" s="1"/>
  <c r="J6" i="7"/>
  <c r="K6" i="7"/>
  <c r="J7" i="7"/>
  <c r="K7" i="7"/>
  <c r="I7" i="7"/>
  <c r="I6" i="7"/>
  <c r="I5" i="7"/>
  <c r="J26" i="7" s="1"/>
  <c r="Z6" i="8" l="1"/>
  <c r="J13" i="7"/>
  <c r="W4" i="8"/>
  <c r="W6" i="8"/>
  <c r="AB9" i="8"/>
  <c r="X9" i="8"/>
  <c r="AA8" i="8"/>
  <c r="AD7" i="8"/>
  <c r="Z7" i="8"/>
  <c r="AC6" i="8"/>
  <c r="Y6" i="8"/>
  <c r="AB5" i="8"/>
  <c r="X5" i="8"/>
  <c r="X2" i="8" s="1"/>
  <c r="AA4" i="8"/>
  <c r="I24" i="7"/>
  <c r="W9" i="8"/>
  <c r="W5" i="8"/>
  <c r="AA9" i="8"/>
  <c r="AD8" i="8"/>
  <c r="Z8" i="8"/>
  <c r="AC7" i="8"/>
  <c r="Y7" i="8"/>
  <c r="AB6" i="8"/>
  <c r="X6" i="8"/>
  <c r="AA5" i="8"/>
  <c r="AD4" i="8"/>
  <c r="AD2" i="8" s="1"/>
  <c r="Z4" i="8"/>
  <c r="J12" i="7"/>
  <c r="W8" i="8"/>
  <c r="AD9" i="8"/>
  <c r="Z9" i="8"/>
  <c r="AC8" i="8"/>
  <c r="Y8" i="8"/>
  <c r="AB7" i="8"/>
  <c r="X7" i="8"/>
  <c r="AA6" i="8"/>
  <c r="AD5" i="8"/>
  <c r="Z5" i="8"/>
  <c r="AC4" i="8"/>
  <c r="Y4" i="8"/>
  <c r="W7" i="8"/>
  <c r="AC9" i="8"/>
  <c r="AB8" i="8"/>
  <c r="AD6" i="8"/>
  <c r="AC5" i="8"/>
  <c r="AC2" i="8" s="1"/>
  <c r="AB4" i="8"/>
  <c r="AA2" i="8" l="1"/>
  <c r="Y2" i="8"/>
  <c r="AB2" i="8"/>
  <c r="Z2" i="8"/>
</calcChain>
</file>

<file path=xl/sharedStrings.xml><?xml version="1.0" encoding="utf-8"?>
<sst xmlns="http://schemas.openxmlformats.org/spreadsheetml/2006/main" count="2446" uniqueCount="784">
  <si>
    <t>Put Table(s) in This Area:</t>
  </si>
  <si>
    <t>RESPONDENT</t>
  </si>
  <si>
    <t>DAYS</t>
  </si>
  <si>
    <t>#PEOPLE</t>
  </si>
  <si>
    <t>REASON</t>
  </si>
  <si>
    <t>SPENDING</t>
  </si>
  <si>
    <t>Cost</t>
  </si>
  <si>
    <t>Convenience</t>
  </si>
  <si>
    <t>Wine&amp;Food</t>
  </si>
  <si>
    <t>Rides&amp;Attractions</t>
  </si>
  <si>
    <t>Shows&amp;Music</t>
  </si>
  <si>
    <t>Festival Spending</t>
  </si>
  <si>
    <t>Survey number -- data coding key</t>
  </si>
  <si>
    <t>One day's cash expenditure at festival</t>
  </si>
  <si>
    <t>Number of individuals in the party</t>
  </si>
  <si>
    <t>Planned number of days in attendance</t>
  </si>
  <si>
    <t>What is the primary attraction of the festival?</t>
  </si>
  <si>
    <t>Shows&amp;Music:  attending because of the quality or type of music and artists.</t>
  </si>
  <si>
    <t>Cost:  attending because it is a relatively inexpensive entertainment or vacation.</t>
  </si>
  <si>
    <t>Rides&amp;Attractions:  attending for the carnival-style rides and attractions.</t>
  </si>
  <si>
    <t>Convenience:  attending because it is close by and easy to get to.</t>
  </si>
  <si>
    <t>Wine&amp;Food:  attending for the specialty wine and food exhibits, vendors, and tastings.</t>
  </si>
  <si>
    <t>DATA CODE BOOK</t>
  </si>
  <si>
    <t>DATA</t>
  </si>
  <si>
    <t>Dry Fit Assembly</t>
  </si>
  <si>
    <t>Full Assembly</t>
  </si>
  <si>
    <t>Packaging</t>
  </si>
  <si>
    <t>Quality Control Test</t>
  </si>
  <si>
    <t>Sealing and Painting</t>
  </si>
  <si>
    <t>Kit Assembly</t>
  </si>
  <si>
    <t>Distribution</t>
  </si>
  <si>
    <t>Scrap</t>
  </si>
  <si>
    <t>PROCESS ORDER</t>
  </si>
  <si>
    <t>The selection and collection of parts kit.</t>
  </si>
  <si>
    <t>The initial fitting of parts.</t>
  </si>
  <si>
    <t>The full attachment of fit parts.</t>
  </si>
  <si>
    <t>The chemical spraying process of assembled units.</t>
  </si>
  <si>
    <t>Visual and mechanical inspection of units.</t>
  </si>
  <si>
    <t>The packaging of completed units.</t>
  </si>
  <si>
    <t>The delivery of units to the distribution center.</t>
  </si>
  <si>
    <t>The rejection or disposal of parts or units at any stage.</t>
  </si>
  <si>
    <t>PLACE TRANSITION MATRIX HERE:</t>
  </si>
  <si>
    <t>SHIFT START</t>
  </si>
  <si>
    <t>SHIFT END</t>
  </si>
  <si>
    <t>UNIT ID #</t>
  </si>
  <si>
    <t>AA103B01</t>
  </si>
  <si>
    <t>AA103B02</t>
  </si>
  <si>
    <t>AA103B03</t>
  </si>
  <si>
    <t>AA103B04</t>
  </si>
  <si>
    <t>AA103B05</t>
  </si>
  <si>
    <t>AA103B06</t>
  </si>
  <si>
    <t>AA103B07</t>
  </si>
  <si>
    <t>AA103B08</t>
  </si>
  <si>
    <t>AA103B09</t>
  </si>
  <si>
    <t>AA103B10</t>
  </si>
  <si>
    <t>AA103B11</t>
  </si>
  <si>
    <t>AA103B12</t>
  </si>
  <si>
    <t>AA103B13</t>
  </si>
  <si>
    <t>AA103B14</t>
  </si>
  <si>
    <t>AA103B15</t>
  </si>
  <si>
    <t>AA103B16</t>
  </si>
  <si>
    <t>AA103B17</t>
  </si>
  <si>
    <t>AA103B18</t>
  </si>
  <si>
    <t>AA103B19</t>
  </si>
  <si>
    <t>AA103B20</t>
  </si>
  <si>
    <t>AA103B21</t>
  </si>
  <si>
    <t>AA103B22</t>
  </si>
  <si>
    <t>AA103B23</t>
  </si>
  <si>
    <t>AA103B24</t>
  </si>
  <si>
    <t>AA103B25</t>
  </si>
  <si>
    <t>AA103B26</t>
  </si>
  <si>
    <t>AA103B27</t>
  </si>
  <si>
    <t>AA103B28</t>
  </si>
  <si>
    <t>AA103B29</t>
  </si>
  <si>
    <t>AA103B30</t>
  </si>
  <si>
    <t>AA103B31</t>
  </si>
  <si>
    <t>AA103B32</t>
  </si>
  <si>
    <t>AA103B33</t>
  </si>
  <si>
    <t>AA103B34</t>
  </si>
  <si>
    <t>AA103B35</t>
  </si>
  <si>
    <t>AA103B36</t>
  </si>
  <si>
    <t>AA103B37</t>
  </si>
  <si>
    <t>AA103B38</t>
  </si>
  <si>
    <t>AA103B39</t>
  </si>
  <si>
    <t>AA103B40</t>
  </si>
  <si>
    <t>AA103B41</t>
  </si>
  <si>
    <t>AA103B42</t>
  </si>
  <si>
    <t>AA103B43</t>
  </si>
  <si>
    <t>AA103B44</t>
  </si>
  <si>
    <t>AA103B45</t>
  </si>
  <si>
    <t>AA103B46</t>
  </si>
  <si>
    <t>AA103B47</t>
  </si>
  <si>
    <t>AA103B48</t>
  </si>
  <si>
    <t>AA103B49</t>
  </si>
  <si>
    <t>AA103B50</t>
  </si>
  <si>
    <t>AA103B51</t>
  </si>
  <si>
    <t>AA103B52</t>
  </si>
  <si>
    <t>AA103B53</t>
  </si>
  <si>
    <t>AA103B54</t>
  </si>
  <si>
    <t>AA103B55</t>
  </si>
  <si>
    <t>AA103B56</t>
  </si>
  <si>
    <t>AA103B57</t>
  </si>
  <si>
    <t>AA103B58</t>
  </si>
  <si>
    <t>AA103B59</t>
  </si>
  <si>
    <t>AA103B60</t>
  </si>
  <si>
    <t>AA103B61</t>
  </si>
  <si>
    <t>AA103B62</t>
  </si>
  <si>
    <t>AA103B63</t>
  </si>
  <si>
    <t>AA103B64</t>
  </si>
  <si>
    <t>AA103B65</t>
  </si>
  <si>
    <t>AA103B66</t>
  </si>
  <si>
    <t>AA103B67</t>
  </si>
  <si>
    <t>AA103B68</t>
  </si>
  <si>
    <t>AA103B69</t>
  </si>
  <si>
    <t>AA103B70</t>
  </si>
  <si>
    <t>AA103B71</t>
  </si>
  <si>
    <t>AA103B72</t>
  </si>
  <si>
    <t>AA103B73</t>
  </si>
  <si>
    <t>AA103B74</t>
  </si>
  <si>
    <t>AA103B75</t>
  </si>
  <si>
    <t>AA103B76</t>
  </si>
  <si>
    <t>AA103B77</t>
  </si>
  <si>
    <t>AA103B78</t>
  </si>
  <si>
    <t>AA103B79</t>
  </si>
  <si>
    <t>AA103B80</t>
  </si>
  <si>
    <t>AA103B81</t>
  </si>
  <si>
    <t>AA103B82</t>
  </si>
  <si>
    <t>AA103B83</t>
  </si>
  <si>
    <t>AA103B84</t>
  </si>
  <si>
    <t>AA103B85</t>
  </si>
  <si>
    <t>AA103B86</t>
  </si>
  <si>
    <t>AA103B87</t>
  </si>
  <si>
    <t>AA103B88</t>
  </si>
  <si>
    <t>AA103B89</t>
  </si>
  <si>
    <t>AA103B90</t>
  </si>
  <si>
    <t>AA103B91</t>
  </si>
  <si>
    <t>AA103B92</t>
  </si>
  <si>
    <t>AA103B93</t>
  </si>
  <si>
    <t>AA103B94</t>
  </si>
  <si>
    <t>AA103B95</t>
  </si>
  <si>
    <t>AA103B96</t>
  </si>
  <si>
    <t>AA103B97</t>
  </si>
  <si>
    <t>AA103B98</t>
  </si>
  <si>
    <t>AA103B99</t>
  </si>
  <si>
    <t>AA103B100</t>
  </si>
  <si>
    <t>AA103B101</t>
  </si>
  <si>
    <t>AA103B102</t>
  </si>
  <si>
    <t>AA103B103</t>
  </si>
  <si>
    <t>AA103B104</t>
  </si>
  <si>
    <t>AA103B105</t>
  </si>
  <si>
    <t>AA103B106</t>
  </si>
  <si>
    <t>AA103B107</t>
  </si>
  <si>
    <t>AA103B108</t>
  </si>
  <si>
    <t>AA103B109</t>
  </si>
  <si>
    <t>AA103B110</t>
  </si>
  <si>
    <t>AA103B111</t>
  </si>
  <si>
    <t>AA103B112</t>
  </si>
  <si>
    <t>AA103B113</t>
  </si>
  <si>
    <t>AA103B114</t>
  </si>
  <si>
    <t>AA103B115</t>
  </si>
  <si>
    <t>AA103B116</t>
  </si>
  <si>
    <t>AA103B117</t>
  </si>
  <si>
    <t>AA103B118</t>
  </si>
  <si>
    <t>AA103B119</t>
  </si>
  <si>
    <t>AA103B120</t>
  </si>
  <si>
    <t>AA103B121</t>
  </si>
  <si>
    <t>AA103B122</t>
  </si>
  <si>
    <t>AA103B123</t>
  </si>
  <si>
    <t>AA103B124</t>
  </si>
  <si>
    <t>AA103B125</t>
  </si>
  <si>
    <t>AA103B126</t>
  </si>
  <si>
    <t>AA103B127</t>
  </si>
  <si>
    <t>AA103B128</t>
  </si>
  <si>
    <t>AA103B129</t>
  </si>
  <si>
    <t>AA103B130</t>
  </si>
  <si>
    <t>AA103B131</t>
  </si>
  <si>
    <t>AA103B132</t>
  </si>
  <si>
    <t>AA103B133</t>
  </si>
  <si>
    <t>AA103B134</t>
  </si>
  <si>
    <t>AA103B135</t>
  </si>
  <si>
    <t>AA103B136</t>
  </si>
  <si>
    <t>AA103B137</t>
  </si>
  <si>
    <t>AA103B138</t>
  </si>
  <si>
    <t>AA103B139</t>
  </si>
  <si>
    <t>AA103B140</t>
  </si>
  <si>
    <t>AA103B141</t>
  </si>
  <si>
    <t>AA103B142</t>
  </si>
  <si>
    <t>AA103B143</t>
  </si>
  <si>
    <t>AA103B144</t>
  </si>
  <si>
    <t>AA103B145</t>
  </si>
  <si>
    <t>AA103B146</t>
  </si>
  <si>
    <t>AA103B147</t>
  </si>
  <si>
    <t>AA103B148</t>
  </si>
  <si>
    <t>AA103B149</t>
  </si>
  <si>
    <t>AA103B150</t>
  </si>
  <si>
    <t>AA103B151</t>
  </si>
  <si>
    <t>AA103B152</t>
  </si>
  <si>
    <t>AA103B153</t>
  </si>
  <si>
    <t>AA103B154</t>
  </si>
  <si>
    <t>AA103B155</t>
  </si>
  <si>
    <t>AA103B156</t>
  </si>
  <si>
    <t>AA103B157</t>
  </si>
  <si>
    <t>AA103B158</t>
  </si>
  <si>
    <t>AA103B159</t>
  </si>
  <si>
    <t>AA103B160</t>
  </si>
  <si>
    <t>AA103B161</t>
  </si>
  <si>
    <t>AA103B162</t>
  </si>
  <si>
    <t>AA103B163</t>
  </si>
  <si>
    <t>AA103B164</t>
  </si>
  <si>
    <t>AA103B165</t>
  </si>
  <si>
    <t>AA103B166</t>
  </si>
  <si>
    <t>AA103B167</t>
  </si>
  <si>
    <t>AA103B168</t>
  </si>
  <si>
    <t>AA103B169</t>
  </si>
  <si>
    <t>AA103B170</t>
  </si>
  <si>
    <t>AA103B171</t>
  </si>
  <si>
    <t>AA103B172</t>
  </si>
  <si>
    <t>AA103B173</t>
  </si>
  <si>
    <t>AA103B174</t>
  </si>
  <si>
    <t>AA103B175</t>
  </si>
  <si>
    <t>AA103B176</t>
  </si>
  <si>
    <t>AA103B177</t>
  </si>
  <si>
    <t>AA103B178</t>
  </si>
  <si>
    <t>AA103B179</t>
  </si>
  <si>
    <t>AA103B180</t>
  </si>
  <si>
    <t>AA103B181</t>
  </si>
  <si>
    <t>AA103B182</t>
  </si>
  <si>
    <t>AA103B183</t>
  </si>
  <si>
    <t>AA103B184</t>
  </si>
  <si>
    <t>AA103B185</t>
  </si>
  <si>
    <t>AA103B186</t>
  </si>
  <si>
    <t>AA103B187</t>
  </si>
  <si>
    <t>AA103B188</t>
  </si>
  <si>
    <t>AA103B189</t>
  </si>
  <si>
    <t>AA103B190</t>
  </si>
  <si>
    <t>AA103B191</t>
  </si>
  <si>
    <t>AA103B192</t>
  </si>
  <si>
    <t>AA103B193</t>
  </si>
  <si>
    <t>AA103B194</t>
  </si>
  <si>
    <t>AA103B195</t>
  </si>
  <si>
    <t>AA103B196</t>
  </si>
  <si>
    <t>AA103B197</t>
  </si>
  <si>
    <t>AA103B198</t>
  </si>
  <si>
    <t>AA103B199</t>
  </si>
  <si>
    <t>AA103B200</t>
  </si>
  <si>
    <t>AA103B201</t>
  </si>
  <si>
    <t>AA103B202</t>
  </si>
  <si>
    <t>AA103B203</t>
  </si>
  <si>
    <t>AA103B204</t>
  </si>
  <si>
    <t>AA103B205</t>
  </si>
  <si>
    <t>AA103B206</t>
  </si>
  <si>
    <t>AA103B207</t>
  </si>
  <si>
    <t>AA103B208</t>
  </si>
  <si>
    <t>AA103B209</t>
  </si>
  <si>
    <t>AA103B210</t>
  </si>
  <si>
    <t>AA103B211</t>
  </si>
  <si>
    <t>AA103B212</t>
  </si>
  <si>
    <t>AA103B213</t>
  </si>
  <si>
    <t>AA103B214</t>
  </si>
  <si>
    <t>AA103B215</t>
  </si>
  <si>
    <t>AA103B216</t>
  </si>
  <si>
    <t>AA103B217</t>
  </si>
  <si>
    <t>AA103B218</t>
  </si>
  <si>
    <t>AA103B219</t>
  </si>
  <si>
    <t>AA103B220</t>
  </si>
  <si>
    <t>AA103B221</t>
  </si>
  <si>
    <t>AA103B222</t>
  </si>
  <si>
    <t>AA103B223</t>
  </si>
  <si>
    <t>AA103B224</t>
  </si>
  <si>
    <t>AA103B225</t>
  </si>
  <si>
    <t>AA103B226</t>
  </si>
  <si>
    <t>AA103B227</t>
  </si>
  <si>
    <t>AA103B228</t>
  </si>
  <si>
    <t>AA103B229</t>
  </si>
  <si>
    <t>AA103B230</t>
  </si>
  <si>
    <t>AA103B231</t>
  </si>
  <si>
    <t>AA103B232</t>
  </si>
  <si>
    <t>AA103B233</t>
  </si>
  <si>
    <t>AA103B234</t>
  </si>
  <si>
    <t>AA103B235</t>
  </si>
  <si>
    <t>AA103B236</t>
  </si>
  <si>
    <t>AA103B237</t>
  </si>
  <si>
    <t>AA103B238</t>
  </si>
  <si>
    <t>AA103B239</t>
  </si>
  <si>
    <t>AA103B240</t>
  </si>
  <si>
    <t>AA103B241</t>
  </si>
  <si>
    <t>AA103B242</t>
  </si>
  <si>
    <t>AA103B243</t>
  </si>
  <si>
    <t>AA103B244</t>
  </si>
  <si>
    <t>AA103B245</t>
  </si>
  <si>
    <t>AA103B246</t>
  </si>
  <si>
    <t>AA103B247</t>
  </si>
  <si>
    <t>AA103B248</t>
  </si>
  <si>
    <t>AA103B249</t>
  </si>
  <si>
    <t>AA103B250</t>
  </si>
  <si>
    <t>AA103B251</t>
  </si>
  <si>
    <t>AA103B252</t>
  </si>
  <si>
    <t>AA103B253</t>
  </si>
  <si>
    <t>AA103B254</t>
  </si>
  <si>
    <t>AA103B255</t>
  </si>
  <si>
    <t>AA103B256</t>
  </si>
  <si>
    <t>AA103B257</t>
  </si>
  <si>
    <t>AA103B258</t>
  </si>
  <si>
    <t>AA103B259</t>
  </si>
  <si>
    <t>AA103B260</t>
  </si>
  <si>
    <t>AA103B261</t>
  </si>
  <si>
    <t>AA103B262</t>
  </si>
  <si>
    <t>AA103B263</t>
  </si>
  <si>
    <t>AA103B264</t>
  </si>
  <si>
    <t>AA103B265</t>
  </si>
  <si>
    <t>AA103B266</t>
  </si>
  <si>
    <t>AA103B267</t>
  </si>
  <si>
    <t>AA103B268</t>
  </si>
  <si>
    <t>AA103B269</t>
  </si>
  <si>
    <t>AA103B270</t>
  </si>
  <si>
    <t>AA103B271</t>
  </si>
  <si>
    <t>AA103B272</t>
  </si>
  <si>
    <t>AA103B273</t>
  </si>
  <si>
    <t>AA103B274</t>
  </si>
  <si>
    <t>AA103B275</t>
  </si>
  <si>
    <t>AA103B276</t>
  </si>
  <si>
    <t>AA103B277</t>
  </si>
  <si>
    <t>AA103B278</t>
  </si>
  <si>
    <t>AA103B279</t>
  </si>
  <si>
    <t>AA103B280</t>
  </si>
  <si>
    <t>AA103B281</t>
  </si>
  <si>
    <t>AA103B282</t>
  </si>
  <si>
    <t>AA103B283</t>
  </si>
  <si>
    <t>AA103B284</t>
  </si>
  <si>
    <t>AA103B285</t>
  </si>
  <si>
    <t>AA103B286</t>
  </si>
  <si>
    <t>AA103B287</t>
  </si>
  <si>
    <t>AA103B288</t>
  </si>
  <si>
    <t>AA103B289</t>
  </si>
  <si>
    <t>AA103B290</t>
  </si>
  <si>
    <t>AA103B291</t>
  </si>
  <si>
    <t>AA103B292</t>
  </si>
  <si>
    <t>AA103B293</t>
  </si>
  <si>
    <t>AA103B294</t>
  </si>
  <si>
    <t>AA103B295</t>
  </si>
  <si>
    <t>AA103B296</t>
  </si>
  <si>
    <t>AA103B297</t>
  </si>
  <si>
    <t>AA103B298</t>
  </si>
  <si>
    <t>AA103B299</t>
  </si>
  <si>
    <t>AA103B300</t>
  </si>
  <si>
    <t>AA103B301</t>
  </si>
  <si>
    <t>AA103B302</t>
  </si>
  <si>
    <t>AA103B303</t>
  </si>
  <si>
    <t>AA103B304</t>
  </si>
  <si>
    <t>AA103B305</t>
  </si>
  <si>
    <t>AA103B306</t>
  </si>
  <si>
    <t>AA103B307</t>
  </si>
  <si>
    <t>AA103B308</t>
  </si>
  <si>
    <t>AA103B309</t>
  </si>
  <si>
    <t>AA103B310</t>
  </si>
  <si>
    <t>AA103B311</t>
  </si>
  <si>
    <t>AA103B312</t>
  </si>
  <si>
    <t>AA103B313</t>
  </si>
  <si>
    <t>AA103B314</t>
  </si>
  <si>
    <t>AA103B315</t>
  </si>
  <si>
    <t>AA103B316</t>
  </si>
  <si>
    <t>AA103B317</t>
  </si>
  <si>
    <t>AA103B318</t>
  </si>
  <si>
    <t>AA103B319</t>
  </si>
  <si>
    <t>AA103B320</t>
  </si>
  <si>
    <t>AA103B321</t>
  </si>
  <si>
    <t>AA103B322</t>
  </si>
  <si>
    <t>AA103B323</t>
  </si>
  <si>
    <t>AA103B324</t>
  </si>
  <si>
    <t>AA103B325</t>
  </si>
  <si>
    <t>AA103B326</t>
  </si>
  <si>
    <t>AA103B327</t>
  </si>
  <si>
    <t>AA103B328</t>
  </si>
  <si>
    <t>AA103B329</t>
  </si>
  <si>
    <t>AA103B330</t>
  </si>
  <si>
    <t>AA103B331</t>
  </si>
  <si>
    <t>AA103B332</t>
  </si>
  <si>
    <t>AA103B333</t>
  </si>
  <si>
    <t>AA103B334</t>
  </si>
  <si>
    <t>AA103B335</t>
  </si>
  <si>
    <t>AA103B336</t>
  </si>
  <si>
    <t>AA103B337</t>
  </si>
  <si>
    <t>AA103B338</t>
  </si>
  <si>
    <t>AA103B339</t>
  </si>
  <si>
    <t>AA103B340</t>
  </si>
  <si>
    <t>AA103B341</t>
  </si>
  <si>
    <t>AA103B342</t>
  </si>
  <si>
    <t>AA103B343</t>
  </si>
  <si>
    <t>AA103B344</t>
  </si>
  <si>
    <t>AA103B345</t>
  </si>
  <si>
    <t>AA103B346</t>
  </si>
  <si>
    <t>AA103B347</t>
  </si>
  <si>
    <t>AA103B348</t>
  </si>
  <si>
    <t>AA103B349</t>
  </si>
  <si>
    <t>AA103B350</t>
  </si>
  <si>
    <t>AA103B351</t>
  </si>
  <si>
    <t>AA103B352</t>
  </si>
  <si>
    <t>AA103B353</t>
  </si>
  <si>
    <t>AA103B354</t>
  </si>
  <si>
    <t>AA103B355</t>
  </si>
  <si>
    <t>AA103B356</t>
  </si>
  <si>
    <t>AA103B357</t>
  </si>
  <si>
    <t>AA103B358</t>
  </si>
  <si>
    <t>AA103B359</t>
  </si>
  <si>
    <t>AA103B360</t>
  </si>
  <si>
    <t>AA103B361</t>
  </si>
  <si>
    <t>AA103B362</t>
  </si>
  <si>
    <t>AA103B363</t>
  </si>
  <si>
    <t>AA103B364</t>
  </si>
  <si>
    <t>AA103B365</t>
  </si>
  <si>
    <t>AA103B366</t>
  </si>
  <si>
    <t>AA103B367</t>
  </si>
  <si>
    <t>AA103B368</t>
  </si>
  <si>
    <t>AA103B369</t>
  </si>
  <si>
    <t>AA103B370</t>
  </si>
  <si>
    <t>AA103B371</t>
  </si>
  <si>
    <t>AA103B372</t>
  </si>
  <si>
    <t>AA103B373</t>
  </si>
  <si>
    <t>AA103B374</t>
  </si>
  <si>
    <t>AA103B375</t>
  </si>
  <si>
    <t>AA103B376</t>
  </si>
  <si>
    <t>AA103B377</t>
  </si>
  <si>
    <t>AA103B378</t>
  </si>
  <si>
    <t>AA103B379</t>
  </si>
  <si>
    <t>AA103B380</t>
  </si>
  <si>
    <t>AA103B381</t>
  </si>
  <si>
    <t>AA103B382</t>
  </si>
  <si>
    <t>AA103B383</t>
  </si>
  <si>
    <t>AA103B384</t>
  </si>
  <si>
    <t>AA103B385</t>
  </si>
  <si>
    <t>AA103B386</t>
  </si>
  <si>
    <t>AA103B387</t>
  </si>
  <si>
    <t>AA103B388</t>
  </si>
  <si>
    <t>AA103B389</t>
  </si>
  <si>
    <t>AA103B390</t>
  </si>
  <si>
    <t>AA103B391</t>
  </si>
  <si>
    <t>AA103B392</t>
  </si>
  <si>
    <t>AA103B393</t>
  </si>
  <si>
    <t>AA103B394</t>
  </si>
  <si>
    <t>AA103B395</t>
  </si>
  <si>
    <t>AA103B396</t>
  </si>
  <si>
    <t>AA103B397</t>
  </si>
  <si>
    <t>AA103B398</t>
  </si>
  <si>
    <t>AA103B399</t>
  </si>
  <si>
    <t>AA103B400</t>
  </si>
  <si>
    <t>AA103B401</t>
  </si>
  <si>
    <t>AA103B402</t>
  </si>
  <si>
    <t>AA103B403</t>
  </si>
  <si>
    <t>AA103B404</t>
  </si>
  <si>
    <t>AA103B405</t>
  </si>
  <si>
    <t>AA103B406</t>
  </si>
  <si>
    <t>AA103B407</t>
  </si>
  <si>
    <t>AA103B408</t>
  </si>
  <si>
    <t>AA103B409</t>
  </si>
  <si>
    <t>AA103B410</t>
  </si>
  <si>
    <t>AA103B411</t>
  </si>
  <si>
    <t>AA103B412</t>
  </si>
  <si>
    <t>AA103B413</t>
  </si>
  <si>
    <t>AA103B414</t>
  </si>
  <si>
    <t>AA103B415</t>
  </si>
  <si>
    <t>AA103B416</t>
  </si>
  <si>
    <t>AA103B417</t>
  </si>
  <si>
    <t>AA103B418</t>
  </si>
  <si>
    <t>AA103B419</t>
  </si>
  <si>
    <t>AA103B420</t>
  </si>
  <si>
    <t>AA103B421</t>
  </si>
  <si>
    <t>AA103B422</t>
  </si>
  <si>
    <t>AA103B423</t>
  </si>
  <si>
    <t>AA103B424</t>
  </si>
  <si>
    <t>AA103B425</t>
  </si>
  <si>
    <t>AA103B426</t>
  </si>
  <si>
    <t>AA103B427</t>
  </si>
  <si>
    <t>AA103B428</t>
  </si>
  <si>
    <t>AA103B429</t>
  </si>
  <si>
    <t>AA103B430</t>
  </si>
  <si>
    <t>AA103B431</t>
  </si>
  <si>
    <t>AA103B432</t>
  </si>
  <si>
    <t>AA103B433</t>
  </si>
  <si>
    <t>AA103B434</t>
  </si>
  <si>
    <t>AA103B435</t>
  </si>
  <si>
    <t>AA103B436</t>
  </si>
  <si>
    <t>AA103B437</t>
  </si>
  <si>
    <t>AA103B438</t>
  </si>
  <si>
    <t>AA103B439</t>
  </si>
  <si>
    <t>AA103B440</t>
  </si>
  <si>
    <t>AA103B441</t>
  </si>
  <si>
    <t>AA103B442</t>
  </si>
  <si>
    <t>AA103B443</t>
  </si>
  <si>
    <t>AA103B444</t>
  </si>
  <si>
    <t>AA103B445</t>
  </si>
  <si>
    <t>AA103B446</t>
  </si>
  <si>
    <t>AA103B447</t>
  </si>
  <si>
    <t>AA103B448</t>
  </si>
  <si>
    <t>AA103B449</t>
  </si>
  <si>
    <t>AA103B450</t>
  </si>
  <si>
    <t>AA103B451</t>
  </si>
  <si>
    <t>AA103B452</t>
  </si>
  <si>
    <t>AA103B453</t>
  </si>
  <si>
    <t>AA103B454</t>
  </si>
  <si>
    <t>AA103B455</t>
  </si>
  <si>
    <t>AA103B456</t>
  </si>
  <si>
    <t>AA103B457</t>
  </si>
  <si>
    <t>AA103B458</t>
  </si>
  <si>
    <t>AA103B459</t>
  </si>
  <si>
    <t>AA103B460</t>
  </si>
  <si>
    <t>AA103B461</t>
  </si>
  <si>
    <t>AA103B462</t>
  </si>
  <si>
    <t>AA103B463</t>
  </si>
  <si>
    <t>AA103B464</t>
  </si>
  <si>
    <t>AA103B465</t>
  </si>
  <si>
    <t>AA103B466</t>
  </si>
  <si>
    <t>AA103B467</t>
  </si>
  <si>
    <t>AA103B468</t>
  </si>
  <si>
    <t>AA103B469</t>
  </si>
  <si>
    <t>AA103B470</t>
  </si>
  <si>
    <t>AA103B471</t>
  </si>
  <si>
    <t>AA103B472</t>
  </si>
  <si>
    <t>AA103B473</t>
  </si>
  <si>
    <t>AA103B474</t>
  </si>
  <si>
    <t>AA103B475</t>
  </si>
  <si>
    <t>AA103B476</t>
  </si>
  <si>
    <t>AA103B477</t>
  </si>
  <si>
    <t>AA103B478</t>
  </si>
  <si>
    <t>AA103B479</t>
  </si>
  <si>
    <t>AA103B480</t>
  </si>
  <si>
    <t>AA103B481</t>
  </si>
  <si>
    <t>AA103B482</t>
  </si>
  <si>
    <t>AA103B483</t>
  </si>
  <si>
    <t>AA103B484</t>
  </si>
  <si>
    <t>AA103B485</t>
  </si>
  <si>
    <t>AA103B486</t>
  </si>
  <si>
    <t>AA103B487</t>
  </si>
  <si>
    <t>AA103B488</t>
  </si>
  <si>
    <t>AA103B489</t>
  </si>
  <si>
    <t>AA103B490</t>
  </si>
  <si>
    <t>AA103B491</t>
  </si>
  <si>
    <t>AA103B492</t>
  </si>
  <si>
    <t>AA103B493</t>
  </si>
  <si>
    <t>AA103B494</t>
  </si>
  <si>
    <t>AA103B495</t>
  </si>
  <si>
    <t>AA103B496</t>
  </si>
  <si>
    <t>AA103B497</t>
  </si>
  <si>
    <t>AA103B498</t>
  </si>
  <si>
    <t>AA103B499</t>
  </si>
  <si>
    <t>AA103B500</t>
  </si>
  <si>
    <t>AA103B501</t>
  </si>
  <si>
    <t>AA103B502</t>
  </si>
  <si>
    <t>AA103B503</t>
  </si>
  <si>
    <t>AA103B504</t>
  </si>
  <si>
    <t>AA103B505</t>
  </si>
  <si>
    <t>AA103B506</t>
  </si>
  <si>
    <t>AA103B507</t>
  </si>
  <si>
    <t>AA103B508</t>
  </si>
  <si>
    <t>AA103B509</t>
  </si>
  <si>
    <t>AA103B510</t>
  </si>
  <si>
    <t>AA103B511</t>
  </si>
  <si>
    <t>AA103B512</t>
  </si>
  <si>
    <t>AA103B513</t>
  </si>
  <si>
    <t>AA103B514</t>
  </si>
  <si>
    <t>AA103B515</t>
  </si>
  <si>
    <t>AA103B516</t>
  </si>
  <si>
    <t>AA103B517</t>
  </si>
  <si>
    <t>AA103B518</t>
  </si>
  <si>
    <t>AA103B519</t>
  </si>
  <si>
    <t>AA103B520</t>
  </si>
  <si>
    <t>AA103B521</t>
  </si>
  <si>
    <t>AA103B522</t>
  </si>
  <si>
    <t>AA103B523</t>
  </si>
  <si>
    <t>AA103B524</t>
  </si>
  <si>
    <t>AA103B525</t>
  </si>
  <si>
    <t>AA103B526</t>
  </si>
  <si>
    <t>AA103B527</t>
  </si>
  <si>
    <t>AA103B528</t>
  </si>
  <si>
    <t>AA103B529</t>
  </si>
  <si>
    <t>AA103B530</t>
  </si>
  <si>
    <t>AA103B531</t>
  </si>
  <si>
    <t>AA103B532</t>
  </si>
  <si>
    <t>AA103B533</t>
  </si>
  <si>
    <t>AA103B534</t>
  </si>
  <si>
    <t>AA103B535</t>
  </si>
  <si>
    <t>AA103B536</t>
  </si>
  <si>
    <t>AA103B537</t>
  </si>
  <si>
    <t>AA103B538</t>
  </si>
  <si>
    <t>AA103B539</t>
  </si>
  <si>
    <t>AA103B540</t>
  </si>
  <si>
    <t>AA103B541</t>
  </si>
  <si>
    <t>AA103B542</t>
  </si>
  <si>
    <t>AA103B543</t>
  </si>
  <si>
    <t>AA103B544</t>
  </si>
  <si>
    <t>AA103B545</t>
  </si>
  <si>
    <t>AA103B546</t>
  </si>
  <si>
    <t>AA103B547</t>
  </si>
  <si>
    <t>AA103B548</t>
  </si>
  <si>
    <t>AA103B549</t>
  </si>
  <si>
    <t>AA103B550</t>
  </si>
  <si>
    <t>AA103B551</t>
  </si>
  <si>
    <t>AA103B552</t>
  </si>
  <si>
    <t>AA103B553</t>
  </si>
  <si>
    <t>AA103B554</t>
  </si>
  <si>
    <t>AA103B555</t>
  </si>
  <si>
    <t>AA103B556</t>
  </si>
  <si>
    <t>AA103B557</t>
  </si>
  <si>
    <t>AA103B558</t>
  </si>
  <si>
    <t>AA103B559</t>
  </si>
  <si>
    <t>AA103B560</t>
  </si>
  <si>
    <t>AA103B561</t>
  </si>
  <si>
    <t>AA103B562</t>
  </si>
  <si>
    <t>AA103B563</t>
  </si>
  <si>
    <t>AA103B564</t>
  </si>
  <si>
    <t>AA103B565</t>
  </si>
  <si>
    <t>AA103B566</t>
  </si>
  <si>
    <t>AA103B567</t>
  </si>
  <si>
    <t>AA103B568</t>
  </si>
  <si>
    <t>AA103B569</t>
  </si>
  <si>
    <t>AA103B570</t>
  </si>
  <si>
    <t>AA103B571</t>
  </si>
  <si>
    <t>AA103B572</t>
  </si>
  <si>
    <t>AA103B573</t>
  </si>
  <si>
    <t>AA103B574</t>
  </si>
  <si>
    <t>AA103B575</t>
  </si>
  <si>
    <t>AA103B576</t>
  </si>
  <si>
    <t>AA103B577</t>
  </si>
  <si>
    <t>AA103B578</t>
  </si>
  <si>
    <t>AA103B579</t>
  </si>
  <si>
    <t>AA103B580</t>
  </si>
  <si>
    <t>AA103B581</t>
  </si>
  <si>
    <t>AA103B582</t>
  </si>
  <si>
    <t>AA103B583</t>
  </si>
  <si>
    <t>AA103B584</t>
  </si>
  <si>
    <t>AA103B585</t>
  </si>
  <si>
    <t>AA103B586</t>
  </si>
  <si>
    <t>AA103B587</t>
  </si>
  <si>
    <t>AA103B588</t>
  </si>
  <si>
    <t>AA103B589</t>
  </si>
  <si>
    <t>AA103B590</t>
  </si>
  <si>
    <t>AA103B591</t>
  </si>
  <si>
    <t>AA103B592</t>
  </si>
  <si>
    <t>AA103B593</t>
  </si>
  <si>
    <t>AA103B594</t>
  </si>
  <si>
    <t>AA103B595</t>
  </si>
  <si>
    <t>AA103B596</t>
  </si>
  <si>
    <t>AA103B597</t>
  </si>
  <si>
    <t>AA103B598</t>
  </si>
  <si>
    <t>AA103B599</t>
  </si>
  <si>
    <t>AA103B600</t>
  </si>
  <si>
    <t>AA103B601</t>
  </si>
  <si>
    <t>AA103B602</t>
  </si>
  <si>
    <t>AA103B603</t>
  </si>
  <si>
    <t>AA103B604</t>
  </si>
  <si>
    <t>AA103B605</t>
  </si>
  <si>
    <t>AA103B606</t>
  </si>
  <si>
    <t>AA103B607</t>
  </si>
  <si>
    <t>AA103B608</t>
  </si>
  <si>
    <t>AA103B609</t>
  </si>
  <si>
    <t>AA103B610</t>
  </si>
  <si>
    <t>AA103B611</t>
  </si>
  <si>
    <t>AA103B612</t>
  </si>
  <si>
    <t>AA103B613</t>
  </si>
  <si>
    <t>AA103B614</t>
  </si>
  <si>
    <t>AA103B615</t>
  </si>
  <si>
    <t>AA103B616</t>
  </si>
  <si>
    <t>AA103B617</t>
  </si>
  <si>
    <t>AA103B618</t>
  </si>
  <si>
    <t>AA103B619</t>
  </si>
  <si>
    <t>AA103B620</t>
  </si>
  <si>
    <t>AA103B621</t>
  </si>
  <si>
    <t>AA103B622</t>
  </si>
  <si>
    <t>AA103B623</t>
  </si>
  <si>
    <t>AA103B624</t>
  </si>
  <si>
    <t>AA103B625</t>
  </si>
  <si>
    <t>AA103B626</t>
  </si>
  <si>
    <t>AA103B627</t>
  </si>
  <si>
    <t>AA103B628</t>
  </si>
  <si>
    <t>AA103B629</t>
  </si>
  <si>
    <t>AA103B630</t>
  </si>
  <si>
    <t>AA103B631</t>
  </si>
  <si>
    <t>AA103B632</t>
  </si>
  <si>
    <t>AA103B633</t>
  </si>
  <si>
    <t>AA103B634</t>
  </si>
  <si>
    <t>AA103B635</t>
  </si>
  <si>
    <t>AA103B636</t>
  </si>
  <si>
    <t>AA103B637</t>
  </si>
  <si>
    <t>AA103B638</t>
  </si>
  <si>
    <t>AA103B639</t>
  </si>
  <si>
    <t>AA103B640</t>
  </si>
  <si>
    <t>AA103B641</t>
  </si>
  <si>
    <t>AA103B642</t>
  </si>
  <si>
    <t>AA103B643</t>
  </si>
  <si>
    <t>AA103B644</t>
  </si>
  <si>
    <t>AA103B645</t>
  </si>
  <si>
    <t>AA103B646</t>
  </si>
  <si>
    <t>AA103B647</t>
  </si>
  <si>
    <t>AA103B648</t>
  </si>
  <si>
    <t>AA103B649</t>
  </si>
  <si>
    <t>AA103B650</t>
  </si>
  <si>
    <t>AA103B651</t>
  </si>
  <si>
    <t>AA103B652</t>
  </si>
  <si>
    <t>AA103B653</t>
  </si>
  <si>
    <t>AA103B654</t>
  </si>
  <si>
    <t>AA103B655</t>
  </si>
  <si>
    <t>AA103B656</t>
  </si>
  <si>
    <t>AA103B657</t>
  </si>
  <si>
    <t>AA103B658</t>
  </si>
  <si>
    <t>AA103B659</t>
  </si>
  <si>
    <t>AA103B660</t>
  </si>
  <si>
    <t>AA103B661</t>
  </si>
  <si>
    <t>AA103B662</t>
  </si>
  <si>
    <t>AA103B663</t>
  </si>
  <si>
    <t>AA103B664</t>
  </si>
  <si>
    <t>AA103B665</t>
  </si>
  <si>
    <t>AA103B666</t>
  </si>
  <si>
    <t>AA103B667</t>
  </si>
  <si>
    <t>AA103B668</t>
  </si>
  <si>
    <t>AA103B669</t>
  </si>
  <si>
    <t>AA103B670</t>
  </si>
  <si>
    <t>AA103B671</t>
  </si>
  <si>
    <t>AA103B672</t>
  </si>
  <si>
    <t>AA103B673</t>
  </si>
  <si>
    <t>AA103B674</t>
  </si>
  <si>
    <t>AA103B675</t>
  </si>
  <si>
    <t>AA103B676</t>
  </si>
  <si>
    <t>AA103B677</t>
  </si>
  <si>
    <t>AA103B678</t>
  </si>
  <si>
    <t>AA103B679</t>
  </si>
  <si>
    <t>AA103B680</t>
  </si>
  <si>
    <t>AA103B681</t>
  </si>
  <si>
    <t>AA103B682</t>
  </si>
  <si>
    <t>AA103B683</t>
  </si>
  <si>
    <t>AA103B684</t>
  </si>
  <si>
    <t>AA103B685</t>
  </si>
  <si>
    <t>AA103B686</t>
  </si>
  <si>
    <t>AA103B687</t>
  </si>
  <si>
    <t>AA103B688</t>
  </si>
  <si>
    <t>AA103B689</t>
  </si>
  <si>
    <t>AA103B690</t>
  </si>
  <si>
    <t>AA103B691</t>
  </si>
  <si>
    <t>AA103B692</t>
  </si>
  <si>
    <t>AA103B693</t>
  </si>
  <si>
    <t>AA103B694</t>
  </si>
  <si>
    <t>AA103B695</t>
  </si>
  <si>
    <t>AA103B696</t>
  </si>
  <si>
    <t>AA103B697</t>
  </si>
  <si>
    <t>AA103B698</t>
  </si>
  <si>
    <t>AA103B699</t>
  </si>
  <si>
    <t>AA103B700</t>
  </si>
  <si>
    <t>AA103B701</t>
  </si>
  <si>
    <t>AA103B702</t>
  </si>
  <si>
    <t>AA103B703</t>
  </si>
  <si>
    <t>AA103B704</t>
  </si>
  <si>
    <t>AA103B705</t>
  </si>
  <si>
    <t>AA103B706</t>
  </si>
  <si>
    <t>AA103B707</t>
  </si>
  <si>
    <t>AA103B708</t>
  </si>
  <si>
    <t>AA103B709</t>
  </si>
  <si>
    <t>AA103B710</t>
  </si>
  <si>
    <t>AA103B711</t>
  </si>
  <si>
    <t>AA103B712</t>
  </si>
  <si>
    <t>AA103B713</t>
  </si>
  <si>
    <t>AA103B714</t>
  </si>
  <si>
    <t>AA103B715</t>
  </si>
  <si>
    <t>AA103B716</t>
  </si>
  <si>
    <t>AA103B717</t>
  </si>
  <si>
    <t>AA103B718</t>
  </si>
  <si>
    <t>AA103B719</t>
  </si>
  <si>
    <t>AA103B720</t>
  </si>
  <si>
    <t>AA103B721</t>
  </si>
  <si>
    <t>AA103B722</t>
  </si>
  <si>
    <t>PLACE COUNT AND FORECAST TABLE HERE:</t>
  </si>
  <si>
    <t>Average</t>
  </si>
  <si>
    <t>Frequency</t>
  </si>
  <si>
    <t>Minimum</t>
  </si>
  <si>
    <t>Maximum</t>
  </si>
  <si>
    <t>PER REASON</t>
  </si>
  <si>
    <t>PEOPLE</t>
  </si>
  <si>
    <t>PER DAY</t>
  </si>
  <si>
    <t>PER PERSON</t>
  </si>
  <si>
    <t>PERSONS</t>
  </si>
  <si>
    <t>PER PARTY</t>
  </si>
  <si>
    <t>Start</t>
  </si>
  <si>
    <t>End</t>
  </si>
  <si>
    <t>Forecast</t>
  </si>
  <si>
    <t>TRANSITION MATRIX</t>
  </si>
  <si>
    <t>RAW COUNTS</t>
  </si>
  <si>
    <t>&lt;-- OUT OF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</si>
</sst>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0.0"/>
    <numFmt numFmtId="166" formatCode="_(* #,##0.0_);_(* \(#,##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sz val="10"/>
      <name val="Arial"/>
      <family val="2"/>
    </font>
    <font>
      <sz val="11"/>
      <color rgb="FF006100"/>
      <name val="Calibri"/>
      <family val="2"/>
      <scheme val="minor"/>
    </font>
    <font>
      <b/>
      <sz val="11"/>
      <color rgb="FFFA7D00"/>
      <name val="Calibri"/>
      <family val="2"/>
      <scheme val="minor"/>
    </font>
    <font>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2F2F2"/>
      </patternFill>
    </fill>
  </fills>
  <borders count="7">
    <border>
      <left/>
      <right/>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3" borderId="0" applyNumberFormat="0" applyBorder="0" applyAlignment="0" applyProtection="0"/>
    <xf numFmtId="0" fontId="7" fillId="4" borderId="2" applyNumberFormat="0" applyAlignment="0" applyProtection="0"/>
  </cellStyleXfs>
  <cellXfs count="30">
    <xf numFmtId="0" fontId="0" fillId="0" borderId="0" xfId="0"/>
    <xf numFmtId="0" fontId="3" fillId="0" borderId="0" xfId="0" applyFont="1"/>
    <xf numFmtId="0" fontId="4" fillId="0" borderId="0" xfId="0" applyFont="1"/>
    <xf numFmtId="3" fontId="0" fillId="0" borderId="0" xfId="1" applyNumberFormat="1" applyFont="1" applyAlignment="1">
      <alignment horizontal="center"/>
    </xf>
    <xf numFmtId="164" fontId="0" fillId="0" borderId="0" xfId="2" applyNumberFormat="1" applyFont="1" applyAlignment="1">
      <alignment horizontal="center"/>
    </xf>
    <xf numFmtId="0" fontId="0" fillId="0" borderId="0" xfId="0" applyAlignment="1">
      <alignment horizontal="center"/>
    </xf>
    <xf numFmtId="164" fontId="0" fillId="0" borderId="0" xfId="0" applyNumberFormat="1"/>
    <xf numFmtId="44" fontId="0" fillId="0" borderId="0" xfId="0" applyNumberFormat="1"/>
    <xf numFmtId="9" fontId="0" fillId="0" borderId="0" xfId="3" applyFont="1"/>
    <xf numFmtId="49" fontId="0" fillId="0" borderId="0" xfId="0" applyNumberFormat="1" applyAlignment="1">
      <alignment horizontal="center"/>
    </xf>
    <xf numFmtId="0" fontId="5" fillId="0" borderId="0" xfId="0" applyFont="1"/>
    <xf numFmtId="0" fontId="5" fillId="2" borderId="1" xfId="0" applyFont="1" applyFill="1" applyBorder="1" applyAlignment="1" applyProtection="1">
      <alignment horizontal="center"/>
      <protection locked="0"/>
    </xf>
    <xf numFmtId="0" fontId="0" fillId="0" borderId="0" xfId="0" applyAlignment="1" applyProtection="1">
      <alignment horizontal="center"/>
      <protection locked="0"/>
    </xf>
    <xf numFmtId="44" fontId="0" fillId="0" borderId="0" xfId="2" applyFont="1" applyAlignment="1" applyProtection="1">
      <alignment horizontal="center"/>
      <protection locked="0"/>
    </xf>
    <xf numFmtId="9" fontId="4" fillId="0" borderId="0" xfId="3" applyFont="1"/>
    <xf numFmtId="2" fontId="0" fillId="0" borderId="0" xfId="0" applyNumberFormat="1"/>
    <xf numFmtId="165" fontId="0" fillId="0" borderId="0" xfId="0" applyNumberFormat="1"/>
    <xf numFmtId="44" fontId="0" fillId="0" borderId="0" xfId="2" applyFont="1"/>
    <xf numFmtId="44" fontId="0" fillId="0" borderId="0" xfId="2" applyFont="1" applyAlignment="1">
      <alignment horizontal="right"/>
    </xf>
    <xf numFmtId="166" fontId="0" fillId="0" borderId="0" xfId="1" applyNumberFormat="1" applyFont="1" applyAlignment="1">
      <alignment horizontal="right"/>
    </xf>
    <xf numFmtId="0" fontId="8" fillId="0" borderId="0" xfId="0" applyFont="1" applyAlignment="1">
      <alignment horizontal="right"/>
    </xf>
    <xf numFmtId="0" fontId="0" fillId="0" borderId="3" xfId="0" applyBorder="1"/>
    <xf numFmtId="0" fontId="8" fillId="0" borderId="0" xfId="0" applyFont="1"/>
    <xf numFmtId="1" fontId="0" fillId="0" borderId="0" xfId="0" applyNumberFormat="1"/>
    <xf numFmtId="0" fontId="0" fillId="0" borderId="3" xfId="0" applyBorder="1" applyAlignment="1">
      <alignment horizontal="center"/>
    </xf>
    <xf numFmtId="2" fontId="7" fillId="4" borderId="2" xfId="5" applyNumberFormat="1"/>
    <xf numFmtId="2" fontId="6" fillId="3" borderId="2" xfId="4" applyNumberFormat="1" applyBorder="1"/>
    <xf numFmtId="0" fontId="2" fillId="0" borderId="4" xfId="0" applyFont="1" applyBorder="1" applyAlignment="1">
      <alignment horizontal="center"/>
    </xf>
    <xf numFmtId="1" fontId="2" fillId="0" borderId="5" xfId="0" applyNumberFormat="1" applyFont="1" applyBorder="1"/>
    <xf numFmtId="1" fontId="2" fillId="0" borderId="6" xfId="0" applyNumberFormat="1" applyFont="1" applyBorder="1"/>
  </cellXfs>
  <cellStyles count="6">
    <cellStyle name="Calculation" xfId="5" builtinId="22"/>
    <cellStyle name="Comma" xfId="1" builtinId="3"/>
    <cellStyle name="Currency" xfId="2" builtinId="4"/>
    <cellStyle name="Good" xfId="4" builtinId="26"/>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157163</xdr:colOff>
      <xdr:row>0</xdr:row>
      <xdr:rowOff>147638</xdr:rowOff>
    </xdr:from>
    <xdr:to>
      <xdr:col>7</xdr:col>
      <xdr:colOff>23813</xdr:colOff>
      <xdr:row>7</xdr:row>
      <xdr:rowOff>52388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7163" y="147638"/>
          <a:ext cx="4400550"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1</a:t>
          </a:r>
          <a:r>
            <a:rPr lang="en-US" sz="1100"/>
            <a:t>.  The </a:t>
          </a:r>
          <a:r>
            <a:rPr lang="en-US" sz="1100" baseline="0"/>
            <a:t>data to the right provides visitor data for a festival operation.  Use the data to provide an analysis of activities and performance.  Make a nicely formatted table(s) and then provide a brief interpretation in the text box.</a:t>
          </a:r>
          <a:endParaRPr lang="en-US" sz="1100"/>
        </a:p>
      </xdr:txBody>
    </xdr:sp>
    <xdr:clientData/>
  </xdr:twoCellAnchor>
  <xdr:twoCellAnchor>
    <xdr:from>
      <xdr:col>0</xdr:col>
      <xdr:colOff>138113</xdr:colOff>
      <xdr:row>7</xdr:row>
      <xdr:rowOff>147638</xdr:rowOff>
    </xdr:from>
    <xdr:to>
      <xdr:col>7</xdr:col>
      <xdr:colOff>33338</xdr:colOff>
      <xdr:row>40</xdr:row>
      <xdr:rowOff>100013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8113" y="1414463"/>
          <a:ext cx="4429125" cy="592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FF0000"/>
              </a:solidFill>
            </a:rPr>
            <a:t>PROVIDE BRIEF INTERPRETATION HERE</a:t>
          </a:r>
          <a:r>
            <a:rPr lang="en-US" sz="1100"/>
            <a:t>:</a:t>
          </a: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a:t>The typical party was composed of 3 to 4</a:t>
          </a:r>
          <a:r>
            <a:rPr lang="en-US" sz="1100" baseline="0"/>
            <a:t> people; they spent approximately 2 days; and they spent approximately $224.  The primary reasons for attendance were convenience and rides/attractions.  Inexpensive cost was the least likely reason for attendance. </a:t>
          </a:r>
          <a:r>
            <a:rPr lang="en-US" sz="1100" baseline="0">
              <a:solidFill>
                <a:schemeClr val="dk1"/>
              </a:solidFill>
              <a:effectLst/>
              <a:latin typeface="+mn-lt"/>
              <a:ea typeface="+mn-ea"/>
              <a:cs typeface="+mn-cs"/>
            </a:rPr>
            <a:t>The typical spending per day was $108, and the typical spending per person was $60.</a:t>
          </a:r>
          <a:endParaRPr lang="en-US">
            <a:effectLst/>
          </a:endParaRPr>
        </a:p>
        <a:p>
          <a:endParaRPr lang="en-US" sz="1100" baseline="0"/>
        </a:p>
        <a:p>
          <a:r>
            <a:rPr lang="en-US" sz="1100" baseline="0"/>
            <a:t>Parties attending for certain reasons spent the most on average for wine/food and shows/music.  Parties spent the most days for shows/music.  The largest headcount reason was due to convenience (most people per party).  The least dollars per reason was generated by cost-driven parties.  Cost-driven parties also spent the least amount of time and brought the least number of people per party.</a:t>
          </a:r>
        </a:p>
        <a:p>
          <a:endParaRPr lang="en-US" sz="1100" baseline="0"/>
        </a:p>
        <a:p>
          <a:r>
            <a:rPr lang="en-US" sz="1100" baseline="0"/>
            <a:t>The most fruitful attention to emphasize for marketing and messaging would be to build on wine/food, rides/attractions, and shows/music.  The least fruitful areas of emphasis would be to focus attention on cost and convenience factors.</a:t>
          </a:r>
        </a:p>
      </xdr:txBody>
    </xdr:sp>
    <xdr:clientData/>
  </xdr:twoCellAnchor>
  <xdr:twoCellAnchor>
    <xdr:from>
      <xdr:col>11</xdr:col>
      <xdr:colOff>1485900</xdr:colOff>
      <xdr:row>8</xdr:row>
      <xdr:rowOff>100014</xdr:rowOff>
    </xdr:from>
    <xdr:to>
      <xdr:col>13</xdr:col>
      <xdr:colOff>1423988</xdr:colOff>
      <xdr:row>12</xdr:row>
      <xdr:rowOff>100014</xdr:rowOff>
    </xdr:to>
    <xdr:sp macro="" textlink="">
      <xdr:nvSpPr>
        <xdr:cNvPr id="4" name="Line Callout 1 3">
          <a:extLst>
            <a:ext uri="{FF2B5EF4-FFF2-40B4-BE49-F238E27FC236}">
              <a16:creationId xmlns:a16="http://schemas.microsoft.com/office/drawing/2014/main" id="{00000000-0008-0000-0000-000004000000}"/>
            </a:ext>
          </a:extLst>
        </xdr:cNvPr>
        <xdr:cNvSpPr/>
      </xdr:nvSpPr>
      <xdr:spPr>
        <a:xfrm>
          <a:off x="9329738" y="1557339"/>
          <a:ext cx="2476500" cy="723900"/>
        </a:xfrm>
        <a:prstGeom prst="borderCallout1">
          <a:avLst>
            <a:gd name="adj1" fmla="val 18750"/>
            <a:gd name="adj2" fmla="val -8333"/>
            <a:gd name="adj3" fmla="val -56492"/>
            <a:gd name="adj4" fmla="val -541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STEP 1:  Know your basics for</a:t>
          </a:r>
          <a:r>
            <a:rPr lang="en-US" sz="1100" baseline="0"/>
            <a:t> the data.  A good first step is always to lay out your descriptive statistics and counts.</a:t>
          </a:r>
        </a:p>
      </xdr:txBody>
    </xdr:sp>
    <xdr:clientData/>
  </xdr:twoCellAnchor>
  <xdr:twoCellAnchor>
    <xdr:from>
      <xdr:col>10</xdr:col>
      <xdr:colOff>319088</xdr:colOff>
      <xdr:row>10</xdr:row>
      <xdr:rowOff>166688</xdr:rowOff>
    </xdr:from>
    <xdr:to>
      <xdr:col>11</xdr:col>
      <xdr:colOff>1257300</xdr:colOff>
      <xdr:row>11</xdr:row>
      <xdr:rowOff>4763</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flipH="1" flipV="1">
          <a:off x="7339013" y="1985963"/>
          <a:ext cx="1762125" cy="19050"/>
        </a:xfrm>
        <a:prstGeom prst="line">
          <a:avLst/>
        </a:prstGeom>
        <a:ln w="2857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1476375</xdr:colOff>
      <xdr:row>12</xdr:row>
      <xdr:rowOff>176212</xdr:rowOff>
    </xdr:from>
    <xdr:to>
      <xdr:col>13</xdr:col>
      <xdr:colOff>1414463</xdr:colOff>
      <xdr:row>27</xdr:row>
      <xdr:rowOff>71438</xdr:rowOff>
    </xdr:to>
    <xdr:sp macro="" textlink="">
      <xdr:nvSpPr>
        <xdr:cNvPr id="7" name="Line Callout 1 6">
          <a:extLst>
            <a:ext uri="{FF2B5EF4-FFF2-40B4-BE49-F238E27FC236}">
              <a16:creationId xmlns:a16="http://schemas.microsoft.com/office/drawing/2014/main" id="{00000000-0008-0000-0000-000007000000}"/>
            </a:ext>
          </a:extLst>
        </xdr:cNvPr>
        <xdr:cNvSpPr/>
      </xdr:nvSpPr>
      <xdr:spPr>
        <a:xfrm>
          <a:off x="9320213" y="2357437"/>
          <a:ext cx="2476500" cy="2609851"/>
        </a:xfrm>
        <a:prstGeom prst="borderCallout1">
          <a:avLst>
            <a:gd name="adj1" fmla="val 18750"/>
            <a:gd name="adj2" fmla="val -8333"/>
            <a:gd name="adj3" fmla="val 21307"/>
            <a:gd name="adj4" fmla="val -5717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STEP 2:  Determine</a:t>
          </a:r>
          <a:r>
            <a:rPr lang="en-US" sz="1100" baseline="0"/>
            <a:t> your ultimate outcome and any intermediate outcomes.  In this case, the business owner probably considers the spending (revenue) as the ultimate outcome.  To get spending, you need people and days, so these are the intermediate outcomes.  That leaves the reason for the visit as the base (denominator) upon which to make your intial comparisons.  This is an important base, because the business owner can make different decisions based on why people are visiting the festival.</a:t>
          </a:r>
          <a:endParaRPr lang="en-US" sz="1100"/>
        </a:p>
      </xdr:txBody>
    </xdr:sp>
    <xdr:clientData/>
  </xdr:twoCellAnchor>
  <xdr:twoCellAnchor>
    <xdr:from>
      <xdr:col>11</xdr:col>
      <xdr:colOff>1057275</xdr:colOff>
      <xdr:row>28</xdr:row>
      <xdr:rowOff>4763</xdr:rowOff>
    </xdr:from>
    <xdr:to>
      <xdr:col>13</xdr:col>
      <xdr:colOff>1414463</xdr:colOff>
      <xdr:row>33</xdr:row>
      <xdr:rowOff>100013</xdr:rowOff>
    </xdr:to>
    <xdr:sp macro="" textlink="">
      <xdr:nvSpPr>
        <xdr:cNvPr id="8" name="Line Callout 1 7">
          <a:extLst>
            <a:ext uri="{FF2B5EF4-FFF2-40B4-BE49-F238E27FC236}">
              <a16:creationId xmlns:a16="http://schemas.microsoft.com/office/drawing/2014/main" id="{00000000-0008-0000-0000-000008000000}"/>
            </a:ext>
          </a:extLst>
        </xdr:cNvPr>
        <xdr:cNvSpPr/>
      </xdr:nvSpPr>
      <xdr:spPr>
        <a:xfrm>
          <a:off x="8901113" y="5081588"/>
          <a:ext cx="2895600" cy="1000125"/>
        </a:xfrm>
        <a:prstGeom prst="borderCallout1">
          <a:avLst>
            <a:gd name="adj1" fmla="val -2344"/>
            <a:gd name="adj2" fmla="val -767"/>
            <a:gd name="adj3" fmla="val -150007"/>
            <a:gd name="adj4" fmla="val -343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STEP</a:t>
          </a:r>
          <a:r>
            <a:rPr lang="en-US" sz="1100" baseline="0"/>
            <a:t> 3:  Calculate your basic ratios or descriptive ratios on a per reason basis.  For example, average spending per reason, average days per reason, average people per reason.</a:t>
          </a:r>
          <a:endParaRPr lang="en-US" sz="1100"/>
        </a:p>
      </xdr:txBody>
    </xdr:sp>
    <xdr:clientData/>
  </xdr:twoCellAnchor>
  <xdr:twoCellAnchor>
    <xdr:from>
      <xdr:col>7</xdr:col>
      <xdr:colOff>833438</xdr:colOff>
      <xdr:row>28</xdr:row>
      <xdr:rowOff>176213</xdr:rowOff>
    </xdr:from>
    <xdr:to>
      <xdr:col>11</xdr:col>
      <xdr:colOff>495300</xdr:colOff>
      <xdr:row>32</xdr:row>
      <xdr:rowOff>109538</xdr:rowOff>
    </xdr:to>
    <xdr:sp macro="" textlink="">
      <xdr:nvSpPr>
        <xdr:cNvPr id="9" name="Line Callout 1 8">
          <a:extLst>
            <a:ext uri="{FF2B5EF4-FFF2-40B4-BE49-F238E27FC236}">
              <a16:creationId xmlns:a16="http://schemas.microsoft.com/office/drawing/2014/main" id="{00000000-0008-0000-0000-000009000000}"/>
            </a:ext>
          </a:extLst>
        </xdr:cNvPr>
        <xdr:cNvSpPr/>
      </xdr:nvSpPr>
      <xdr:spPr>
        <a:xfrm>
          <a:off x="5367338" y="5253038"/>
          <a:ext cx="2971800" cy="657225"/>
        </a:xfrm>
        <a:prstGeom prst="borderCallout1">
          <a:avLst>
            <a:gd name="adj1" fmla="val -8079"/>
            <a:gd name="adj2" fmla="val 49680"/>
            <a:gd name="adj3" fmla="val -72901"/>
            <a:gd name="adj4" fmla="val 408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STEP 4:  Calculate the descriptive ratios among the ultimate</a:t>
          </a:r>
          <a:r>
            <a:rPr lang="en-US" sz="1100" baseline="0"/>
            <a:t> and intermediate outcomes.</a:t>
          </a:r>
          <a:endParaRPr lang="en-US" sz="1100"/>
        </a:p>
      </xdr:txBody>
    </xdr:sp>
    <xdr:clientData/>
  </xdr:twoCellAnchor>
  <xdr:twoCellAnchor>
    <xdr:from>
      <xdr:col>7</xdr:col>
      <xdr:colOff>833438</xdr:colOff>
      <xdr:row>33</xdr:row>
      <xdr:rowOff>176213</xdr:rowOff>
    </xdr:from>
    <xdr:to>
      <xdr:col>11</xdr:col>
      <xdr:colOff>495300</xdr:colOff>
      <xdr:row>38</xdr:row>
      <xdr:rowOff>157163</xdr:rowOff>
    </xdr:to>
    <xdr:sp macro="" textlink="">
      <xdr:nvSpPr>
        <xdr:cNvPr id="10" name="Line Callout 1 9">
          <a:extLst>
            <a:ext uri="{FF2B5EF4-FFF2-40B4-BE49-F238E27FC236}">
              <a16:creationId xmlns:a16="http://schemas.microsoft.com/office/drawing/2014/main" id="{00000000-0008-0000-0000-00000A000000}"/>
            </a:ext>
          </a:extLst>
        </xdr:cNvPr>
        <xdr:cNvSpPr/>
      </xdr:nvSpPr>
      <xdr:spPr>
        <a:xfrm>
          <a:off x="5367338" y="6157913"/>
          <a:ext cx="2971800" cy="885825"/>
        </a:xfrm>
        <a:prstGeom prst="borderCallout1">
          <a:avLst>
            <a:gd name="adj1" fmla="val 18750"/>
            <a:gd name="adj2" fmla="val -8333"/>
            <a:gd name="adj3" fmla="val -114527"/>
            <a:gd name="adj4" fmla="val -537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STEP 5:  Begin</a:t>
          </a:r>
          <a:r>
            <a:rPr lang="en-US" sz="1100" baseline="0"/>
            <a:t> your desciption with the basics and move up to the more complex comparisons.  Conclude with an interpretation of the implications.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109538</xdr:colOff>
      <xdr:row>0</xdr:row>
      <xdr:rowOff>157162</xdr:rowOff>
    </xdr:from>
    <xdr:to>
      <xdr:col>7</xdr:col>
      <xdr:colOff>633413</xdr:colOff>
      <xdr:row>10</xdr:row>
      <xdr:rowOff>166687</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538" y="157162"/>
          <a:ext cx="6519863" cy="181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2</a:t>
          </a:r>
          <a:r>
            <a:rPr lang="en-US" sz="1100"/>
            <a:t>.  </a:t>
          </a:r>
          <a:r>
            <a:rPr lang="en-US" sz="1100" baseline="0"/>
            <a:t>The following data is shift information for a manufacturing process that has seven ordered steps.  The data was collected at the beginning and end of a typical shift to record where in the process a particular production unit was.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7(a).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Produce</a:t>
          </a:r>
          <a:r>
            <a:rPr lang="en-US" sz="1100" baseline="0">
              <a:solidFill>
                <a:schemeClr val="dk1"/>
              </a:solidFill>
              <a:effectLst/>
              <a:latin typeface="+mn-lt"/>
              <a:ea typeface="+mn-ea"/>
              <a:cs typeface="+mn-cs"/>
            </a:rPr>
            <a:t> a transition matrix analysis for the data.</a:t>
          </a:r>
        </a:p>
        <a:p>
          <a:r>
            <a:rPr lang="en-US" sz="1100" baseline="0">
              <a:solidFill>
                <a:schemeClr val="dk1"/>
              </a:solidFill>
              <a:effectLst/>
              <a:latin typeface="+mn-lt"/>
              <a:ea typeface="+mn-ea"/>
              <a:cs typeface="+mn-cs"/>
            </a:rPr>
            <a:t>7(b).  Provide a written interpretation and analysis description of the information that is revealed by the transition matrix about the flow of units through the manufacturing process.</a:t>
          </a:r>
        </a:p>
        <a:p>
          <a:r>
            <a:rPr lang="en-US" sz="1100" baseline="0">
              <a:solidFill>
                <a:schemeClr val="dk1"/>
              </a:solidFill>
              <a:effectLst/>
              <a:latin typeface="+mn-lt"/>
              <a:ea typeface="+mn-ea"/>
              <a:cs typeface="+mn-cs"/>
            </a:rPr>
            <a:t>7(c).  Create a table of counts or frequences for units in each process stage: (1) at the beginning of the shift, (2) at the end of the shift, and (3) a forecast for the end of the shift directly following this shift for these units assuming that the process flow probabilities are stable across shifts.  </a:t>
          </a:r>
          <a:endParaRPr lang="en-US" sz="1100"/>
        </a:p>
      </xdr:txBody>
    </xdr:sp>
    <xdr:clientData/>
  </xdr:twoCellAnchor>
  <xdr:twoCellAnchor>
    <xdr:from>
      <xdr:col>9</xdr:col>
      <xdr:colOff>14288</xdr:colOff>
      <xdr:row>21</xdr:row>
      <xdr:rowOff>52388</xdr:rowOff>
    </xdr:from>
    <xdr:to>
      <xdr:col>17</xdr:col>
      <xdr:colOff>566738</xdr:colOff>
      <xdr:row>71</xdr:row>
      <xdr:rowOff>166688</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7305676" y="3852863"/>
          <a:ext cx="8196262" cy="916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FF0000"/>
              </a:solidFill>
            </a:rPr>
            <a:t>WRITE INTERPRETATION AND</a:t>
          </a:r>
          <a:r>
            <a:rPr lang="en-US" sz="1100" b="1" u="sng" baseline="0">
              <a:solidFill>
                <a:srgbClr val="FF0000"/>
              </a:solidFill>
            </a:rPr>
            <a:t> ANALYSIS HERE</a:t>
          </a:r>
        </a:p>
        <a:p>
          <a:endParaRPr lang="en-US" sz="1100" baseline="0"/>
        </a:p>
        <a:p>
          <a:r>
            <a:rPr lang="en-US" sz="1100"/>
            <a:t>During a shift, the greater</a:t>
          </a:r>
          <a:r>
            <a:rPr lang="en-US" sz="1100" baseline="0"/>
            <a:t> portion (.53) of kit assemblies progress to full assembly; dry fit assembly is most likely to go to scrap (.40), but equally likely to go to full assembly or sealing/painting if not scrapped; full assembly is most likely to remain in full assembly (.45) or otherwise go to quality control (.37); sealing/painting is almost assured to go to quality control (.94); quality control is likely to remain in quality control (.52) or be scrapped (.37); and packaging is almost assured to go to distribution (.91).  During a shift, the biggest bottleneck is quality control testing.  Scrap is most likely to be identified during dry fit assembly or quality control testing.  The greatest improvement in process would likely be made in the quality control testing area to move more items per shift.  Kit and dry fit assembly and the combined full assembly with sealing/painting produce comparable likelihood of scrapping (.40, .37), so improvements to reduce scrap would be useful across all active production areas.</a:t>
          </a:r>
          <a:endParaRPr lang="en-US" sz="1100"/>
        </a:p>
      </xdr:txBody>
    </xdr:sp>
    <xdr:clientData/>
  </xdr:twoCellAnchor>
  <xdr:twoCellAnchor>
    <xdr:from>
      <xdr:col>4</xdr:col>
      <xdr:colOff>523875</xdr:colOff>
      <xdr:row>12</xdr:row>
      <xdr:rowOff>128588</xdr:rowOff>
    </xdr:from>
    <xdr:to>
      <xdr:col>8</xdr:col>
      <xdr:colOff>219075</xdr:colOff>
      <xdr:row>20</xdr:row>
      <xdr:rowOff>52388</xdr:rowOff>
    </xdr:to>
    <xdr:sp macro="" textlink="">
      <xdr:nvSpPr>
        <xdr:cNvPr id="4" name="Line Callout 1 3">
          <a:extLst>
            <a:ext uri="{FF2B5EF4-FFF2-40B4-BE49-F238E27FC236}">
              <a16:creationId xmlns:a16="http://schemas.microsoft.com/office/drawing/2014/main" id="{00000000-0008-0000-0100-000004000000}"/>
            </a:ext>
          </a:extLst>
        </xdr:cNvPr>
        <xdr:cNvSpPr/>
      </xdr:nvSpPr>
      <xdr:spPr>
        <a:xfrm>
          <a:off x="4576763" y="2309813"/>
          <a:ext cx="2286000" cy="1371600"/>
        </a:xfrm>
        <a:prstGeom prst="borderCallout1">
          <a:avLst>
            <a:gd name="adj1" fmla="val -7404"/>
            <a:gd name="adj2" fmla="val 90000"/>
            <a:gd name="adj3" fmla="val -87500"/>
            <a:gd name="adj4" fmla="val 1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STEP 1:  Layout out the problem by creating your basic counts table.  You want your states</a:t>
          </a:r>
          <a:r>
            <a:rPr lang="en-US" sz="1100" baseline="0"/>
            <a:t> at time one for row labels, and your states at time two for your column labels.  Your cell entries are the counts between the two states.</a:t>
          </a:r>
          <a:endParaRPr lang="en-US" sz="1100"/>
        </a:p>
      </xdr:txBody>
    </xdr:sp>
    <xdr:clientData/>
  </xdr:twoCellAnchor>
  <xdr:twoCellAnchor>
    <xdr:from>
      <xdr:col>4</xdr:col>
      <xdr:colOff>533400</xdr:colOff>
      <xdr:row>21</xdr:row>
      <xdr:rowOff>80962</xdr:rowOff>
    </xdr:from>
    <xdr:to>
      <xdr:col>8</xdr:col>
      <xdr:colOff>228600</xdr:colOff>
      <xdr:row>36</xdr:row>
      <xdr:rowOff>80962</xdr:rowOff>
    </xdr:to>
    <xdr:sp macro="" textlink="">
      <xdr:nvSpPr>
        <xdr:cNvPr id="5" name="Line Callout 1 4">
          <a:extLst>
            <a:ext uri="{FF2B5EF4-FFF2-40B4-BE49-F238E27FC236}">
              <a16:creationId xmlns:a16="http://schemas.microsoft.com/office/drawing/2014/main" id="{00000000-0008-0000-0100-000005000000}"/>
            </a:ext>
          </a:extLst>
        </xdr:cNvPr>
        <xdr:cNvSpPr/>
      </xdr:nvSpPr>
      <xdr:spPr>
        <a:xfrm>
          <a:off x="4586288" y="3890962"/>
          <a:ext cx="2286000" cy="2714625"/>
        </a:xfrm>
        <a:prstGeom prst="borderCallout1">
          <a:avLst>
            <a:gd name="adj1" fmla="val 9927"/>
            <a:gd name="adj2" fmla="val 103750"/>
            <a:gd name="adj3" fmla="val -30935"/>
            <a:gd name="adj4" fmla="val 116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STEP 2:  Calculate</a:t>
          </a:r>
          <a:r>
            <a:rPr lang="en-US" sz="1100" baseline="0"/>
            <a:t> your transitions as the percents or ratios from time 1 to time 2, where each cell entry can be interpreted as ... "the proportion of items in state 'x' at time one are in state 'y' at time two."</a:t>
          </a:r>
        </a:p>
        <a:p>
          <a:pPr algn="l"/>
          <a:endParaRPr lang="en-US" sz="1100" baseline="0"/>
        </a:p>
        <a:p>
          <a:pPr algn="l"/>
          <a:r>
            <a:rPr lang="en-US" sz="1100" baseline="0"/>
            <a:t>Look for patterns in the ratios.  Where do items advance, where do they remain stable, and where do they demote?  Where do items exit? Specifically for production systems, where are your bottlenecks?  Where are your quality failures (scrap or demote)?</a:t>
          </a:r>
          <a:endParaRPr lang="en-US" sz="1100"/>
        </a:p>
      </xdr:txBody>
    </xdr:sp>
    <xdr:clientData/>
  </xdr:twoCellAnchor>
  <xdr:twoCellAnchor>
    <xdr:from>
      <xdr:col>4</xdr:col>
      <xdr:colOff>523875</xdr:colOff>
      <xdr:row>37</xdr:row>
      <xdr:rowOff>109538</xdr:rowOff>
    </xdr:from>
    <xdr:to>
      <xdr:col>8</xdr:col>
      <xdr:colOff>209550</xdr:colOff>
      <xdr:row>49</xdr:row>
      <xdr:rowOff>90488</xdr:rowOff>
    </xdr:to>
    <xdr:sp macro="" textlink="">
      <xdr:nvSpPr>
        <xdr:cNvPr id="6" name="Line Callout 1 5">
          <a:extLst>
            <a:ext uri="{FF2B5EF4-FFF2-40B4-BE49-F238E27FC236}">
              <a16:creationId xmlns:a16="http://schemas.microsoft.com/office/drawing/2014/main" id="{00000000-0008-0000-0100-000006000000}"/>
            </a:ext>
          </a:extLst>
        </xdr:cNvPr>
        <xdr:cNvSpPr/>
      </xdr:nvSpPr>
      <xdr:spPr>
        <a:xfrm>
          <a:off x="4576763" y="6815138"/>
          <a:ext cx="2276475" cy="2152650"/>
        </a:xfrm>
        <a:prstGeom prst="borderCallout1">
          <a:avLst>
            <a:gd name="adj1" fmla="val 12555"/>
            <a:gd name="adj2" fmla="val 106311"/>
            <a:gd name="adj3" fmla="val -47235"/>
            <a:gd name="adj4" fmla="val 1520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STEP 3:  Make a basic interpretation of the tranistions in the matrix.  Look for patterns in the ratios.  Where do items advance, where do they remain stable, and</a:t>
          </a:r>
          <a:r>
            <a:rPr lang="en-US" sz="1100" baseline="0"/>
            <a:t> where do they demote?  Where do items exit?  Specifically for production systems, where are your bottlenecks?  Where are your quality failures (scrap or demotion)?  State any implications for managing the process that you see from the patterns.</a:t>
          </a:r>
          <a:endParaRPr lang="en-US" sz="1100"/>
        </a:p>
      </xdr:txBody>
    </xdr:sp>
    <xdr:clientData/>
  </xdr:twoCellAnchor>
  <xdr:twoCellAnchor>
    <xdr:from>
      <xdr:col>18</xdr:col>
      <xdr:colOff>333375</xdr:colOff>
      <xdr:row>16</xdr:row>
      <xdr:rowOff>109538</xdr:rowOff>
    </xdr:from>
    <xdr:to>
      <xdr:col>23</xdr:col>
      <xdr:colOff>519112</xdr:colOff>
      <xdr:row>25</xdr:row>
      <xdr:rowOff>14288</xdr:rowOff>
    </xdr:to>
    <xdr:sp macro="" textlink="">
      <xdr:nvSpPr>
        <xdr:cNvPr id="8" name="Line Callout 1 7">
          <a:extLst>
            <a:ext uri="{FF2B5EF4-FFF2-40B4-BE49-F238E27FC236}">
              <a16:creationId xmlns:a16="http://schemas.microsoft.com/office/drawing/2014/main" id="{00000000-0008-0000-0100-000008000000}"/>
            </a:ext>
          </a:extLst>
        </xdr:cNvPr>
        <xdr:cNvSpPr/>
      </xdr:nvSpPr>
      <xdr:spPr>
        <a:xfrm>
          <a:off x="15916275" y="3014663"/>
          <a:ext cx="4343400" cy="1533525"/>
        </a:xfrm>
        <a:prstGeom prst="borderCallout1">
          <a:avLst>
            <a:gd name="adj1" fmla="val -9432"/>
            <a:gd name="adj2" fmla="val 72149"/>
            <a:gd name="adj3" fmla="val -46591"/>
            <a:gd name="adj4" fmla="val 754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STEP 4:</a:t>
          </a:r>
          <a:r>
            <a:rPr lang="en-US" sz="1100" baseline="0"/>
            <a:t>  Apply the pattern to predict future time period outcomes.  (1) use the resulting totals for each state at time 2 as your starting totals and states for time 3.  Multiply the proportions in the cells to each of the totals at time 2 to get the time 3 totals.  The new totals are your forecasts for the number of the original items from time 1 to where they would be at time 3.  Notice that an additional "exit" was created to recognize that items distributed at the end of time 2 had left the system.</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1:U156"/>
  <sheetViews>
    <sheetView workbookViewId="0"/>
  </sheetViews>
  <sheetFormatPr defaultRowHeight="15" x14ac:dyDescent="0.25"/>
  <cols>
    <col min="8" max="8" width="15" bestFit="1" customWidth="1"/>
    <col min="10" max="10" width="10.7109375" customWidth="1"/>
    <col min="11" max="11" width="11.5703125" customWidth="1"/>
    <col min="12" max="12" width="21.7109375" bestFit="1" customWidth="1"/>
    <col min="13" max="13" width="13.85546875" bestFit="1" customWidth="1"/>
    <col min="14" max="14" width="20.5703125" bestFit="1" customWidth="1"/>
    <col min="15" max="15" width="71" bestFit="1" customWidth="1"/>
    <col min="17" max="17" width="13.140625" bestFit="1" customWidth="1"/>
    <col min="20" max="20" width="15" bestFit="1" customWidth="1"/>
  </cols>
  <sheetData>
    <row r="1" spans="8:21" x14ac:dyDescent="0.25">
      <c r="N1" s="2" t="s">
        <v>22</v>
      </c>
      <c r="Q1" s="2" t="s">
        <v>23</v>
      </c>
      <c r="R1">
        <f>SUM(R3:R156)</f>
        <v>319.5</v>
      </c>
      <c r="S1">
        <f t="shared" ref="S1:U1" si="0">SUM(S3:S156)</f>
        <v>575</v>
      </c>
      <c r="U1">
        <f t="shared" si="0"/>
        <v>34434.699999999983</v>
      </c>
    </row>
    <row r="2" spans="8:21" ht="15.75" thickBot="1" x14ac:dyDescent="0.3">
      <c r="I2" s="1" t="s">
        <v>0</v>
      </c>
      <c r="J2" s="2"/>
      <c r="K2" s="2"/>
      <c r="L2" s="2"/>
      <c r="M2" s="2"/>
      <c r="N2" s="10" t="s">
        <v>11</v>
      </c>
      <c r="Q2" s="10" t="s">
        <v>1</v>
      </c>
      <c r="R2" s="11" t="s">
        <v>2</v>
      </c>
      <c r="S2" s="11" t="s">
        <v>3</v>
      </c>
      <c r="T2" s="11" t="s">
        <v>4</v>
      </c>
      <c r="U2" s="11" t="s">
        <v>5</v>
      </c>
    </row>
    <row r="3" spans="8:21" x14ac:dyDescent="0.25">
      <c r="K3" s="3"/>
      <c r="L3" s="4"/>
      <c r="M3" s="4"/>
      <c r="N3" s="10" t="s">
        <v>1</v>
      </c>
      <c r="O3" s="10" t="s">
        <v>12</v>
      </c>
      <c r="Q3" s="5">
        <v>1</v>
      </c>
      <c r="R3" s="12">
        <v>1.5</v>
      </c>
      <c r="S3" s="12">
        <v>2</v>
      </c>
      <c r="T3" s="9" t="s">
        <v>6</v>
      </c>
      <c r="U3" s="13">
        <v>139.9</v>
      </c>
    </row>
    <row r="4" spans="8:21" ht="15.75" thickBot="1" x14ac:dyDescent="0.3">
      <c r="I4" s="11" t="s">
        <v>2</v>
      </c>
      <c r="J4" s="11" t="s">
        <v>3</v>
      </c>
      <c r="K4" s="11" t="s">
        <v>5</v>
      </c>
      <c r="L4" s="4"/>
      <c r="M4" s="4"/>
      <c r="N4" s="10" t="s">
        <v>5</v>
      </c>
      <c r="O4" s="10" t="s">
        <v>13</v>
      </c>
      <c r="Q4" s="5">
        <v>2</v>
      </c>
      <c r="R4" s="12">
        <v>1.5</v>
      </c>
      <c r="S4" s="12">
        <v>3</v>
      </c>
      <c r="T4" s="9" t="s">
        <v>6</v>
      </c>
      <c r="U4" s="13">
        <v>221.1</v>
      </c>
    </row>
    <row r="5" spans="8:21" x14ac:dyDescent="0.25">
      <c r="H5" t="s">
        <v>768</v>
      </c>
      <c r="I5" s="16">
        <f>AVERAGE(R$3:R$156)</f>
        <v>2.0746753246753249</v>
      </c>
      <c r="J5" s="16">
        <f>AVERAGE(S$3:S$156)</f>
        <v>3.7337662337662336</v>
      </c>
      <c r="K5" s="16">
        <f t="shared" ref="K5" si="1">AVERAGE(U$3:U$156)</f>
        <v>223.60194805194794</v>
      </c>
      <c r="L5" s="4"/>
      <c r="M5" s="4"/>
      <c r="N5" s="10" t="s">
        <v>3</v>
      </c>
      <c r="O5" s="10" t="s">
        <v>14</v>
      </c>
      <c r="Q5" s="5">
        <v>3</v>
      </c>
      <c r="R5" s="12">
        <v>1.5</v>
      </c>
      <c r="S5" s="12">
        <v>2</v>
      </c>
      <c r="T5" s="9" t="s">
        <v>7</v>
      </c>
      <c r="U5" s="13">
        <v>209</v>
      </c>
    </row>
    <row r="6" spans="8:21" x14ac:dyDescent="0.25">
      <c r="H6" t="s">
        <v>770</v>
      </c>
      <c r="I6" s="16">
        <f>MIN(R$3:R$156)</f>
        <v>1.5</v>
      </c>
      <c r="J6" s="16">
        <f>MIN(S$3:S$156)</f>
        <v>2</v>
      </c>
      <c r="K6" s="16">
        <f t="shared" ref="K6" si="2">MIN(U$3:U$156)</f>
        <v>125</v>
      </c>
      <c r="L6" s="4"/>
      <c r="M6" s="4"/>
      <c r="N6" s="10" t="s">
        <v>2</v>
      </c>
      <c r="O6" s="10" t="s">
        <v>15</v>
      </c>
      <c r="Q6" s="5">
        <v>4</v>
      </c>
      <c r="R6" s="12">
        <v>1.5</v>
      </c>
      <c r="S6" s="12">
        <v>5</v>
      </c>
      <c r="T6" s="9" t="s">
        <v>8</v>
      </c>
      <c r="U6" s="13">
        <v>209.3</v>
      </c>
    </row>
    <row r="7" spans="8:21" x14ac:dyDescent="0.25">
      <c r="H7" t="s">
        <v>771</v>
      </c>
      <c r="I7" s="16">
        <f>MAX(R$3:R$156)</f>
        <v>3</v>
      </c>
      <c r="J7" s="16">
        <f>MAX(S$3:S$156)</f>
        <v>8</v>
      </c>
      <c r="K7" s="16">
        <f t="shared" ref="K7" si="3">MAX(U$3:U$156)</f>
        <v>345.3</v>
      </c>
      <c r="L7" s="4"/>
      <c r="M7" s="4"/>
      <c r="N7" s="10" t="s">
        <v>4</v>
      </c>
      <c r="O7" s="10" t="s">
        <v>16</v>
      </c>
      <c r="Q7" s="5">
        <v>5</v>
      </c>
      <c r="R7" s="12">
        <v>1.5</v>
      </c>
      <c r="S7" s="12">
        <v>2</v>
      </c>
      <c r="T7" s="9" t="s">
        <v>8</v>
      </c>
      <c r="U7" s="13">
        <v>173.1</v>
      </c>
    </row>
    <row r="8" spans="8:21" x14ac:dyDescent="0.25">
      <c r="K8" s="3"/>
      <c r="L8" s="4"/>
      <c r="M8" s="4"/>
      <c r="O8" s="10" t="s">
        <v>17</v>
      </c>
      <c r="Q8" s="5">
        <v>6</v>
      </c>
      <c r="R8" s="12">
        <v>1.5</v>
      </c>
      <c r="S8" s="12">
        <v>3</v>
      </c>
      <c r="T8" s="9" t="s">
        <v>9</v>
      </c>
      <c r="U8" s="13">
        <v>233</v>
      </c>
    </row>
    <row r="9" spans="8:21" x14ac:dyDescent="0.25">
      <c r="I9" s="20" t="s">
        <v>769</v>
      </c>
      <c r="K9" s="3"/>
      <c r="L9" s="4"/>
      <c r="M9" s="4"/>
      <c r="O9" s="10" t="s">
        <v>18</v>
      </c>
      <c r="Q9" s="5">
        <v>7</v>
      </c>
      <c r="R9" s="12">
        <v>1.5</v>
      </c>
      <c r="S9" s="12">
        <v>3</v>
      </c>
      <c r="T9" s="9" t="s">
        <v>9</v>
      </c>
      <c r="U9" s="13">
        <v>206</v>
      </c>
    </row>
    <row r="10" spans="8:21" x14ac:dyDescent="0.25">
      <c r="H10" t="s">
        <v>6</v>
      </c>
      <c r="I10">
        <f>COUNTIF(T3:T156,H10)</f>
        <v>21</v>
      </c>
      <c r="J10" s="8">
        <f>I10/SUM($I$10:$I$14)</f>
        <v>0.13636363636363635</v>
      </c>
      <c r="K10" s="3"/>
      <c r="L10" s="4"/>
      <c r="M10" s="4"/>
      <c r="O10" s="10" t="s">
        <v>19</v>
      </c>
      <c r="Q10" s="5">
        <v>8</v>
      </c>
      <c r="R10" s="12">
        <v>1.5</v>
      </c>
      <c r="S10" s="12">
        <v>3</v>
      </c>
      <c r="T10" s="9" t="s">
        <v>6</v>
      </c>
      <c r="U10" s="13">
        <v>232.2</v>
      </c>
    </row>
    <row r="11" spans="8:21" x14ac:dyDescent="0.25">
      <c r="H11" t="s">
        <v>7</v>
      </c>
      <c r="I11">
        <f t="shared" ref="I11:I14" si="4">COUNTIF(T4:T157,H11)</f>
        <v>44</v>
      </c>
      <c r="J11" s="8">
        <f t="shared" ref="J11:J14" si="5">I11/SUM($I$10:$I$14)</f>
        <v>0.2857142857142857</v>
      </c>
      <c r="K11" s="3"/>
      <c r="L11" s="4"/>
      <c r="M11" s="4"/>
      <c r="O11" s="10" t="s">
        <v>20</v>
      </c>
      <c r="Q11" s="5">
        <v>9</v>
      </c>
      <c r="R11" s="12">
        <v>1.5</v>
      </c>
      <c r="S11" s="12">
        <v>4</v>
      </c>
      <c r="T11" s="9" t="s">
        <v>6</v>
      </c>
      <c r="U11" s="13">
        <v>198.3</v>
      </c>
    </row>
    <row r="12" spans="8:21" x14ac:dyDescent="0.25">
      <c r="H12" t="s">
        <v>8</v>
      </c>
      <c r="I12">
        <f t="shared" si="4"/>
        <v>25</v>
      </c>
      <c r="J12" s="8">
        <f t="shared" si="5"/>
        <v>0.16233766233766234</v>
      </c>
      <c r="K12" s="3"/>
      <c r="L12" s="4"/>
      <c r="M12" s="4"/>
      <c r="O12" s="10" t="s">
        <v>21</v>
      </c>
      <c r="Q12" s="5">
        <v>10</v>
      </c>
      <c r="R12" s="12">
        <v>1.5</v>
      </c>
      <c r="S12" s="12">
        <v>3</v>
      </c>
      <c r="T12" s="9" t="s">
        <v>8</v>
      </c>
      <c r="U12" s="13">
        <v>228.4</v>
      </c>
    </row>
    <row r="13" spans="8:21" x14ac:dyDescent="0.25">
      <c r="H13" t="s">
        <v>9</v>
      </c>
      <c r="I13">
        <f t="shared" si="4"/>
        <v>35</v>
      </c>
      <c r="J13" s="8">
        <f t="shared" si="5"/>
        <v>0.22727272727272727</v>
      </c>
      <c r="K13" s="3"/>
      <c r="L13" s="4"/>
      <c r="M13" s="4"/>
      <c r="N13" s="5"/>
      <c r="Q13" s="5">
        <v>11</v>
      </c>
      <c r="R13" s="12">
        <v>1.5</v>
      </c>
      <c r="S13" s="12">
        <v>2</v>
      </c>
      <c r="T13" s="9" t="s">
        <v>7</v>
      </c>
      <c r="U13" s="13">
        <v>125</v>
      </c>
    </row>
    <row r="14" spans="8:21" x14ac:dyDescent="0.25">
      <c r="H14" t="s">
        <v>10</v>
      </c>
      <c r="I14">
        <f t="shared" si="4"/>
        <v>29</v>
      </c>
      <c r="J14" s="8">
        <f t="shared" si="5"/>
        <v>0.18831168831168832</v>
      </c>
      <c r="K14" s="3"/>
      <c r="L14" s="4"/>
      <c r="M14" s="4"/>
      <c r="N14" s="5"/>
      <c r="Q14" s="5">
        <v>12</v>
      </c>
      <c r="R14" s="12">
        <v>1.5</v>
      </c>
      <c r="S14" s="12">
        <v>2</v>
      </c>
      <c r="T14" s="9" t="s">
        <v>6</v>
      </c>
      <c r="U14" s="13">
        <v>125.9</v>
      </c>
    </row>
    <row r="15" spans="8:21" x14ac:dyDescent="0.25">
      <c r="Q15" s="5">
        <v>13</v>
      </c>
      <c r="R15" s="12">
        <v>1.5</v>
      </c>
      <c r="S15" s="12">
        <v>3</v>
      </c>
      <c r="T15" s="9" t="s">
        <v>6</v>
      </c>
      <c r="U15" s="13">
        <v>199</v>
      </c>
    </row>
    <row r="16" spans="8:21" x14ac:dyDescent="0.25">
      <c r="H16" s="21" t="s">
        <v>772</v>
      </c>
      <c r="I16" s="20" t="s">
        <v>5</v>
      </c>
      <c r="J16" s="20" t="s">
        <v>2</v>
      </c>
      <c r="K16" s="20" t="s">
        <v>773</v>
      </c>
      <c r="Q16" s="5">
        <v>14</v>
      </c>
      <c r="R16" s="12">
        <v>1.5</v>
      </c>
      <c r="S16" s="12">
        <v>2</v>
      </c>
      <c r="T16" s="9" t="s">
        <v>7</v>
      </c>
      <c r="U16" s="13">
        <v>188.1</v>
      </c>
    </row>
    <row r="17" spans="8:21" x14ac:dyDescent="0.25">
      <c r="H17" t="s">
        <v>6</v>
      </c>
      <c r="I17" s="18">
        <f>AVERAGEIF(T$3:T$156,H17,U$3:U$156)</f>
        <v>200.73333333333335</v>
      </c>
      <c r="J17" s="19">
        <f>AVERAGEIF(T$3:T$156,H17,R$3:R$156)</f>
        <v>1.8095238095238095</v>
      </c>
      <c r="K17" s="19">
        <f>AVERAGEIF(T$3:T$156,H17,S$3:S$156)</f>
        <v>3.1904761904761907</v>
      </c>
      <c r="Q17" s="5">
        <v>15</v>
      </c>
      <c r="R17" s="12">
        <v>1.5</v>
      </c>
      <c r="S17" s="12">
        <v>5</v>
      </c>
      <c r="T17" s="9" t="s">
        <v>8</v>
      </c>
      <c r="U17" s="13">
        <v>188.3</v>
      </c>
    </row>
    <row r="18" spans="8:21" x14ac:dyDescent="0.25">
      <c r="H18" t="s">
        <v>7</v>
      </c>
      <c r="I18" s="18">
        <f t="shared" ref="I18:I21" si="6">AVERAGEIF(T$3:T$156,H18,U$3:U$156)</f>
        <v>218.459090909091</v>
      </c>
      <c r="J18" s="19">
        <f t="shared" ref="J18:J21" si="7">AVERAGEIF(T$3:T$156,H18,R$3:R$156)</f>
        <v>2.0227272727272729</v>
      </c>
      <c r="K18" s="19">
        <f t="shared" ref="K18:K21" si="8">AVERAGEIF(T$3:T$156,H18,S$3:S$156)</f>
        <v>4.1590909090909092</v>
      </c>
      <c r="Q18" s="5">
        <v>16</v>
      </c>
      <c r="R18" s="12">
        <v>1.5</v>
      </c>
      <c r="S18" s="12">
        <v>4</v>
      </c>
      <c r="T18" s="9" t="s">
        <v>8</v>
      </c>
      <c r="U18" s="13">
        <v>227.1</v>
      </c>
    </row>
    <row r="19" spans="8:21" x14ac:dyDescent="0.25">
      <c r="H19" t="s">
        <v>8</v>
      </c>
      <c r="I19" s="18">
        <f t="shared" si="6"/>
        <v>232.80399999999997</v>
      </c>
      <c r="J19" s="19">
        <f t="shared" si="7"/>
        <v>2.14</v>
      </c>
      <c r="K19" s="19">
        <f t="shared" si="8"/>
        <v>3.88</v>
      </c>
      <c r="M19" s="6"/>
      <c r="Q19" s="5">
        <v>17</v>
      </c>
      <c r="R19" s="12">
        <v>1.5</v>
      </c>
      <c r="S19" s="12">
        <v>2</v>
      </c>
      <c r="T19" s="9" t="s">
        <v>6</v>
      </c>
      <c r="U19" s="13">
        <v>139.9</v>
      </c>
    </row>
    <row r="20" spans="8:21" x14ac:dyDescent="0.25">
      <c r="H20" t="s">
        <v>9</v>
      </c>
      <c r="I20" s="18">
        <f t="shared" si="6"/>
        <v>230.50000000000003</v>
      </c>
      <c r="J20" s="19">
        <f t="shared" si="7"/>
        <v>2.0428571428571427</v>
      </c>
      <c r="K20" s="19">
        <f t="shared" si="8"/>
        <v>3.7142857142857144</v>
      </c>
      <c r="M20" s="6"/>
      <c r="Q20" s="5">
        <v>18</v>
      </c>
      <c r="R20" s="12">
        <v>1.5</v>
      </c>
      <c r="S20" s="12">
        <v>3</v>
      </c>
      <c r="T20" s="9" t="s">
        <v>6</v>
      </c>
      <c r="U20" s="13">
        <v>221.1</v>
      </c>
    </row>
    <row r="21" spans="8:21" x14ac:dyDescent="0.25">
      <c r="H21" t="s">
        <v>10</v>
      </c>
      <c r="I21" s="18">
        <f t="shared" si="6"/>
        <v>231.70689655172416</v>
      </c>
      <c r="J21" s="19">
        <f t="shared" si="7"/>
        <v>2.3275862068965516</v>
      </c>
      <c r="K21" s="19">
        <f t="shared" si="8"/>
        <v>3.3793103448275863</v>
      </c>
      <c r="M21" s="7"/>
      <c r="Q21" s="5">
        <v>19</v>
      </c>
      <c r="R21" s="12">
        <v>1.5</v>
      </c>
      <c r="S21" s="12">
        <v>2</v>
      </c>
      <c r="T21" s="9" t="s">
        <v>7</v>
      </c>
      <c r="U21" s="13">
        <v>209</v>
      </c>
    </row>
    <row r="22" spans="8:21" x14ac:dyDescent="0.25">
      <c r="M22" s="7"/>
      <c r="Q22" s="5">
        <v>20</v>
      </c>
      <c r="R22" s="12">
        <v>1.5</v>
      </c>
      <c r="S22" s="12">
        <v>5</v>
      </c>
      <c r="T22" s="9" t="s">
        <v>8</v>
      </c>
      <c r="U22" s="13">
        <v>209.3</v>
      </c>
    </row>
    <row r="23" spans="8:21" x14ac:dyDescent="0.25">
      <c r="I23" s="22" t="s">
        <v>5</v>
      </c>
      <c r="J23" s="20" t="s">
        <v>2</v>
      </c>
      <c r="K23" s="20" t="s">
        <v>776</v>
      </c>
      <c r="Q23" s="5">
        <v>21</v>
      </c>
      <c r="R23" s="12">
        <v>1.5</v>
      </c>
      <c r="S23" s="12">
        <v>2</v>
      </c>
      <c r="T23" s="9" t="s">
        <v>8</v>
      </c>
      <c r="U23" s="13">
        <v>173.1</v>
      </c>
    </row>
    <row r="24" spans="8:21" x14ac:dyDescent="0.25">
      <c r="H24" t="s">
        <v>774</v>
      </c>
      <c r="I24" s="17">
        <f>U1/R1</f>
        <v>107.77683881064158</v>
      </c>
      <c r="K24" s="16">
        <f>S1/R1</f>
        <v>1.7996870109546166</v>
      </c>
      <c r="Q24" s="5">
        <v>22</v>
      </c>
      <c r="R24" s="12">
        <v>1.5</v>
      </c>
      <c r="S24" s="12">
        <v>3</v>
      </c>
      <c r="T24" s="9" t="s">
        <v>9</v>
      </c>
      <c r="U24" s="13">
        <v>233</v>
      </c>
    </row>
    <row r="25" spans="8:21" x14ac:dyDescent="0.25">
      <c r="H25" t="s">
        <v>775</v>
      </c>
      <c r="I25" s="17">
        <f>U1/S1</f>
        <v>59.886434782608667</v>
      </c>
      <c r="J25" s="16">
        <f>R1/S1</f>
        <v>0.55565217391304345</v>
      </c>
      <c r="Q25" s="5">
        <v>23</v>
      </c>
      <c r="R25" s="12">
        <v>1.5</v>
      </c>
      <c r="S25" s="12">
        <v>3</v>
      </c>
      <c r="T25" s="9" t="s">
        <v>9</v>
      </c>
      <c r="U25" s="13">
        <v>206</v>
      </c>
    </row>
    <row r="26" spans="8:21" x14ac:dyDescent="0.25">
      <c r="H26" t="s">
        <v>777</v>
      </c>
      <c r="I26" s="17">
        <f>K5</f>
        <v>223.60194805194794</v>
      </c>
      <c r="J26" s="16">
        <f>I5</f>
        <v>2.0746753246753249</v>
      </c>
      <c r="K26" s="16">
        <f>J5</f>
        <v>3.7337662337662336</v>
      </c>
      <c r="Q26" s="5">
        <v>24</v>
      </c>
      <c r="R26" s="12">
        <v>1.5</v>
      </c>
      <c r="S26" s="12">
        <v>3</v>
      </c>
      <c r="T26" s="9" t="s">
        <v>6</v>
      </c>
      <c r="U26" s="13">
        <v>232.2</v>
      </c>
    </row>
    <row r="27" spans="8:21" x14ac:dyDescent="0.25">
      <c r="Q27" s="5">
        <v>25</v>
      </c>
      <c r="R27" s="12">
        <v>1.5</v>
      </c>
      <c r="S27" s="12">
        <v>4</v>
      </c>
      <c r="T27" s="9" t="s">
        <v>6</v>
      </c>
      <c r="U27" s="13">
        <v>198.3</v>
      </c>
    </row>
    <row r="28" spans="8:21" x14ac:dyDescent="0.25">
      <c r="Q28" s="5">
        <v>26</v>
      </c>
      <c r="R28" s="12">
        <v>2</v>
      </c>
      <c r="S28" s="12">
        <v>4</v>
      </c>
      <c r="T28" s="9" t="s">
        <v>8</v>
      </c>
      <c r="U28" s="13">
        <v>263.10000000000002</v>
      </c>
    </row>
    <row r="29" spans="8:21" x14ac:dyDescent="0.25">
      <c r="Q29" s="5">
        <v>27</v>
      </c>
      <c r="R29" s="12">
        <v>2</v>
      </c>
      <c r="S29" s="12">
        <v>4</v>
      </c>
      <c r="T29" s="9" t="s">
        <v>7</v>
      </c>
      <c r="U29" s="13">
        <v>182.4</v>
      </c>
    </row>
    <row r="30" spans="8:21" x14ac:dyDescent="0.25">
      <c r="Q30" s="5">
        <v>28</v>
      </c>
      <c r="R30" s="12">
        <v>2</v>
      </c>
      <c r="S30" s="12">
        <v>3</v>
      </c>
      <c r="T30" s="9" t="s">
        <v>9</v>
      </c>
      <c r="U30" s="13">
        <v>242.1</v>
      </c>
    </row>
    <row r="31" spans="8:21" x14ac:dyDescent="0.25">
      <c r="Q31" s="5">
        <v>29</v>
      </c>
      <c r="R31" s="12">
        <v>2</v>
      </c>
      <c r="S31" s="12">
        <v>2</v>
      </c>
      <c r="T31" s="9" t="s">
        <v>6</v>
      </c>
      <c r="U31" s="13">
        <v>245.4</v>
      </c>
    </row>
    <row r="32" spans="8:21" x14ac:dyDescent="0.25">
      <c r="Q32" s="5">
        <v>30</v>
      </c>
      <c r="R32" s="12">
        <v>2</v>
      </c>
      <c r="S32" s="12">
        <v>6</v>
      </c>
      <c r="T32" s="9" t="s">
        <v>9</v>
      </c>
      <c r="U32" s="13">
        <v>327.2</v>
      </c>
    </row>
    <row r="33" spans="17:21" x14ac:dyDescent="0.25">
      <c r="Q33" s="5">
        <v>31</v>
      </c>
      <c r="R33" s="12">
        <v>2</v>
      </c>
      <c r="S33" s="12">
        <v>4</v>
      </c>
      <c r="T33" s="9" t="s">
        <v>7</v>
      </c>
      <c r="U33" s="13">
        <v>266.60000000000002</v>
      </c>
    </row>
    <row r="34" spans="17:21" x14ac:dyDescent="0.25">
      <c r="Q34" s="5">
        <v>32</v>
      </c>
      <c r="R34" s="12">
        <v>2</v>
      </c>
      <c r="S34" s="12">
        <v>4</v>
      </c>
      <c r="T34" s="9" t="s">
        <v>9</v>
      </c>
      <c r="U34" s="13">
        <v>292.39999999999998</v>
      </c>
    </row>
    <row r="35" spans="17:21" x14ac:dyDescent="0.25">
      <c r="Q35" s="5">
        <v>33</v>
      </c>
      <c r="R35" s="12">
        <v>2</v>
      </c>
      <c r="S35" s="12">
        <v>6</v>
      </c>
      <c r="T35" s="9" t="s">
        <v>7</v>
      </c>
      <c r="U35" s="13">
        <v>270.8</v>
      </c>
    </row>
    <row r="36" spans="17:21" x14ac:dyDescent="0.25">
      <c r="Q36" s="5">
        <v>34</v>
      </c>
      <c r="R36" s="12">
        <v>2</v>
      </c>
      <c r="S36" s="12">
        <v>4</v>
      </c>
      <c r="T36" s="9" t="s">
        <v>9</v>
      </c>
      <c r="U36" s="13">
        <v>246.1</v>
      </c>
    </row>
    <row r="37" spans="17:21" x14ac:dyDescent="0.25">
      <c r="Q37" s="5">
        <v>35</v>
      </c>
      <c r="R37" s="12">
        <v>2</v>
      </c>
      <c r="S37" s="12">
        <v>2</v>
      </c>
      <c r="T37" s="9" t="s">
        <v>9</v>
      </c>
      <c r="U37" s="13">
        <v>194.4</v>
      </c>
    </row>
    <row r="38" spans="17:21" x14ac:dyDescent="0.25">
      <c r="Q38" s="5">
        <v>36</v>
      </c>
      <c r="R38" s="12">
        <v>2</v>
      </c>
      <c r="S38" s="12">
        <v>3</v>
      </c>
      <c r="T38" s="9" t="s">
        <v>10</v>
      </c>
      <c r="U38" s="13">
        <v>281.3</v>
      </c>
    </row>
    <row r="39" spans="17:21" x14ac:dyDescent="0.25">
      <c r="Q39" s="5">
        <v>37</v>
      </c>
      <c r="R39" s="12">
        <v>2</v>
      </c>
      <c r="S39" s="12">
        <v>4</v>
      </c>
      <c r="T39" s="9" t="s">
        <v>9</v>
      </c>
      <c r="U39" s="13">
        <v>172.7</v>
      </c>
    </row>
    <row r="40" spans="17:21" x14ac:dyDescent="0.25">
      <c r="Q40" s="5">
        <v>38</v>
      </c>
      <c r="R40" s="12">
        <v>2</v>
      </c>
      <c r="S40" s="12">
        <v>3</v>
      </c>
      <c r="T40" s="9" t="s">
        <v>7</v>
      </c>
      <c r="U40" s="13">
        <v>198.9</v>
      </c>
    </row>
    <row r="41" spans="17:21" x14ac:dyDescent="0.25">
      <c r="Q41" s="5">
        <v>39</v>
      </c>
      <c r="R41" s="12">
        <v>2</v>
      </c>
      <c r="S41" s="12">
        <v>6</v>
      </c>
      <c r="T41" s="9" t="s">
        <v>7</v>
      </c>
      <c r="U41" s="13">
        <v>209.3</v>
      </c>
    </row>
    <row r="42" spans="17:21" x14ac:dyDescent="0.25">
      <c r="Q42" s="5">
        <v>40</v>
      </c>
      <c r="R42" s="12">
        <v>2</v>
      </c>
      <c r="S42" s="12">
        <v>4</v>
      </c>
      <c r="T42" s="9" t="s">
        <v>7</v>
      </c>
      <c r="U42" s="13">
        <v>252.3</v>
      </c>
    </row>
    <row r="43" spans="17:21" x14ac:dyDescent="0.25">
      <c r="Q43" s="5">
        <v>41</v>
      </c>
      <c r="R43" s="12">
        <v>2</v>
      </c>
      <c r="S43" s="12">
        <v>8</v>
      </c>
      <c r="T43" s="9" t="s">
        <v>7</v>
      </c>
      <c r="U43" s="13">
        <v>345.3</v>
      </c>
    </row>
    <row r="44" spans="17:21" x14ac:dyDescent="0.25">
      <c r="Q44" s="5">
        <v>42</v>
      </c>
      <c r="R44" s="12">
        <v>2</v>
      </c>
      <c r="S44" s="12">
        <v>2</v>
      </c>
      <c r="T44" s="9" t="s">
        <v>7</v>
      </c>
      <c r="U44" s="13">
        <v>187</v>
      </c>
    </row>
    <row r="45" spans="17:21" x14ac:dyDescent="0.25">
      <c r="Q45" s="5">
        <v>43</v>
      </c>
      <c r="R45" s="12">
        <v>2</v>
      </c>
      <c r="S45" s="12">
        <v>2</v>
      </c>
      <c r="T45" s="9" t="s">
        <v>7</v>
      </c>
      <c r="U45" s="13">
        <v>257.2</v>
      </c>
    </row>
    <row r="46" spans="17:21" x14ac:dyDescent="0.25">
      <c r="Q46" s="5">
        <v>44</v>
      </c>
      <c r="R46" s="12">
        <v>2</v>
      </c>
      <c r="S46" s="12">
        <v>2</v>
      </c>
      <c r="T46" s="9" t="s">
        <v>8</v>
      </c>
      <c r="U46" s="13">
        <v>180.4</v>
      </c>
    </row>
    <row r="47" spans="17:21" x14ac:dyDescent="0.25">
      <c r="Q47" s="5">
        <v>45</v>
      </c>
      <c r="R47" s="12">
        <v>2</v>
      </c>
      <c r="S47" s="12">
        <v>2</v>
      </c>
      <c r="T47" s="9" t="s">
        <v>9</v>
      </c>
      <c r="U47" s="13">
        <v>234</v>
      </c>
    </row>
    <row r="48" spans="17:21" x14ac:dyDescent="0.25">
      <c r="Q48" s="5">
        <v>46</v>
      </c>
      <c r="R48" s="12">
        <v>2</v>
      </c>
      <c r="S48" s="12">
        <v>2</v>
      </c>
      <c r="T48" s="9" t="s">
        <v>8</v>
      </c>
      <c r="U48" s="13">
        <v>207.1</v>
      </c>
    </row>
    <row r="49" spans="17:21" x14ac:dyDescent="0.25">
      <c r="Q49" s="5">
        <v>47</v>
      </c>
      <c r="R49" s="12">
        <v>2</v>
      </c>
      <c r="S49" s="12">
        <v>5</v>
      </c>
      <c r="T49" s="9" t="s">
        <v>10</v>
      </c>
      <c r="U49" s="13">
        <v>247.7</v>
      </c>
    </row>
    <row r="50" spans="17:21" x14ac:dyDescent="0.25">
      <c r="Q50" s="5">
        <v>48</v>
      </c>
      <c r="R50" s="12">
        <v>2</v>
      </c>
      <c r="S50" s="12">
        <v>3</v>
      </c>
      <c r="T50" s="9" t="s">
        <v>10</v>
      </c>
      <c r="U50" s="13">
        <v>166.2</v>
      </c>
    </row>
    <row r="51" spans="17:21" x14ac:dyDescent="0.25">
      <c r="Q51" s="5">
        <v>49</v>
      </c>
      <c r="R51" s="12">
        <v>2</v>
      </c>
      <c r="S51" s="12">
        <v>2</v>
      </c>
      <c r="T51" s="9" t="s">
        <v>8</v>
      </c>
      <c r="U51" s="13">
        <v>177.1</v>
      </c>
    </row>
    <row r="52" spans="17:21" x14ac:dyDescent="0.25">
      <c r="Q52" s="5">
        <v>50</v>
      </c>
      <c r="R52" s="12">
        <v>2</v>
      </c>
      <c r="S52" s="12">
        <v>4</v>
      </c>
      <c r="T52" s="9" t="s">
        <v>10</v>
      </c>
      <c r="U52" s="13">
        <v>216</v>
      </c>
    </row>
    <row r="53" spans="17:21" x14ac:dyDescent="0.25">
      <c r="Q53" s="5">
        <v>51</v>
      </c>
      <c r="R53" s="12">
        <v>2</v>
      </c>
      <c r="S53" s="12">
        <v>3</v>
      </c>
      <c r="T53" s="9" t="s">
        <v>9</v>
      </c>
      <c r="U53" s="13">
        <v>199.8</v>
      </c>
    </row>
    <row r="54" spans="17:21" x14ac:dyDescent="0.25">
      <c r="Q54" s="5">
        <v>52</v>
      </c>
      <c r="R54" s="12">
        <v>2</v>
      </c>
      <c r="S54" s="12">
        <v>3</v>
      </c>
      <c r="T54" s="9" t="s">
        <v>7</v>
      </c>
      <c r="U54" s="13">
        <v>205.1</v>
      </c>
    </row>
    <row r="55" spans="17:21" x14ac:dyDescent="0.25">
      <c r="Q55" s="5">
        <v>53</v>
      </c>
      <c r="R55" s="12">
        <v>2</v>
      </c>
      <c r="S55" s="12">
        <v>4</v>
      </c>
      <c r="T55" s="9" t="s">
        <v>7</v>
      </c>
      <c r="U55" s="13">
        <v>175.6</v>
      </c>
    </row>
    <row r="56" spans="17:21" x14ac:dyDescent="0.25">
      <c r="Q56" s="5">
        <v>54</v>
      </c>
      <c r="R56" s="12">
        <v>2</v>
      </c>
      <c r="S56" s="12">
        <v>3</v>
      </c>
      <c r="T56" s="9" t="s">
        <v>7</v>
      </c>
      <c r="U56" s="13">
        <v>171.6</v>
      </c>
    </row>
    <row r="57" spans="17:21" x14ac:dyDescent="0.25">
      <c r="Q57" s="5">
        <v>55</v>
      </c>
      <c r="R57" s="12">
        <v>2</v>
      </c>
      <c r="S57" s="12">
        <v>3</v>
      </c>
      <c r="T57" s="9" t="s">
        <v>6</v>
      </c>
      <c r="U57" s="13">
        <v>216.8</v>
      </c>
    </row>
    <row r="58" spans="17:21" x14ac:dyDescent="0.25">
      <c r="Q58" s="5">
        <v>56</v>
      </c>
      <c r="R58" s="12">
        <v>2</v>
      </c>
      <c r="S58" s="12">
        <v>6</v>
      </c>
      <c r="T58" s="9" t="s">
        <v>6</v>
      </c>
      <c r="U58" s="13">
        <v>192.6</v>
      </c>
    </row>
    <row r="59" spans="17:21" x14ac:dyDescent="0.25">
      <c r="Q59" s="5">
        <v>57</v>
      </c>
      <c r="R59" s="12">
        <v>2</v>
      </c>
      <c r="S59" s="12">
        <v>5</v>
      </c>
      <c r="T59" s="9" t="s">
        <v>9</v>
      </c>
      <c r="U59" s="13">
        <v>236.4</v>
      </c>
    </row>
    <row r="60" spans="17:21" x14ac:dyDescent="0.25">
      <c r="Q60" s="5">
        <v>58</v>
      </c>
      <c r="R60" s="12">
        <v>2</v>
      </c>
      <c r="S60" s="12">
        <v>3</v>
      </c>
      <c r="T60" s="9" t="s">
        <v>9</v>
      </c>
      <c r="U60" s="13">
        <v>172.4</v>
      </c>
    </row>
    <row r="61" spans="17:21" x14ac:dyDescent="0.25">
      <c r="Q61" s="5">
        <v>59</v>
      </c>
      <c r="R61" s="12">
        <v>2</v>
      </c>
      <c r="S61" s="12">
        <v>3</v>
      </c>
      <c r="T61" s="9" t="s">
        <v>10</v>
      </c>
      <c r="U61" s="13">
        <v>251.4</v>
      </c>
    </row>
    <row r="62" spans="17:21" x14ac:dyDescent="0.25">
      <c r="Q62" s="5">
        <v>60</v>
      </c>
      <c r="R62" s="12">
        <v>2</v>
      </c>
      <c r="S62" s="12">
        <v>6</v>
      </c>
      <c r="T62" s="9" t="s">
        <v>6</v>
      </c>
      <c r="U62" s="13">
        <v>147.4</v>
      </c>
    </row>
    <row r="63" spans="17:21" x14ac:dyDescent="0.25">
      <c r="Q63" s="5">
        <v>61</v>
      </c>
      <c r="R63" s="12">
        <v>2</v>
      </c>
      <c r="S63" s="12">
        <v>4</v>
      </c>
      <c r="T63" s="9" t="s">
        <v>6</v>
      </c>
      <c r="U63" s="13">
        <v>176</v>
      </c>
    </row>
    <row r="64" spans="17:21" x14ac:dyDescent="0.25">
      <c r="Q64" s="5">
        <v>62</v>
      </c>
      <c r="R64" s="12">
        <v>2</v>
      </c>
      <c r="S64" s="12">
        <v>4</v>
      </c>
      <c r="T64" s="9" t="s">
        <v>6</v>
      </c>
      <c r="U64" s="13">
        <v>189.4</v>
      </c>
    </row>
    <row r="65" spans="17:21" x14ac:dyDescent="0.25">
      <c r="Q65" s="5">
        <v>63</v>
      </c>
      <c r="R65" s="12">
        <v>2</v>
      </c>
      <c r="S65" s="12">
        <v>2</v>
      </c>
      <c r="T65" s="9" t="s">
        <v>10</v>
      </c>
      <c r="U65" s="13">
        <v>154.30000000000001</v>
      </c>
    </row>
    <row r="66" spans="17:21" x14ac:dyDescent="0.25">
      <c r="Q66" s="5">
        <v>64</v>
      </c>
      <c r="R66" s="12">
        <v>2</v>
      </c>
      <c r="S66" s="12">
        <v>2</v>
      </c>
      <c r="T66" s="9" t="s">
        <v>8</v>
      </c>
      <c r="U66" s="13">
        <v>222.1</v>
      </c>
    </row>
    <row r="67" spans="17:21" x14ac:dyDescent="0.25">
      <c r="Q67" s="5">
        <v>65</v>
      </c>
      <c r="R67" s="12">
        <v>2</v>
      </c>
      <c r="S67" s="12">
        <v>5</v>
      </c>
      <c r="T67" s="9" t="s">
        <v>10</v>
      </c>
      <c r="U67" s="13">
        <v>209.7</v>
      </c>
    </row>
    <row r="68" spans="17:21" x14ac:dyDescent="0.25">
      <c r="Q68" s="5">
        <v>66</v>
      </c>
      <c r="R68" s="12">
        <v>2</v>
      </c>
      <c r="S68" s="12">
        <v>3</v>
      </c>
      <c r="T68" s="9" t="s">
        <v>9</v>
      </c>
      <c r="U68" s="13">
        <v>190.9</v>
      </c>
    </row>
    <row r="69" spans="17:21" x14ac:dyDescent="0.25">
      <c r="Q69" s="5">
        <v>67</v>
      </c>
      <c r="R69" s="12">
        <v>2</v>
      </c>
      <c r="S69" s="12">
        <v>4</v>
      </c>
      <c r="T69" s="9" t="s">
        <v>9</v>
      </c>
      <c r="U69" s="13">
        <v>254.3</v>
      </c>
    </row>
    <row r="70" spans="17:21" x14ac:dyDescent="0.25">
      <c r="Q70" s="5">
        <v>68</v>
      </c>
      <c r="R70" s="12">
        <v>2</v>
      </c>
      <c r="S70" s="12">
        <v>3</v>
      </c>
      <c r="T70" s="9" t="s">
        <v>10</v>
      </c>
      <c r="U70" s="13">
        <v>207.5</v>
      </c>
    </row>
    <row r="71" spans="17:21" x14ac:dyDescent="0.25">
      <c r="Q71" s="5">
        <v>69</v>
      </c>
      <c r="R71" s="12">
        <v>2</v>
      </c>
      <c r="S71" s="12">
        <v>4</v>
      </c>
      <c r="T71" s="9" t="s">
        <v>10</v>
      </c>
      <c r="U71" s="13">
        <v>209.7</v>
      </c>
    </row>
    <row r="72" spans="17:21" x14ac:dyDescent="0.25">
      <c r="Q72" s="5">
        <v>70</v>
      </c>
      <c r="R72" s="12">
        <v>2</v>
      </c>
      <c r="S72" s="12">
        <v>2</v>
      </c>
      <c r="T72" s="9" t="s">
        <v>9</v>
      </c>
      <c r="U72" s="13">
        <v>176.3</v>
      </c>
    </row>
    <row r="73" spans="17:21" x14ac:dyDescent="0.25">
      <c r="Q73" s="5">
        <v>71</v>
      </c>
      <c r="R73" s="12">
        <v>2</v>
      </c>
      <c r="S73" s="12">
        <v>7</v>
      </c>
      <c r="T73" s="9" t="s">
        <v>7</v>
      </c>
      <c r="U73" s="13">
        <v>294.3</v>
      </c>
    </row>
    <row r="74" spans="17:21" x14ac:dyDescent="0.25">
      <c r="Q74" s="5">
        <v>72</v>
      </c>
      <c r="R74" s="12">
        <v>2</v>
      </c>
      <c r="S74" s="12">
        <v>3</v>
      </c>
      <c r="T74" s="9" t="s">
        <v>6</v>
      </c>
      <c r="U74" s="13">
        <v>224</v>
      </c>
    </row>
    <row r="75" spans="17:21" x14ac:dyDescent="0.25">
      <c r="Q75" s="5">
        <v>73</v>
      </c>
      <c r="R75" s="12">
        <v>2</v>
      </c>
      <c r="S75" s="12">
        <v>4</v>
      </c>
      <c r="T75" s="9" t="s">
        <v>8</v>
      </c>
      <c r="U75" s="13">
        <v>236.8</v>
      </c>
    </row>
    <row r="76" spans="17:21" x14ac:dyDescent="0.25">
      <c r="Q76" s="5">
        <v>74</v>
      </c>
      <c r="R76" s="12">
        <v>2</v>
      </c>
      <c r="S76" s="12">
        <v>4</v>
      </c>
      <c r="T76" s="9" t="s">
        <v>7</v>
      </c>
      <c r="U76" s="13">
        <v>164.1</v>
      </c>
    </row>
    <row r="77" spans="17:21" x14ac:dyDescent="0.25">
      <c r="Q77" s="5">
        <v>75</v>
      </c>
      <c r="R77" s="12">
        <v>2</v>
      </c>
      <c r="S77" s="12">
        <v>3</v>
      </c>
      <c r="T77" s="9" t="s">
        <v>9</v>
      </c>
      <c r="U77" s="13">
        <v>217.8</v>
      </c>
    </row>
    <row r="78" spans="17:21" x14ac:dyDescent="0.25">
      <c r="Q78" s="5">
        <v>76</v>
      </c>
      <c r="R78" s="12">
        <v>2</v>
      </c>
      <c r="S78" s="12">
        <v>2</v>
      </c>
      <c r="T78" s="9" t="s">
        <v>6</v>
      </c>
      <c r="U78" s="13">
        <v>220.9</v>
      </c>
    </row>
    <row r="79" spans="17:21" x14ac:dyDescent="0.25">
      <c r="Q79" s="5">
        <v>77</v>
      </c>
      <c r="R79" s="12">
        <v>2</v>
      </c>
      <c r="S79" s="12">
        <v>6</v>
      </c>
      <c r="T79" s="9" t="s">
        <v>9</v>
      </c>
      <c r="U79" s="13">
        <v>294.5</v>
      </c>
    </row>
    <row r="80" spans="17:21" x14ac:dyDescent="0.25">
      <c r="Q80" s="5">
        <v>78</v>
      </c>
      <c r="R80" s="12">
        <v>2</v>
      </c>
      <c r="S80" s="12">
        <v>4</v>
      </c>
      <c r="T80" s="9" t="s">
        <v>7</v>
      </c>
      <c r="U80" s="13">
        <v>240</v>
      </c>
    </row>
    <row r="81" spans="17:21" x14ac:dyDescent="0.25">
      <c r="Q81" s="5">
        <v>79</v>
      </c>
      <c r="R81" s="12">
        <v>2</v>
      </c>
      <c r="S81" s="12">
        <v>4</v>
      </c>
      <c r="T81" s="9" t="s">
        <v>9</v>
      </c>
      <c r="U81" s="13">
        <v>263.2</v>
      </c>
    </row>
    <row r="82" spans="17:21" x14ac:dyDescent="0.25">
      <c r="Q82" s="5">
        <v>80</v>
      </c>
      <c r="R82" s="12">
        <v>2</v>
      </c>
      <c r="S82" s="12">
        <v>6</v>
      </c>
      <c r="T82" s="9" t="s">
        <v>7</v>
      </c>
      <c r="U82" s="13">
        <v>243.7</v>
      </c>
    </row>
    <row r="83" spans="17:21" x14ac:dyDescent="0.25">
      <c r="Q83" s="5">
        <v>81</v>
      </c>
      <c r="R83" s="12">
        <v>2</v>
      </c>
      <c r="S83" s="12">
        <v>4</v>
      </c>
      <c r="T83" s="9" t="s">
        <v>9</v>
      </c>
      <c r="U83" s="13">
        <v>221.5</v>
      </c>
    </row>
    <row r="84" spans="17:21" x14ac:dyDescent="0.25">
      <c r="Q84" s="5">
        <v>82</v>
      </c>
      <c r="R84" s="12">
        <v>2</v>
      </c>
      <c r="S84" s="12">
        <v>2</v>
      </c>
      <c r="T84" s="9" t="s">
        <v>9</v>
      </c>
      <c r="U84" s="13">
        <v>175</v>
      </c>
    </row>
    <row r="85" spans="17:21" x14ac:dyDescent="0.25">
      <c r="Q85" s="5">
        <v>83</v>
      </c>
      <c r="R85" s="12">
        <v>2</v>
      </c>
      <c r="S85" s="12">
        <v>3</v>
      </c>
      <c r="T85" s="9" t="s">
        <v>10</v>
      </c>
      <c r="U85" s="13">
        <v>253.2</v>
      </c>
    </row>
    <row r="86" spans="17:21" x14ac:dyDescent="0.25">
      <c r="Q86" s="5">
        <v>84</v>
      </c>
      <c r="R86" s="12">
        <v>2</v>
      </c>
      <c r="S86" s="12">
        <v>4</v>
      </c>
      <c r="T86" s="9" t="s">
        <v>9</v>
      </c>
      <c r="U86" s="13">
        <v>155.4</v>
      </c>
    </row>
    <row r="87" spans="17:21" x14ac:dyDescent="0.25">
      <c r="Q87" s="5">
        <v>85</v>
      </c>
      <c r="R87" s="12">
        <v>2</v>
      </c>
      <c r="S87" s="12">
        <v>3</v>
      </c>
      <c r="T87" s="9" t="s">
        <v>7</v>
      </c>
      <c r="U87" s="13">
        <v>179</v>
      </c>
    </row>
    <row r="88" spans="17:21" x14ac:dyDescent="0.25">
      <c r="Q88" s="5">
        <v>86</v>
      </c>
      <c r="R88" s="12">
        <v>2</v>
      </c>
      <c r="S88" s="12">
        <v>6</v>
      </c>
      <c r="T88" s="9" t="s">
        <v>7</v>
      </c>
      <c r="U88" s="13">
        <v>188.3</v>
      </c>
    </row>
    <row r="89" spans="17:21" x14ac:dyDescent="0.25">
      <c r="Q89" s="5">
        <v>87</v>
      </c>
      <c r="R89" s="12">
        <v>2</v>
      </c>
      <c r="S89" s="12">
        <v>4</v>
      </c>
      <c r="T89" s="9" t="s">
        <v>7</v>
      </c>
      <c r="U89" s="13">
        <v>227.1</v>
      </c>
    </row>
    <row r="90" spans="17:21" x14ac:dyDescent="0.25">
      <c r="Q90" s="5">
        <v>88</v>
      </c>
      <c r="R90" s="12">
        <v>2</v>
      </c>
      <c r="S90" s="12">
        <v>8</v>
      </c>
      <c r="T90" s="9" t="s">
        <v>7</v>
      </c>
      <c r="U90" s="13">
        <v>310.8</v>
      </c>
    </row>
    <row r="91" spans="17:21" x14ac:dyDescent="0.25">
      <c r="Q91" s="5">
        <v>89</v>
      </c>
      <c r="R91" s="12">
        <v>2</v>
      </c>
      <c r="S91" s="12">
        <v>3</v>
      </c>
      <c r="T91" s="9" t="s">
        <v>7</v>
      </c>
      <c r="U91" s="13">
        <v>179</v>
      </c>
    </row>
    <row r="92" spans="17:21" x14ac:dyDescent="0.25">
      <c r="Q92" s="5">
        <v>90</v>
      </c>
      <c r="R92" s="12">
        <v>2</v>
      </c>
      <c r="S92" s="12">
        <v>4</v>
      </c>
      <c r="T92" s="9" t="s">
        <v>7</v>
      </c>
      <c r="U92" s="13">
        <v>173.6</v>
      </c>
    </row>
    <row r="93" spans="17:21" x14ac:dyDescent="0.25">
      <c r="Q93" s="5">
        <v>91</v>
      </c>
      <c r="R93" s="12">
        <v>2</v>
      </c>
      <c r="S93" s="12">
        <v>4</v>
      </c>
      <c r="T93" s="9" t="s">
        <v>8</v>
      </c>
      <c r="U93" s="13">
        <v>263.10000000000002</v>
      </c>
    </row>
    <row r="94" spans="17:21" x14ac:dyDescent="0.25">
      <c r="Q94" s="5">
        <v>92</v>
      </c>
      <c r="R94" s="12">
        <v>2</v>
      </c>
      <c r="S94" s="12">
        <v>4</v>
      </c>
      <c r="T94" s="9" t="s">
        <v>7</v>
      </c>
      <c r="U94" s="13">
        <v>182.4</v>
      </c>
    </row>
    <row r="95" spans="17:21" x14ac:dyDescent="0.25">
      <c r="Q95" s="5">
        <v>93</v>
      </c>
      <c r="R95" s="12">
        <v>2</v>
      </c>
      <c r="S95" s="12">
        <v>3</v>
      </c>
      <c r="T95" s="9" t="s">
        <v>9</v>
      </c>
      <c r="U95" s="13">
        <v>242.1</v>
      </c>
    </row>
    <row r="96" spans="17:21" x14ac:dyDescent="0.25">
      <c r="Q96" s="5">
        <v>94</v>
      </c>
      <c r="R96" s="12">
        <v>2</v>
      </c>
      <c r="S96" s="12">
        <v>2</v>
      </c>
      <c r="T96" s="9" t="s">
        <v>6</v>
      </c>
      <c r="U96" s="13">
        <v>245.4</v>
      </c>
    </row>
    <row r="97" spans="17:21" x14ac:dyDescent="0.25">
      <c r="Q97" s="5">
        <v>95</v>
      </c>
      <c r="R97" s="12">
        <v>2</v>
      </c>
      <c r="S97" s="12">
        <v>6</v>
      </c>
      <c r="T97" s="9" t="s">
        <v>9</v>
      </c>
      <c r="U97" s="13">
        <v>327.2</v>
      </c>
    </row>
    <row r="98" spans="17:21" x14ac:dyDescent="0.25">
      <c r="Q98" s="5">
        <v>96</v>
      </c>
      <c r="R98" s="12">
        <v>2</v>
      </c>
      <c r="S98" s="12">
        <v>4</v>
      </c>
      <c r="T98" s="9" t="s">
        <v>7</v>
      </c>
      <c r="U98" s="13">
        <v>266.60000000000002</v>
      </c>
    </row>
    <row r="99" spans="17:21" x14ac:dyDescent="0.25">
      <c r="Q99" s="5">
        <v>97</v>
      </c>
      <c r="R99" s="12">
        <v>2</v>
      </c>
      <c r="S99" s="12">
        <v>4</v>
      </c>
      <c r="T99" s="9" t="s">
        <v>9</v>
      </c>
      <c r="U99" s="13">
        <v>292.39999999999998</v>
      </c>
    </row>
    <row r="100" spans="17:21" x14ac:dyDescent="0.25">
      <c r="Q100" s="5">
        <v>98</v>
      </c>
      <c r="R100" s="12">
        <v>2</v>
      </c>
      <c r="S100" s="12">
        <v>6</v>
      </c>
      <c r="T100" s="9" t="s">
        <v>7</v>
      </c>
      <c r="U100" s="13">
        <v>270.8</v>
      </c>
    </row>
    <row r="101" spans="17:21" x14ac:dyDescent="0.25">
      <c r="Q101" s="5">
        <v>99</v>
      </c>
      <c r="R101" s="12">
        <v>2</v>
      </c>
      <c r="S101" s="12">
        <v>4</v>
      </c>
      <c r="T101" s="9" t="s">
        <v>9</v>
      </c>
      <c r="U101" s="13">
        <v>246.1</v>
      </c>
    </row>
    <row r="102" spans="17:21" x14ac:dyDescent="0.25">
      <c r="Q102" s="5">
        <v>100</v>
      </c>
      <c r="R102" s="12">
        <v>2</v>
      </c>
      <c r="S102" s="12">
        <v>2</v>
      </c>
      <c r="T102" s="9" t="s">
        <v>9</v>
      </c>
      <c r="U102" s="13">
        <v>194.4</v>
      </c>
    </row>
    <row r="103" spans="17:21" x14ac:dyDescent="0.25">
      <c r="Q103" s="5">
        <v>101</v>
      </c>
      <c r="R103" s="12">
        <v>2</v>
      </c>
      <c r="S103" s="12">
        <v>3</v>
      </c>
      <c r="T103" s="9" t="s">
        <v>10</v>
      </c>
      <c r="U103" s="13">
        <v>281.3</v>
      </c>
    </row>
    <row r="104" spans="17:21" x14ac:dyDescent="0.25">
      <c r="Q104" s="5">
        <v>102</v>
      </c>
      <c r="R104" s="12">
        <v>2</v>
      </c>
      <c r="S104" s="12">
        <v>4</v>
      </c>
      <c r="T104" s="9" t="s">
        <v>9</v>
      </c>
      <c r="U104" s="13">
        <v>172.7</v>
      </c>
    </row>
    <row r="105" spans="17:21" x14ac:dyDescent="0.25">
      <c r="Q105" s="5">
        <v>103</v>
      </c>
      <c r="R105" s="12">
        <v>2</v>
      </c>
      <c r="S105" s="12">
        <v>3</v>
      </c>
      <c r="T105" s="9" t="s">
        <v>7</v>
      </c>
      <c r="U105" s="13">
        <v>198.9</v>
      </c>
    </row>
    <row r="106" spans="17:21" x14ac:dyDescent="0.25">
      <c r="Q106" s="5">
        <v>104</v>
      </c>
      <c r="R106" s="12">
        <v>2</v>
      </c>
      <c r="S106" s="12">
        <v>6</v>
      </c>
      <c r="T106" s="9" t="s">
        <v>7</v>
      </c>
      <c r="U106" s="13">
        <v>209.3</v>
      </c>
    </row>
    <row r="107" spans="17:21" x14ac:dyDescent="0.25">
      <c r="Q107" s="5">
        <v>105</v>
      </c>
      <c r="R107" s="12">
        <v>2</v>
      </c>
      <c r="S107" s="12">
        <v>4</v>
      </c>
      <c r="T107" s="9" t="s">
        <v>7</v>
      </c>
      <c r="U107" s="13">
        <v>252.3</v>
      </c>
    </row>
    <row r="108" spans="17:21" x14ac:dyDescent="0.25">
      <c r="Q108" s="5">
        <v>106</v>
      </c>
      <c r="R108" s="12">
        <v>2</v>
      </c>
      <c r="S108" s="12">
        <v>8</v>
      </c>
      <c r="T108" s="9" t="s">
        <v>7</v>
      </c>
      <c r="U108" s="13">
        <v>345.3</v>
      </c>
    </row>
    <row r="109" spans="17:21" x14ac:dyDescent="0.25">
      <c r="Q109" s="5">
        <v>107</v>
      </c>
      <c r="R109" s="12">
        <v>2</v>
      </c>
      <c r="S109" s="12">
        <v>2</v>
      </c>
      <c r="T109" s="9" t="s">
        <v>7</v>
      </c>
      <c r="U109" s="13">
        <v>187</v>
      </c>
    </row>
    <row r="110" spans="17:21" x14ac:dyDescent="0.25">
      <c r="Q110" s="5">
        <v>108</v>
      </c>
      <c r="R110" s="12">
        <v>2</v>
      </c>
      <c r="S110" s="12">
        <v>2</v>
      </c>
      <c r="T110" s="9" t="s">
        <v>7</v>
      </c>
      <c r="U110" s="13">
        <v>257.2</v>
      </c>
    </row>
    <row r="111" spans="17:21" x14ac:dyDescent="0.25">
      <c r="Q111" s="5">
        <v>109</v>
      </c>
      <c r="R111" s="12">
        <v>2</v>
      </c>
      <c r="S111" s="12">
        <v>2</v>
      </c>
      <c r="T111" s="9" t="s">
        <v>8</v>
      </c>
      <c r="U111" s="13">
        <v>180.4</v>
      </c>
    </row>
    <row r="112" spans="17:21" x14ac:dyDescent="0.25">
      <c r="Q112" s="5">
        <v>110</v>
      </c>
      <c r="R112" s="12">
        <v>2</v>
      </c>
      <c r="S112" s="12">
        <v>2</v>
      </c>
      <c r="T112" s="9" t="s">
        <v>9</v>
      </c>
      <c r="U112" s="13">
        <v>234</v>
      </c>
    </row>
    <row r="113" spans="17:21" x14ac:dyDescent="0.25">
      <c r="Q113" s="5">
        <v>111</v>
      </c>
      <c r="R113" s="12">
        <v>2</v>
      </c>
      <c r="S113" s="12">
        <v>2</v>
      </c>
      <c r="T113" s="9" t="s">
        <v>8</v>
      </c>
      <c r="U113" s="13">
        <v>207.1</v>
      </c>
    </row>
    <row r="114" spans="17:21" x14ac:dyDescent="0.25">
      <c r="Q114" s="5">
        <v>112</v>
      </c>
      <c r="R114" s="12">
        <v>2</v>
      </c>
      <c r="S114" s="12">
        <v>5</v>
      </c>
      <c r="T114" s="9" t="s">
        <v>10</v>
      </c>
      <c r="U114" s="13">
        <v>247.7</v>
      </c>
    </row>
    <row r="115" spans="17:21" x14ac:dyDescent="0.25">
      <c r="Q115" s="5">
        <v>113</v>
      </c>
      <c r="R115" s="12">
        <v>2</v>
      </c>
      <c r="S115" s="12">
        <v>3</v>
      </c>
      <c r="T115" s="9" t="s">
        <v>10</v>
      </c>
      <c r="U115" s="13">
        <v>166.2</v>
      </c>
    </row>
    <row r="116" spans="17:21" x14ac:dyDescent="0.25">
      <c r="Q116" s="5">
        <v>114</v>
      </c>
      <c r="R116" s="12">
        <v>2</v>
      </c>
      <c r="S116" s="12">
        <v>2</v>
      </c>
      <c r="T116" s="9" t="s">
        <v>8</v>
      </c>
      <c r="U116" s="13">
        <v>177.1</v>
      </c>
    </row>
    <row r="117" spans="17:21" x14ac:dyDescent="0.25">
      <c r="Q117" s="5">
        <v>115</v>
      </c>
      <c r="R117" s="12">
        <v>2</v>
      </c>
      <c r="S117" s="12">
        <v>4</v>
      </c>
      <c r="T117" s="9" t="s">
        <v>10</v>
      </c>
      <c r="U117" s="13">
        <v>216</v>
      </c>
    </row>
    <row r="118" spans="17:21" x14ac:dyDescent="0.25">
      <c r="Q118" s="5">
        <v>116</v>
      </c>
      <c r="R118" s="12">
        <v>2</v>
      </c>
      <c r="S118" s="12">
        <v>3</v>
      </c>
      <c r="T118" s="9" t="s">
        <v>9</v>
      </c>
      <c r="U118" s="13">
        <v>199.8</v>
      </c>
    </row>
    <row r="119" spans="17:21" x14ac:dyDescent="0.25">
      <c r="Q119" s="5">
        <v>117</v>
      </c>
      <c r="R119" s="12">
        <v>2</v>
      </c>
      <c r="S119" s="12">
        <v>3</v>
      </c>
      <c r="T119" s="9" t="s">
        <v>7</v>
      </c>
      <c r="U119" s="13">
        <v>205.1</v>
      </c>
    </row>
    <row r="120" spans="17:21" x14ac:dyDescent="0.25">
      <c r="Q120" s="5">
        <v>118</v>
      </c>
      <c r="R120" s="12">
        <v>2</v>
      </c>
      <c r="S120" s="12">
        <v>4</v>
      </c>
      <c r="T120" s="9" t="s">
        <v>7</v>
      </c>
      <c r="U120" s="13">
        <v>175.6</v>
      </c>
    </row>
    <row r="121" spans="17:21" x14ac:dyDescent="0.25">
      <c r="Q121" s="5">
        <v>119</v>
      </c>
      <c r="R121" s="12">
        <v>2</v>
      </c>
      <c r="S121" s="12">
        <v>3</v>
      </c>
      <c r="T121" s="9" t="s">
        <v>7</v>
      </c>
      <c r="U121" s="13">
        <v>171.6</v>
      </c>
    </row>
    <row r="122" spans="17:21" x14ac:dyDescent="0.25">
      <c r="Q122" s="5">
        <v>120</v>
      </c>
      <c r="R122" s="12">
        <v>2.5</v>
      </c>
      <c r="S122" s="12">
        <v>2</v>
      </c>
      <c r="T122" s="9" t="s">
        <v>10</v>
      </c>
      <c r="U122" s="13">
        <v>213.6</v>
      </c>
    </row>
    <row r="123" spans="17:21" x14ac:dyDescent="0.25">
      <c r="Q123" s="5">
        <v>121</v>
      </c>
      <c r="R123" s="12">
        <v>2.5</v>
      </c>
      <c r="S123" s="12">
        <v>2</v>
      </c>
      <c r="T123" s="9" t="s">
        <v>10</v>
      </c>
      <c r="U123" s="13">
        <v>271.8</v>
      </c>
    </row>
    <row r="124" spans="17:21" x14ac:dyDescent="0.25">
      <c r="Q124" s="5">
        <v>122</v>
      </c>
      <c r="R124" s="12">
        <v>2.5</v>
      </c>
      <c r="S124" s="12">
        <v>5</v>
      </c>
      <c r="T124" s="9" t="s">
        <v>7</v>
      </c>
      <c r="U124" s="13">
        <v>207.5</v>
      </c>
    </row>
    <row r="125" spans="17:21" x14ac:dyDescent="0.25">
      <c r="Q125" s="5">
        <v>123</v>
      </c>
      <c r="R125" s="12">
        <v>2.5</v>
      </c>
      <c r="S125" s="12">
        <v>4</v>
      </c>
      <c r="T125" s="9" t="s">
        <v>10</v>
      </c>
      <c r="U125" s="13">
        <v>192.9</v>
      </c>
    </row>
    <row r="126" spans="17:21" x14ac:dyDescent="0.25">
      <c r="Q126" s="5">
        <v>124</v>
      </c>
      <c r="R126" s="12">
        <v>2.5</v>
      </c>
      <c r="S126" s="12">
        <v>4</v>
      </c>
      <c r="T126" s="9" t="s">
        <v>7</v>
      </c>
      <c r="U126" s="13">
        <v>182.7</v>
      </c>
    </row>
    <row r="127" spans="17:21" x14ac:dyDescent="0.25">
      <c r="Q127" s="5">
        <v>125</v>
      </c>
      <c r="R127" s="12">
        <v>2.5</v>
      </c>
      <c r="S127" s="12">
        <v>6</v>
      </c>
      <c r="T127" s="9" t="s">
        <v>8</v>
      </c>
      <c r="U127" s="13">
        <v>312.10000000000002</v>
      </c>
    </row>
    <row r="128" spans="17:21" x14ac:dyDescent="0.25">
      <c r="Q128" s="5">
        <v>126</v>
      </c>
      <c r="R128" s="12">
        <v>2.5</v>
      </c>
      <c r="S128" s="12">
        <v>3</v>
      </c>
      <c r="T128" s="9" t="s">
        <v>6</v>
      </c>
      <c r="U128" s="13">
        <v>224.8</v>
      </c>
    </row>
    <row r="129" spans="17:21" x14ac:dyDescent="0.25">
      <c r="Q129" s="5">
        <v>127</v>
      </c>
      <c r="R129" s="12">
        <v>2.5</v>
      </c>
      <c r="S129" s="12">
        <v>3</v>
      </c>
      <c r="T129" s="9" t="s">
        <v>9</v>
      </c>
      <c r="U129" s="13">
        <v>166.5</v>
      </c>
    </row>
    <row r="130" spans="17:21" x14ac:dyDescent="0.25">
      <c r="Q130" s="5">
        <v>128</v>
      </c>
      <c r="R130" s="12">
        <v>2.5</v>
      </c>
      <c r="S130" s="12">
        <v>5</v>
      </c>
      <c r="T130" s="9" t="s">
        <v>7</v>
      </c>
      <c r="U130" s="13">
        <v>269.89999999999998</v>
      </c>
    </row>
    <row r="131" spans="17:21" x14ac:dyDescent="0.25">
      <c r="Q131" s="5">
        <v>129</v>
      </c>
      <c r="R131" s="12">
        <v>2.5</v>
      </c>
      <c r="S131" s="12">
        <v>2</v>
      </c>
      <c r="T131" s="9" t="s">
        <v>10</v>
      </c>
      <c r="U131" s="13">
        <v>294</v>
      </c>
    </row>
    <row r="132" spans="17:21" x14ac:dyDescent="0.25">
      <c r="Q132" s="5">
        <v>130</v>
      </c>
      <c r="R132" s="12">
        <v>2.5</v>
      </c>
      <c r="S132" s="12">
        <v>2</v>
      </c>
      <c r="T132" s="9" t="s">
        <v>10</v>
      </c>
      <c r="U132" s="13">
        <v>192.2</v>
      </c>
    </row>
    <row r="133" spans="17:21" x14ac:dyDescent="0.25">
      <c r="Q133" s="5">
        <v>131</v>
      </c>
      <c r="R133" s="12">
        <v>2.5</v>
      </c>
      <c r="S133" s="12">
        <v>2</v>
      </c>
      <c r="T133" s="9" t="s">
        <v>10</v>
      </c>
      <c r="U133" s="13">
        <v>244.6</v>
      </c>
    </row>
    <row r="134" spans="17:21" x14ac:dyDescent="0.25">
      <c r="Q134" s="5">
        <v>132</v>
      </c>
      <c r="R134" s="12">
        <v>2.5</v>
      </c>
      <c r="S134" s="12">
        <v>5</v>
      </c>
      <c r="T134" s="9" t="s">
        <v>7</v>
      </c>
      <c r="U134" s="13">
        <v>186.7</v>
      </c>
    </row>
    <row r="135" spans="17:21" x14ac:dyDescent="0.25">
      <c r="Q135" s="5">
        <v>133</v>
      </c>
      <c r="R135" s="12">
        <v>2.5</v>
      </c>
      <c r="S135" s="12">
        <v>4</v>
      </c>
      <c r="T135" s="9" t="s">
        <v>10</v>
      </c>
      <c r="U135" s="13">
        <v>173.6</v>
      </c>
    </row>
    <row r="136" spans="17:21" x14ac:dyDescent="0.25">
      <c r="Q136" s="5">
        <v>134</v>
      </c>
      <c r="R136" s="12">
        <v>2.5</v>
      </c>
      <c r="S136" s="12">
        <v>6</v>
      </c>
      <c r="T136" s="9" t="s">
        <v>10</v>
      </c>
      <c r="U136" s="13">
        <v>188.3</v>
      </c>
    </row>
    <row r="137" spans="17:21" x14ac:dyDescent="0.25">
      <c r="Q137" s="5">
        <v>135</v>
      </c>
      <c r="R137" s="12">
        <v>2.5</v>
      </c>
      <c r="S137" s="12">
        <v>2</v>
      </c>
      <c r="T137" s="9" t="s">
        <v>10</v>
      </c>
      <c r="U137" s="13">
        <v>213.6</v>
      </c>
    </row>
    <row r="138" spans="17:21" x14ac:dyDescent="0.25">
      <c r="Q138" s="5">
        <v>136</v>
      </c>
      <c r="R138" s="12">
        <v>2.5</v>
      </c>
      <c r="S138" s="12">
        <v>2</v>
      </c>
      <c r="T138" s="9" t="s">
        <v>10</v>
      </c>
      <c r="U138" s="13">
        <v>271.8</v>
      </c>
    </row>
    <row r="139" spans="17:21" x14ac:dyDescent="0.25">
      <c r="Q139" s="5">
        <v>137</v>
      </c>
      <c r="R139" s="12">
        <v>2.5</v>
      </c>
      <c r="S139" s="12">
        <v>5</v>
      </c>
      <c r="T139" s="9" t="s">
        <v>7</v>
      </c>
      <c r="U139" s="13">
        <v>207.5</v>
      </c>
    </row>
    <row r="140" spans="17:21" x14ac:dyDescent="0.25">
      <c r="Q140" s="5">
        <v>138</v>
      </c>
      <c r="R140" s="12">
        <v>2.5</v>
      </c>
      <c r="S140" s="12">
        <v>4</v>
      </c>
      <c r="T140" s="9" t="s">
        <v>10</v>
      </c>
      <c r="U140" s="13">
        <v>192.9</v>
      </c>
    </row>
    <row r="141" spans="17:21" x14ac:dyDescent="0.25">
      <c r="Q141" s="5">
        <v>139</v>
      </c>
      <c r="R141" s="12">
        <v>2.5</v>
      </c>
      <c r="S141" s="12">
        <v>4</v>
      </c>
      <c r="T141" s="9" t="s">
        <v>7</v>
      </c>
      <c r="U141" s="13">
        <v>182.7</v>
      </c>
    </row>
    <row r="142" spans="17:21" x14ac:dyDescent="0.25">
      <c r="Q142" s="5">
        <v>140</v>
      </c>
      <c r="R142" s="12">
        <v>2.5</v>
      </c>
      <c r="S142" s="12">
        <v>6</v>
      </c>
      <c r="T142" s="9" t="s">
        <v>8</v>
      </c>
      <c r="U142" s="13">
        <v>312.10000000000002</v>
      </c>
    </row>
    <row r="143" spans="17:21" x14ac:dyDescent="0.25">
      <c r="Q143" s="5">
        <v>141</v>
      </c>
      <c r="R143" s="12">
        <v>2.5</v>
      </c>
      <c r="S143" s="12">
        <v>3</v>
      </c>
      <c r="T143" s="9" t="s">
        <v>6</v>
      </c>
      <c r="U143" s="13">
        <v>224.8</v>
      </c>
    </row>
    <row r="144" spans="17:21" x14ac:dyDescent="0.25">
      <c r="Q144" s="5">
        <v>142</v>
      </c>
      <c r="R144" s="12">
        <v>3</v>
      </c>
      <c r="S144" s="12">
        <v>6</v>
      </c>
      <c r="T144" s="9" t="s">
        <v>8</v>
      </c>
      <c r="U144" s="13">
        <v>326.3</v>
      </c>
    </row>
    <row r="145" spans="17:21" x14ac:dyDescent="0.25">
      <c r="Q145" s="5">
        <v>143</v>
      </c>
      <c r="R145" s="12">
        <v>3</v>
      </c>
      <c r="S145" s="12">
        <v>5</v>
      </c>
      <c r="T145" s="9" t="s">
        <v>10</v>
      </c>
      <c r="U145" s="13">
        <v>273.2</v>
      </c>
    </row>
    <row r="146" spans="17:21" x14ac:dyDescent="0.25">
      <c r="Q146" s="5">
        <v>144</v>
      </c>
      <c r="R146" s="12">
        <v>3</v>
      </c>
      <c r="S146" s="12">
        <v>3</v>
      </c>
      <c r="T146" s="9" t="s">
        <v>10</v>
      </c>
      <c r="U146" s="13">
        <v>307.8</v>
      </c>
    </row>
    <row r="147" spans="17:21" x14ac:dyDescent="0.25">
      <c r="Q147" s="5">
        <v>145</v>
      </c>
      <c r="R147" s="12">
        <v>3</v>
      </c>
      <c r="S147" s="12">
        <v>5</v>
      </c>
      <c r="T147" s="9" t="s">
        <v>8</v>
      </c>
      <c r="U147" s="13">
        <v>269.2</v>
      </c>
    </row>
    <row r="148" spans="17:21" x14ac:dyDescent="0.25">
      <c r="Q148" s="5">
        <v>146</v>
      </c>
      <c r="R148" s="12">
        <v>3</v>
      </c>
      <c r="S148" s="12">
        <v>6</v>
      </c>
      <c r="T148" s="9" t="s">
        <v>9</v>
      </c>
      <c r="U148" s="13">
        <v>246</v>
      </c>
    </row>
    <row r="149" spans="17:21" x14ac:dyDescent="0.25">
      <c r="Q149" s="5">
        <v>147</v>
      </c>
      <c r="R149" s="12">
        <v>3</v>
      </c>
      <c r="S149" s="12">
        <v>7</v>
      </c>
      <c r="T149" s="9" t="s">
        <v>9</v>
      </c>
      <c r="U149" s="13">
        <v>312.10000000000002</v>
      </c>
    </row>
    <row r="150" spans="17:21" x14ac:dyDescent="0.25">
      <c r="Q150" s="5">
        <v>148</v>
      </c>
      <c r="R150" s="12">
        <v>3</v>
      </c>
      <c r="S150" s="12">
        <v>6</v>
      </c>
      <c r="T150" s="9" t="s">
        <v>9</v>
      </c>
      <c r="U150" s="13">
        <v>289.8</v>
      </c>
    </row>
    <row r="151" spans="17:21" x14ac:dyDescent="0.25">
      <c r="Q151" s="5">
        <v>149</v>
      </c>
      <c r="R151" s="12">
        <v>3</v>
      </c>
      <c r="S151" s="12">
        <v>6</v>
      </c>
      <c r="T151" s="9" t="s">
        <v>8</v>
      </c>
      <c r="U151" s="13">
        <v>293.7</v>
      </c>
    </row>
    <row r="152" spans="17:21" x14ac:dyDescent="0.25">
      <c r="Q152" s="5">
        <v>150</v>
      </c>
      <c r="R152" s="12">
        <v>3</v>
      </c>
      <c r="S152" s="12">
        <v>5</v>
      </c>
      <c r="T152" s="9" t="s">
        <v>8</v>
      </c>
      <c r="U152" s="13">
        <v>188.3</v>
      </c>
    </row>
    <row r="153" spans="17:21" x14ac:dyDescent="0.25">
      <c r="Q153" s="5">
        <v>151</v>
      </c>
      <c r="R153" s="12">
        <v>3</v>
      </c>
      <c r="S153" s="12">
        <v>6</v>
      </c>
      <c r="T153" s="9" t="s">
        <v>8</v>
      </c>
      <c r="U153" s="13">
        <v>326.3</v>
      </c>
    </row>
    <row r="154" spans="17:21" x14ac:dyDescent="0.25">
      <c r="Q154" s="5">
        <v>152</v>
      </c>
      <c r="R154" s="12">
        <v>3</v>
      </c>
      <c r="S154" s="12">
        <v>5</v>
      </c>
      <c r="T154" s="9" t="s">
        <v>10</v>
      </c>
      <c r="U154" s="13">
        <v>273.2</v>
      </c>
    </row>
    <row r="155" spans="17:21" x14ac:dyDescent="0.25">
      <c r="Q155" s="5">
        <v>153</v>
      </c>
      <c r="R155" s="12">
        <v>3</v>
      </c>
      <c r="S155" s="12">
        <v>3</v>
      </c>
      <c r="T155" s="9" t="s">
        <v>10</v>
      </c>
      <c r="U155" s="13">
        <v>307.8</v>
      </c>
    </row>
    <row r="156" spans="17:21" x14ac:dyDescent="0.25">
      <c r="Q156" s="5">
        <v>154</v>
      </c>
      <c r="R156" s="12">
        <v>3</v>
      </c>
      <c r="S156" s="12">
        <v>5</v>
      </c>
      <c r="T156" s="9" t="s">
        <v>8</v>
      </c>
      <c r="U156" s="13">
        <v>269.2</v>
      </c>
    </row>
  </sheetData>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744"/>
  <sheetViews>
    <sheetView tabSelected="1" workbookViewId="0"/>
  </sheetViews>
  <sheetFormatPr defaultRowHeight="15" x14ac:dyDescent="0.25"/>
  <cols>
    <col min="1" max="1" width="18.5703125" customWidth="1"/>
    <col min="2" max="2" width="19" customWidth="1"/>
    <col min="3" max="3" width="10" bestFit="1" customWidth="1"/>
    <col min="10" max="10" width="18.5703125" customWidth="1"/>
    <col min="11" max="11" width="10.7109375" bestFit="1" customWidth="1"/>
    <col min="12" max="12" width="13.85546875" bestFit="1" customWidth="1"/>
    <col min="13" max="13" width="11.42578125" bestFit="1" customWidth="1"/>
    <col min="14" max="14" width="16.7109375" bestFit="1" customWidth="1"/>
    <col min="15" max="15" width="16.5703125" bestFit="1" customWidth="1"/>
    <col min="17" max="17" width="10" bestFit="1" customWidth="1"/>
    <col min="20" max="20" width="20.28515625" customWidth="1"/>
    <col min="23" max="23" width="10.7109375" bestFit="1" customWidth="1"/>
    <col min="24" max="24" width="13.85546875" bestFit="1" customWidth="1"/>
    <col min="25" max="25" width="11.42578125" bestFit="1" customWidth="1"/>
    <col min="26" max="26" width="16.7109375" bestFit="1" customWidth="1"/>
    <col min="27" max="27" width="16.5703125" bestFit="1" customWidth="1"/>
    <col min="29" max="29" width="10" bestFit="1" customWidth="1"/>
  </cols>
  <sheetData>
    <row r="1" spans="1:30" ht="15.75" thickBot="1" x14ac:dyDescent="0.3"/>
    <row r="2" spans="1:30" ht="15.75" thickBot="1" x14ac:dyDescent="0.3">
      <c r="J2" s="1" t="s">
        <v>41</v>
      </c>
      <c r="T2" s="1" t="s">
        <v>767</v>
      </c>
      <c r="W2" s="27" t="s">
        <v>780</v>
      </c>
      <c r="X2" s="28">
        <f>SUM(X4:X9)</f>
        <v>0</v>
      </c>
      <c r="Y2" s="28">
        <f t="shared" ref="Y2:AB2" si="0">SUM(Y4:Y9)</f>
        <v>51.988095238095241</v>
      </c>
      <c r="Z2" s="28">
        <f t="shared" si="0"/>
        <v>22.32191832429174</v>
      </c>
      <c r="AA2" s="28">
        <f t="shared" si="0"/>
        <v>178.9773295394107</v>
      </c>
      <c r="AB2" s="28">
        <f t="shared" si="0"/>
        <v>21.69813395138765</v>
      </c>
      <c r="AC2" s="28">
        <f>SUM(AC4:AC9)+V10</f>
        <v>237.29196948881173</v>
      </c>
      <c r="AD2" s="29">
        <f>SUM(AD4:AD9)+V11</f>
        <v>209.72255345800292</v>
      </c>
    </row>
    <row r="3" spans="1:30" x14ac:dyDescent="0.25">
      <c r="J3" t="s">
        <v>782</v>
      </c>
      <c r="K3" s="5" t="s">
        <v>29</v>
      </c>
      <c r="L3" s="5" t="s">
        <v>24</v>
      </c>
      <c r="M3" s="5" t="s">
        <v>25</v>
      </c>
      <c r="N3" s="5" t="s">
        <v>28</v>
      </c>
      <c r="O3" s="5" t="s">
        <v>27</v>
      </c>
      <c r="P3" s="5" t="s">
        <v>26</v>
      </c>
      <c r="Q3" s="5" t="s">
        <v>30</v>
      </c>
      <c r="R3" s="5" t="s">
        <v>31</v>
      </c>
      <c r="U3" s="24" t="s">
        <v>778</v>
      </c>
      <c r="V3" s="24" t="s">
        <v>779</v>
      </c>
      <c r="W3" s="24" t="s">
        <v>29</v>
      </c>
      <c r="X3" s="24" t="s">
        <v>24</v>
      </c>
      <c r="Y3" s="24" t="s">
        <v>25</v>
      </c>
      <c r="Z3" s="24" t="s">
        <v>28</v>
      </c>
      <c r="AA3" s="24" t="s">
        <v>27</v>
      </c>
      <c r="AB3" s="24" t="s">
        <v>26</v>
      </c>
      <c r="AC3" s="24" t="s">
        <v>30</v>
      </c>
      <c r="AD3" s="24" t="s">
        <v>31</v>
      </c>
    </row>
    <row r="4" spans="1:30" x14ac:dyDescent="0.25">
      <c r="J4" t="s">
        <v>29</v>
      </c>
      <c r="K4">
        <f>COUNTIFS($A$23:$A$744,$J4,$B$23:$B$744,K$3)</f>
        <v>0</v>
      </c>
      <c r="L4">
        <f t="shared" ref="L4:R4" si="1">COUNTIFS($A$23:$A$744,$J4,$B$23:$B$744,L$3)</f>
        <v>27</v>
      </c>
      <c r="M4">
        <f t="shared" si="1"/>
        <v>50</v>
      </c>
      <c r="N4">
        <f t="shared" si="1"/>
        <v>0</v>
      </c>
      <c r="O4">
        <f t="shared" si="1"/>
        <v>0</v>
      </c>
      <c r="P4">
        <f t="shared" si="1"/>
        <v>0</v>
      </c>
      <c r="Q4">
        <f t="shared" si="1"/>
        <v>0</v>
      </c>
      <c r="R4">
        <f t="shared" si="1"/>
        <v>17</v>
      </c>
      <c r="T4" t="s">
        <v>29</v>
      </c>
      <c r="U4">
        <f>COUNTIF(A$23:A$744,$T4)</f>
        <v>94</v>
      </c>
      <c r="V4">
        <f>COUNTIF(B$23:B$744,$T4)</f>
        <v>0</v>
      </c>
      <c r="W4" s="23">
        <f>$V4*K14</f>
        <v>0</v>
      </c>
      <c r="X4" s="23">
        <f t="shared" ref="X4:AD9" si="2">$V4*L14</f>
        <v>0</v>
      </c>
      <c r="Y4" s="23">
        <f t="shared" si="2"/>
        <v>0</v>
      </c>
      <c r="Z4" s="23">
        <f t="shared" si="2"/>
        <v>0</v>
      </c>
      <c r="AA4" s="23">
        <f t="shared" si="2"/>
        <v>0</v>
      </c>
      <c r="AB4" s="23">
        <f t="shared" si="2"/>
        <v>0</v>
      </c>
      <c r="AC4" s="23">
        <f t="shared" si="2"/>
        <v>0</v>
      </c>
      <c r="AD4" s="23">
        <f t="shared" si="2"/>
        <v>0</v>
      </c>
    </row>
    <row r="5" spans="1:30" x14ac:dyDescent="0.25">
      <c r="J5" t="s">
        <v>24</v>
      </c>
      <c r="K5">
        <f t="shared" ref="K5:R10" si="3">COUNTIFS($A$23:$A$744,$J5,$B$23:$B$744,K$3)</f>
        <v>0</v>
      </c>
      <c r="L5">
        <f t="shared" si="3"/>
        <v>0</v>
      </c>
      <c r="M5">
        <f t="shared" si="3"/>
        <v>12</v>
      </c>
      <c r="N5">
        <f t="shared" si="3"/>
        <v>11</v>
      </c>
      <c r="O5">
        <f t="shared" si="3"/>
        <v>6</v>
      </c>
      <c r="P5">
        <f t="shared" si="3"/>
        <v>0</v>
      </c>
      <c r="Q5">
        <f t="shared" si="3"/>
        <v>0</v>
      </c>
      <c r="R5">
        <f t="shared" si="3"/>
        <v>19</v>
      </c>
      <c r="T5" t="s">
        <v>24</v>
      </c>
      <c r="U5">
        <f t="shared" ref="U5:V11" si="4">COUNTIF(A$23:A$744,$T5)</f>
        <v>48</v>
      </c>
      <c r="V5">
        <f t="shared" si="4"/>
        <v>27</v>
      </c>
      <c r="W5" s="23">
        <f t="shared" ref="W5:W9" si="5">$V5*K15</f>
        <v>0</v>
      </c>
      <c r="X5" s="23">
        <f t="shared" si="2"/>
        <v>0</v>
      </c>
      <c r="Y5" s="23">
        <f t="shared" si="2"/>
        <v>6.75</v>
      </c>
      <c r="Z5" s="23">
        <f t="shared" si="2"/>
        <v>6.1875</v>
      </c>
      <c r="AA5" s="23">
        <f t="shared" si="2"/>
        <v>3.375</v>
      </c>
      <c r="AB5" s="23">
        <f t="shared" si="2"/>
        <v>0</v>
      </c>
      <c r="AC5" s="23">
        <f t="shared" si="2"/>
        <v>0</v>
      </c>
      <c r="AD5" s="23">
        <f t="shared" si="2"/>
        <v>10.6875</v>
      </c>
    </row>
    <row r="6" spans="1:30" x14ac:dyDescent="0.25">
      <c r="J6" t="s">
        <v>25</v>
      </c>
      <c r="K6">
        <f t="shared" si="3"/>
        <v>0</v>
      </c>
      <c r="L6">
        <f t="shared" si="3"/>
        <v>0</v>
      </c>
      <c r="M6">
        <f t="shared" si="3"/>
        <v>38</v>
      </c>
      <c r="N6">
        <f t="shared" si="3"/>
        <v>13</v>
      </c>
      <c r="O6">
        <f t="shared" si="3"/>
        <v>31</v>
      </c>
      <c r="P6">
        <f t="shared" si="3"/>
        <v>0</v>
      </c>
      <c r="Q6">
        <f t="shared" si="3"/>
        <v>0</v>
      </c>
      <c r="R6">
        <f t="shared" si="3"/>
        <v>2</v>
      </c>
      <c r="T6" t="s">
        <v>25</v>
      </c>
      <c r="U6">
        <f t="shared" si="4"/>
        <v>84</v>
      </c>
      <c r="V6">
        <f t="shared" si="4"/>
        <v>100</v>
      </c>
      <c r="W6" s="23">
        <f t="shared" si="5"/>
        <v>0</v>
      </c>
      <c r="X6" s="23">
        <f t="shared" si="2"/>
        <v>0</v>
      </c>
      <c r="Y6" s="23">
        <f t="shared" si="2"/>
        <v>45.238095238095241</v>
      </c>
      <c r="Z6" s="23">
        <f t="shared" si="2"/>
        <v>15.476190476190476</v>
      </c>
      <c r="AA6" s="23">
        <f t="shared" si="2"/>
        <v>36.904761904761905</v>
      </c>
      <c r="AB6" s="23">
        <f t="shared" si="2"/>
        <v>0</v>
      </c>
      <c r="AC6" s="23">
        <f t="shared" si="2"/>
        <v>0</v>
      </c>
      <c r="AD6" s="23">
        <f t="shared" si="2"/>
        <v>2.3809523809523809</v>
      </c>
    </row>
    <row r="7" spans="1:30" x14ac:dyDescent="0.25">
      <c r="J7" t="s">
        <v>28</v>
      </c>
      <c r="K7">
        <f t="shared" si="3"/>
        <v>0</v>
      </c>
      <c r="L7">
        <f t="shared" si="3"/>
        <v>0</v>
      </c>
      <c r="M7">
        <f t="shared" si="3"/>
        <v>0</v>
      </c>
      <c r="N7">
        <f t="shared" si="3"/>
        <v>2</v>
      </c>
      <c r="O7">
        <f t="shared" si="3"/>
        <v>74</v>
      </c>
      <c r="P7">
        <f t="shared" si="3"/>
        <v>2</v>
      </c>
      <c r="Q7">
        <f t="shared" si="3"/>
        <v>1</v>
      </c>
      <c r="R7">
        <f t="shared" si="3"/>
        <v>0</v>
      </c>
      <c r="T7" t="s">
        <v>28</v>
      </c>
      <c r="U7">
        <f t="shared" si="4"/>
        <v>79</v>
      </c>
      <c r="V7">
        <f t="shared" si="4"/>
        <v>26</v>
      </c>
      <c r="W7" s="23">
        <f t="shared" si="5"/>
        <v>0</v>
      </c>
      <c r="X7" s="23">
        <f t="shared" si="2"/>
        <v>0</v>
      </c>
      <c r="Y7" s="23">
        <f t="shared" si="2"/>
        <v>0</v>
      </c>
      <c r="Z7" s="23">
        <f t="shared" si="2"/>
        <v>0.65822784810126578</v>
      </c>
      <c r="AA7" s="23">
        <f t="shared" si="2"/>
        <v>24.354430379746834</v>
      </c>
      <c r="AB7" s="23">
        <f t="shared" si="2"/>
        <v>0.65822784810126578</v>
      </c>
      <c r="AC7" s="23">
        <f t="shared" si="2"/>
        <v>0.32911392405063289</v>
      </c>
      <c r="AD7" s="23">
        <f t="shared" si="2"/>
        <v>0</v>
      </c>
    </row>
    <row r="8" spans="1:30" x14ac:dyDescent="0.25">
      <c r="J8" t="s">
        <v>27</v>
      </c>
      <c r="K8">
        <f t="shared" si="3"/>
        <v>0</v>
      </c>
      <c r="L8">
        <f t="shared" si="3"/>
        <v>0</v>
      </c>
      <c r="M8">
        <f t="shared" si="3"/>
        <v>0</v>
      </c>
      <c r="N8">
        <f t="shared" si="3"/>
        <v>0</v>
      </c>
      <c r="O8">
        <f t="shared" si="3"/>
        <v>107</v>
      </c>
      <c r="P8">
        <f t="shared" si="3"/>
        <v>17</v>
      </c>
      <c r="Q8">
        <f t="shared" si="3"/>
        <v>5</v>
      </c>
      <c r="R8">
        <f t="shared" si="3"/>
        <v>75</v>
      </c>
      <c r="T8" t="s">
        <v>27</v>
      </c>
      <c r="U8">
        <f t="shared" si="4"/>
        <v>204</v>
      </c>
      <c r="V8">
        <f t="shared" si="4"/>
        <v>218</v>
      </c>
      <c r="W8" s="23">
        <f t="shared" si="5"/>
        <v>0</v>
      </c>
      <c r="X8" s="23">
        <f t="shared" si="2"/>
        <v>0</v>
      </c>
      <c r="Y8" s="23">
        <f t="shared" si="2"/>
        <v>0</v>
      </c>
      <c r="Z8" s="23">
        <f t="shared" si="2"/>
        <v>0</v>
      </c>
      <c r="AA8" s="23">
        <f t="shared" si="2"/>
        <v>114.34313725490196</v>
      </c>
      <c r="AB8" s="23">
        <f t="shared" si="2"/>
        <v>18.166666666666664</v>
      </c>
      <c r="AC8" s="23">
        <f t="shared" si="2"/>
        <v>5.3431372549019605</v>
      </c>
      <c r="AD8" s="23">
        <f t="shared" si="2"/>
        <v>80.14705882352942</v>
      </c>
    </row>
    <row r="9" spans="1:30" x14ac:dyDescent="0.25">
      <c r="J9" t="s">
        <v>26</v>
      </c>
      <c r="K9">
        <f t="shared" si="3"/>
        <v>0</v>
      </c>
      <c r="L9">
        <f t="shared" si="3"/>
        <v>0</v>
      </c>
      <c r="M9">
        <f t="shared" si="3"/>
        <v>0</v>
      </c>
      <c r="N9">
        <f t="shared" si="3"/>
        <v>0</v>
      </c>
      <c r="O9">
        <f t="shared" si="3"/>
        <v>0</v>
      </c>
      <c r="P9">
        <f t="shared" si="3"/>
        <v>17</v>
      </c>
      <c r="Q9">
        <f t="shared" si="3"/>
        <v>193</v>
      </c>
      <c r="R9">
        <f t="shared" si="3"/>
        <v>3</v>
      </c>
      <c r="T9" t="s">
        <v>26</v>
      </c>
      <c r="U9">
        <f t="shared" si="4"/>
        <v>213</v>
      </c>
      <c r="V9">
        <f t="shared" si="4"/>
        <v>36</v>
      </c>
      <c r="W9" s="23">
        <f t="shared" si="5"/>
        <v>0</v>
      </c>
      <c r="X9" s="23">
        <f t="shared" si="2"/>
        <v>0</v>
      </c>
      <c r="Y9" s="23">
        <f t="shared" si="2"/>
        <v>0</v>
      </c>
      <c r="Z9" s="23">
        <f t="shared" si="2"/>
        <v>0</v>
      </c>
      <c r="AA9" s="23">
        <f t="shared" si="2"/>
        <v>0</v>
      </c>
      <c r="AB9" s="23">
        <f t="shared" si="2"/>
        <v>2.8732394366197185</v>
      </c>
      <c r="AC9" s="23">
        <f t="shared" si="2"/>
        <v>32.619718309859152</v>
      </c>
      <c r="AD9" s="23">
        <f t="shared" si="2"/>
        <v>0.50704225352112675</v>
      </c>
    </row>
    <row r="10" spans="1:30" x14ac:dyDescent="0.25">
      <c r="J10" t="s">
        <v>30</v>
      </c>
      <c r="K10">
        <f t="shared" si="3"/>
        <v>0</v>
      </c>
      <c r="L10">
        <f t="shared" si="3"/>
        <v>0</v>
      </c>
      <c r="M10">
        <f t="shared" si="3"/>
        <v>0</v>
      </c>
      <c r="N10">
        <f t="shared" si="3"/>
        <v>0</v>
      </c>
      <c r="O10">
        <f t="shared" si="3"/>
        <v>0</v>
      </c>
      <c r="P10">
        <f t="shared" si="3"/>
        <v>0</v>
      </c>
      <c r="Q10">
        <f t="shared" si="3"/>
        <v>0</v>
      </c>
      <c r="R10">
        <f t="shared" si="3"/>
        <v>0</v>
      </c>
      <c r="T10" t="s">
        <v>30</v>
      </c>
      <c r="U10">
        <f t="shared" si="4"/>
        <v>0</v>
      </c>
      <c r="V10">
        <f t="shared" si="4"/>
        <v>199</v>
      </c>
      <c r="W10" s="23" t="s">
        <v>783</v>
      </c>
      <c r="X10" s="23"/>
      <c r="Y10" s="23"/>
      <c r="Z10" s="23"/>
      <c r="AA10" s="23"/>
      <c r="AB10" s="23"/>
      <c r="AC10" s="23"/>
      <c r="AD10" s="23"/>
    </row>
    <row r="11" spans="1:30" x14ac:dyDescent="0.25">
      <c r="T11" t="s">
        <v>31</v>
      </c>
      <c r="U11">
        <f t="shared" si="4"/>
        <v>0</v>
      </c>
      <c r="V11">
        <f t="shared" si="4"/>
        <v>116</v>
      </c>
      <c r="W11" s="23" t="s">
        <v>783</v>
      </c>
      <c r="X11" s="23"/>
      <c r="Y11" s="23"/>
      <c r="Z11" s="23"/>
      <c r="AA11" s="23"/>
      <c r="AB11" s="23"/>
      <c r="AC11" s="23"/>
      <c r="AD11" s="23"/>
    </row>
    <row r="12" spans="1:30" x14ac:dyDescent="0.25">
      <c r="B12" s="2" t="s">
        <v>32</v>
      </c>
    </row>
    <row r="13" spans="1:30" x14ac:dyDescent="0.25">
      <c r="A13" t="s">
        <v>29</v>
      </c>
      <c r="B13" t="s">
        <v>33</v>
      </c>
      <c r="J13" t="s">
        <v>781</v>
      </c>
      <c r="K13" s="5" t="s">
        <v>29</v>
      </c>
      <c r="L13" s="5" t="s">
        <v>24</v>
      </c>
      <c r="M13" s="5" t="s">
        <v>25</v>
      </c>
      <c r="N13" s="5" t="s">
        <v>28</v>
      </c>
      <c r="O13" s="5" t="s">
        <v>27</v>
      </c>
      <c r="P13" s="5" t="s">
        <v>26</v>
      </c>
      <c r="Q13" s="5" t="s">
        <v>30</v>
      </c>
      <c r="R13" s="5" t="s">
        <v>31</v>
      </c>
    </row>
    <row r="14" spans="1:30" x14ac:dyDescent="0.25">
      <c r="A14" t="s">
        <v>24</v>
      </c>
      <c r="B14" t="s">
        <v>34</v>
      </c>
      <c r="J14" t="s">
        <v>29</v>
      </c>
      <c r="K14" s="15">
        <f>K4/$U4</f>
        <v>0</v>
      </c>
      <c r="L14" s="25">
        <f t="shared" ref="L14:R14" si="6">L4/$U4</f>
        <v>0.28723404255319152</v>
      </c>
      <c r="M14" s="26">
        <f t="shared" si="6"/>
        <v>0.53191489361702127</v>
      </c>
      <c r="N14" s="15">
        <f t="shared" si="6"/>
        <v>0</v>
      </c>
      <c r="O14" s="15">
        <f t="shared" si="6"/>
        <v>0</v>
      </c>
      <c r="P14" s="15">
        <f t="shared" si="6"/>
        <v>0</v>
      </c>
      <c r="Q14" s="15">
        <f t="shared" si="6"/>
        <v>0</v>
      </c>
      <c r="R14" s="25">
        <f t="shared" si="6"/>
        <v>0.18085106382978725</v>
      </c>
    </row>
    <row r="15" spans="1:30" x14ac:dyDescent="0.25">
      <c r="A15" t="s">
        <v>25</v>
      </c>
      <c r="B15" t="s">
        <v>35</v>
      </c>
      <c r="C15" s="8"/>
      <c r="J15" t="s">
        <v>24</v>
      </c>
      <c r="K15" s="15">
        <f t="shared" ref="K15:R19" si="7">K5/$U5</f>
        <v>0</v>
      </c>
      <c r="L15" s="15">
        <f t="shared" si="7"/>
        <v>0</v>
      </c>
      <c r="M15" s="25">
        <f t="shared" si="7"/>
        <v>0.25</v>
      </c>
      <c r="N15" s="25">
        <f t="shared" si="7"/>
        <v>0.22916666666666666</v>
      </c>
      <c r="O15" s="25">
        <f t="shared" si="7"/>
        <v>0.125</v>
      </c>
      <c r="P15" s="15">
        <f t="shared" si="7"/>
        <v>0</v>
      </c>
      <c r="Q15" s="15">
        <f t="shared" si="7"/>
        <v>0</v>
      </c>
      <c r="R15" s="26">
        <f t="shared" si="7"/>
        <v>0.39583333333333331</v>
      </c>
    </row>
    <row r="16" spans="1:30" x14ac:dyDescent="0.25">
      <c r="A16" t="s">
        <v>28</v>
      </c>
      <c r="B16" t="s">
        <v>36</v>
      </c>
      <c r="C16" s="8"/>
      <c r="J16" t="s">
        <v>25</v>
      </c>
      <c r="K16" s="15">
        <f t="shared" si="7"/>
        <v>0</v>
      </c>
      <c r="L16" s="15">
        <f t="shared" si="7"/>
        <v>0</v>
      </c>
      <c r="M16" s="26">
        <f t="shared" si="7"/>
        <v>0.45238095238095238</v>
      </c>
      <c r="N16" s="25">
        <f t="shared" si="7"/>
        <v>0.15476190476190477</v>
      </c>
      <c r="O16" s="26">
        <f t="shared" si="7"/>
        <v>0.36904761904761907</v>
      </c>
      <c r="P16" s="15">
        <f t="shared" si="7"/>
        <v>0</v>
      </c>
      <c r="Q16" s="15">
        <f t="shared" si="7"/>
        <v>0</v>
      </c>
      <c r="R16" s="25">
        <f t="shared" si="7"/>
        <v>2.3809523809523808E-2</v>
      </c>
    </row>
    <row r="17" spans="1:18" x14ac:dyDescent="0.25">
      <c r="A17" t="s">
        <v>27</v>
      </c>
      <c r="B17" t="s">
        <v>37</v>
      </c>
      <c r="C17" s="8"/>
      <c r="J17" t="s">
        <v>28</v>
      </c>
      <c r="K17" s="15">
        <f t="shared" si="7"/>
        <v>0</v>
      </c>
      <c r="L17" s="15">
        <f t="shared" si="7"/>
        <v>0</v>
      </c>
      <c r="M17" s="15">
        <f t="shared" si="7"/>
        <v>0</v>
      </c>
      <c r="N17" s="25">
        <f t="shared" si="7"/>
        <v>2.5316455696202531E-2</v>
      </c>
      <c r="O17" s="26">
        <f t="shared" si="7"/>
        <v>0.93670886075949367</v>
      </c>
      <c r="P17" s="25">
        <f t="shared" si="7"/>
        <v>2.5316455696202531E-2</v>
      </c>
      <c r="Q17" s="25">
        <f t="shared" si="7"/>
        <v>1.2658227848101266E-2</v>
      </c>
      <c r="R17" s="15">
        <f t="shared" si="7"/>
        <v>0</v>
      </c>
    </row>
    <row r="18" spans="1:18" x14ac:dyDescent="0.25">
      <c r="A18" t="s">
        <v>26</v>
      </c>
      <c r="B18" t="s">
        <v>38</v>
      </c>
      <c r="J18" t="s">
        <v>27</v>
      </c>
      <c r="K18" s="15">
        <f t="shared" si="7"/>
        <v>0</v>
      </c>
      <c r="L18" s="15">
        <f t="shared" si="7"/>
        <v>0</v>
      </c>
      <c r="M18" s="15">
        <f t="shared" si="7"/>
        <v>0</v>
      </c>
      <c r="N18" s="15">
        <f t="shared" si="7"/>
        <v>0</v>
      </c>
      <c r="O18" s="26">
        <f t="shared" si="7"/>
        <v>0.52450980392156865</v>
      </c>
      <c r="P18" s="25">
        <f t="shared" si="7"/>
        <v>8.3333333333333329E-2</v>
      </c>
      <c r="Q18" s="25">
        <f t="shared" si="7"/>
        <v>2.4509803921568627E-2</v>
      </c>
      <c r="R18" s="26">
        <f t="shared" si="7"/>
        <v>0.36764705882352944</v>
      </c>
    </row>
    <row r="19" spans="1:18" x14ac:dyDescent="0.25">
      <c r="A19" t="s">
        <v>30</v>
      </c>
      <c r="B19" t="s">
        <v>39</v>
      </c>
      <c r="J19" t="s">
        <v>26</v>
      </c>
      <c r="K19" s="15">
        <f t="shared" si="7"/>
        <v>0</v>
      </c>
      <c r="L19" s="15">
        <f t="shared" si="7"/>
        <v>0</v>
      </c>
      <c r="M19" s="15">
        <f t="shared" si="7"/>
        <v>0</v>
      </c>
      <c r="N19" s="15">
        <f t="shared" si="7"/>
        <v>0</v>
      </c>
      <c r="O19" s="15">
        <f t="shared" si="7"/>
        <v>0</v>
      </c>
      <c r="P19" s="25">
        <f t="shared" si="7"/>
        <v>7.9812206572769953E-2</v>
      </c>
      <c r="Q19" s="26">
        <f t="shared" si="7"/>
        <v>0.9061032863849765</v>
      </c>
      <c r="R19" s="25">
        <f t="shared" si="7"/>
        <v>1.4084507042253521E-2</v>
      </c>
    </row>
    <row r="20" spans="1:18" x14ac:dyDescent="0.25">
      <c r="A20" t="s">
        <v>31</v>
      </c>
      <c r="B20" t="s">
        <v>40</v>
      </c>
      <c r="J20" t="s">
        <v>30</v>
      </c>
    </row>
    <row r="21" spans="1:18" x14ac:dyDescent="0.25">
      <c r="C21" s="8"/>
    </row>
    <row r="22" spans="1:18" x14ac:dyDescent="0.25">
      <c r="A22" s="2" t="s">
        <v>42</v>
      </c>
      <c r="B22" s="2" t="s">
        <v>43</v>
      </c>
      <c r="C22" s="14" t="s">
        <v>44</v>
      </c>
    </row>
    <row r="23" spans="1:18" x14ac:dyDescent="0.25">
      <c r="A23" t="s">
        <v>29</v>
      </c>
      <c r="B23" t="s">
        <v>24</v>
      </c>
      <c r="C23" s="8" t="s">
        <v>45</v>
      </c>
    </row>
    <row r="24" spans="1:18" x14ac:dyDescent="0.25">
      <c r="A24" t="s">
        <v>29</v>
      </c>
      <c r="B24" t="s">
        <v>24</v>
      </c>
      <c r="C24" s="8" t="s">
        <v>46</v>
      </c>
    </row>
    <row r="25" spans="1:18" x14ac:dyDescent="0.25">
      <c r="A25" t="s">
        <v>29</v>
      </c>
      <c r="B25" t="s">
        <v>24</v>
      </c>
      <c r="C25" s="8" t="s">
        <v>47</v>
      </c>
    </row>
    <row r="26" spans="1:18" x14ac:dyDescent="0.25">
      <c r="A26" t="s">
        <v>29</v>
      </c>
      <c r="B26" t="s">
        <v>24</v>
      </c>
      <c r="C26" s="8" t="s">
        <v>48</v>
      </c>
    </row>
    <row r="27" spans="1:18" x14ac:dyDescent="0.25">
      <c r="A27" t="s">
        <v>29</v>
      </c>
      <c r="B27" t="s">
        <v>24</v>
      </c>
      <c r="C27" s="8" t="s">
        <v>49</v>
      </c>
    </row>
    <row r="28" spans="1:18" x14ac:dyDescent="0.25">
      <c r="A28" t="s">
        <v>29</v>
      </c>
      <c r="B28" t="s">
        <v>24</v>
      </c>
      <c r="C28" s="8" t="s">
        <v>50</v>
      </c>
    </row>
    <row r="29" spans="1:18" x14ac:dyDescent="0.25">
      <c r="A29" t="s">
        <v>29</v>
      </c>
      <c r="B29" t="s">
        <v>24</v>
      </c>
      <c r="C29" s="8" t="s">
        <v>51</v>
      </c>
    </row>
    <row r="30" spans="1:18" x14ac:dyDescent="0.25">
      <c r="A30" t="s">
        <v>29</v>
      </c>
      <c r="B30" t="s">
        <v>24</v>
      </c>
      <c r="C30" s="8" t="s">
        <v>52</v>
      </c>
    </row>
    <row r="31" spans="1:18" x14ac:dyDescent="0.25">
      <c r="A31" t="s">
        <v>29</v>
      </c>
      <c r="B31" t="s">
        <v>24</v>
      </c>
      <c r="C31" s="8" t="s">
        <v>53</v>
      </c>
    </row>
    <row r="32" spans="1:18" x14ac:dyDescent="0.25">
      <c r="A32" t="s">
        <v>29</v>
      </c>
      <c r="B32" t="s">
        <v>24</v>
      </c>
      <c r="C32" s="8" t="s">
        <v>54</v>
      </c>
    </row>
    <row r="33" spans="1:3" x14ac:dyDescent="0.25">
      <c r="A33" t="s">
        <v>29</v>
      </c>
      <c r="B33" t="s">
        <v>24</v>
      </c>
      <c r="C33" s="8" t="s">
        <v>55</v>
      </c>
    </row>
    <row r="34" spans="1:3" x14ac:dyDescent="0.25">
      <c r="A34" t="s">
        <v>29</v>
      </c>
      <c r="B34" t="s">
        <v>24</v>
      </c>
      <c r="C34" s="8" t="s">
        <v>56</v>
      </c>
    </row>
    <row r="35" spans="1:3" x14ac:dyDescent="0.25">
      <c r="A35" t="s">
        <v>29</v>
      </c>
      <c r="B35" t="s">
        <v>24</v>
      </c>
      <c r="C35" s="8" t="s">
        <v>57</v>
      </c>
    </row>
    <row r="36" spans="1:3" x14ac:dyDescent="0.25">
      <c r="A36" t="s">
        <v>29</v>
      </c>
      <c r="B36" t="s">
        <v>24</v>
      </c>
      <c r="C36" s="8" t="s">
        <v>58</v>
      </c>
    </row>
    <row r="37" spans="1:3" x14ac:dyDescent="0.25">
      <c r="A37" t="s">
        <v>29</v>
      </c>
      <c r="B37" t="s">
        <v>24</v>
      </c>
      <c r="C37" s="8" t="s">
        <v>59</v>
      </c>
    </row>
    <row r="38" spans="1:3" x14ac:dyDescent="0.25">
      <c r="A38" t="s">
        <v>29</v>
      </c>
      <c r="B38" t="s">
        <v>24</v>
      </c>
      <c r="C38" s="8" t="s">
        <v>60</v>
      </c>
    </row>
    <row r="39" spans="1:3" x14ac:dyDescent="0.25">
      <c r="A39" t="s">
        <v>29</v>
      </c>
      <c r="B39" t="s">
        <v>24</v>
      </c>
      <c r="C39" s="8" t="s">
        <v>61</v>
      </c>
    </row>
    <row r="40" spans="1:3" x14ac:dyDescent="0.25">
      <c r="A40" t="s">
        <v>29</v>
      </c>
      <c r="B40" t="s">
        <v>24</v>
      </c>
      <c r="C40" s="8" t="s">
        <v>62</v>
      </c>
    </row>
    <row r="41" spans="1:3" x14ac:dyDescent="0.25">
      <c r="A41" t="s">
        <v>29</v>
      </c>
      <c r="B41" t="s">
        <v>24</v>
      </c>
      <c r="C41" s="8" t="s">
        <v>63</v>
      </c>
    </row>
    <row r="42" spans="1:3" x14ac:dyDescent="0.25">
      <c r="A42" t="s">
        <v>29</v>
      </c>
      <c r="B42" t="s">
        <v>24</v>
      </c>
      <c r="C42" s="8" t="s">
        <v>64</v>
      </c>
    </row>
    <row r="43" spans="1:3" x14ac:dyDescent="0.25">
      <c r="A43" t="s">
        <v>29</v>
      </c>
      <c r="B43" t="s">
        <v>24</v>
      </c>
      <c r="C43" s="8" t="s">
        <v>65</v>
      </c>
    </row>
    <row r="44" spans="1:3" x14ac:dyDescent="0.25">
      <c r="A44" t="s">
        <v>29</v>
      </c>
      <c r="B44" t="s">
        <v>24</v>
      </c>
      <c r="C44" s="8" t="s">
        <v>66</v>
      </c>
    </row>
    <row r="45" spans="1:3" x14ac:dyDescent="0.25">
      <c r="A45" t="s">
        <v>29</v>
      </c>
      <c r="B45" t="s">
        <v>24</v>
      </c>
      <c r="C45" s="8" t="s">
        <v>67</v>
      </c>
    </row>
    <row r="46" spans="1:3" x14ac:dyDescent="0.25">
      <c r="A46" t="s">
        <v>29</v>
      </c>
      <c r="B46" t="s">
        <v>24</v>
      </c>
      <c r="C46" s="8" t="s">
        <v>68</v>
      </c>
    </row>
    <row r="47" spans="1:3" x14ac:dyDescent="0.25">
      <c r="A47" t="s">
        <v>29</v>
      </c>
      <c r="B47" t="s">
        <v>24</v>
      </c>
      <c r="C47" s="8" t="s">
        <v>69</v>
      </c>
    </row>
    <row r="48" spans="1:3" x14ac:dyDescent="0.25">
      <c r="A48" t="s">
        <v>29</v>
      </c>
      <c r="B48" t="s">
        <v>24</v>
      </c>
      <c r="C48" s="8" t="s">
        <v>70</v>
      </c>
    </row>
    <row r="49" spans="1:3" x14ac:dyDescent="0.25">
      <c r="A49" t="s">
        <v>29</v>
      </c>
      <c r="B49" t="s">
        <v>24</v>
      </c>
      <c r="C49" s="8" t="s">
        <v>71</v>
      </c>
    </row>
    <row r="50" spans="1:3" x14ac:dyDescent="0.25">
      <c r="A50" t="s">
        <v>29</v>
      </c>
      <c r="B50" t="s">
        <v>25</v>
      </c>
      <c r="C50" s="8" t="s">
        <v>72</v>
      </c>
    </row>
    <row r="51" spans="1:3" x14ac:dyDescent="0.25">
      <c r="A51" t="s">
        <v>29</v>
      </c>
      <c r="B51" t="s">
        <v>25</v>
      </c>
      <c r="C51" s="8" t="s">
        <v>73</v>
      </c>
    </row>
    <row r="52" spans="1:3" x14ac:dyDescent="0.25">
      <c r="A52" t="s">
        <v>29</v>
      </c>
      <c r="B52" t="s">
        <v>25</v>
      </c>
      <c r="C52" s="8" t="s">
        <v>74</v>
      </c>
    </row>
    <row r="53" spans="1:3" x14ac:dyDescent="0.25">
      <c r="A53" t="s">
        <v>29</v>
      </c>
      <c r="B53" t="s">
        <v>25</v>
      </c>
      <c r="C53" s="8" t="s">
        <v>75</v>
      </c>
    </row>
    <row r="54" spans="1:3" x14ac:dyDescent="0.25">
      <c r="A54" t="s">
        <v>29</v>
      </c>
      <c r="B54" t="s">
        <v>25</v>
      </c>
      <c r="C54" s="8" t="s">
        <v>76</v>
      </c>
    </row>
    <row r="55" spans="1:3" x14ac:dyDescent="0.25">
      <c r="A55" t="s">
        <v>29</v>
      </c>
      <c r="B55" t="s">
        <v>25</v>
      </c>
      <c r="C55" s="8" t="s">
        <v>77</v>
      </c>
    </row>
    <row r="56" spans="1:3" x14ac:dyDescent="0.25">
      <c r="A56" t="s">
        <v>29</v>
      </c>
      <c r="B56" t="s">
        <v>25</v>
      </c>
      <c r="C56" s="8" t="s">
        <v>78</v>
      </c>
    </row>
    <row r="57" spans="1:3" x14ac:dyDescent="0.25">
      <c r="A57" t="s">
        <v>29</v>
      </c>
      <c r="B57" t="s">
        <v>25</v>
      </c>
      <c r="C57" s="8" t="s">
        <v>79</v>
      </c>
    </row>
    <row r="58" spans="1:3" x14ac:dyDescent="0.25">
      <c r="A58" t="s">
        <v>29</v>
      </c>
      <c r="B58" t="s">
        <v>25</v>
      </c>
      <c r="C58" s="8" t="s">
        <v>80</v>
      </c>
    </row>
    <row r="59" spans="1:3" x14ac:dyDescent="0.25">
      <c r="A59" t="s">
        <v>29</v>
      </c>
      <c r="B59" t="s">
        <v>25</v>
      </c>
      <c r="C59" s="8" t="s">
        <v>81</v>
      </c>
    </row>
    <row r="60" spans="1:3" x14ac:dyDescent="0.25">
      <c r="A60" t="s">
        <v>29</v>
      </c>
      <c r="B60" t="s">
        <v>25</v>
      </c>
      <c r="C60" s="8" t="s">
        <v>82</v>
      </c>
    </row>
    <row r="61" spans="1:3" x14ac:dyDescent="0.25">
      <c r="A61" t="s">
        <v>29</v>
      </c>
      <c r="B61" t="s">
        <v>25</v>
      </c>
      <c r="C61" s="8" t="s">
        <v>83</v>
      </c>
    </row>
    <row r="62" spans="1:3" x14ac:dyDescent="0.25">
      <c r="A62" t="s">
        <v>29</v>
      </c>
      <c r="B62" t="s">
        <v>25</v>
      </c>
      <c r="C62" s="8" t="s">
        <v>84</v>
      </c>
    </row>
    <row r="63" spans="1:3" x14ac:dyDescent="0.25">
      <c r="A63" t="s">
        <v>29</v>
      </c>
      <c r="B63" t="s">
        <v>25</v>
      </c>
      <c r="C63" s="8" t="s">
        <v>85</v>
      </c>
    </row>
    <row r="64" spans="1:3" x14ac:dyDescent="0.25">
      <c r="A64" t="s">
        <v>29</v>
      </c>
      <c r="B64" t="s">
        <v>25</v>
      </c>
      <c r="C64" s="8" t="s">
        <v>86</v>
      </c>
    </row>
    <row r="65" spans="1:3" x14ac:dyDescent="0.25">
      <c r="A65" t="s">
        <v>29</v>
      </c>
      <c r="B65" t="s">
        <v>25</v>
      </c>
      <c r="C65" s="8" t="s">
        <v>87</v>
      </c>
    </row>
    <row r="66" spans="1:3" x14ac:dyDescent="0.25">
      <c r="A66" t="s">
        <v>29</v>
      </c>
      <c r="B66" t="s">
        <v>25</v>
      </c>
      <c r="C66" s="8" t="s">
        <v>88</v>
      </c>
    </row>
    <row r="67" spans="1:3" x14ac:dyDescent="0.25">
      <c r="A67" t="s">
        <v>29</v>
      </c>
      <c r="B67" t="s">
        <v>25</v>
      </c>
      <c r="C67" s="8" t="s">
        <v>89</v>
      </c>
    </row>
    <row r="68" spans="1:3" x14ac:dyDescent="0.25">
      <c r="A68" t="s">
        <v>29</v>
      </c>
      <c r="B68" t="s">
        <v>25</v>
      </c>
      <c r="C68" s="8" t="s">
        <v>90</v>
      </c>
    </row>
    <row r="69" spans="1:3" x14ac:dyDescent="0.25">
      <c r="A69" t="s">
        <v>29</v>
      </c>
      <c r="B69" t="s">
        <v>25</v>
      </c>
      <c r="C69" s="8" t="s">
        <v>91</v>
      </c>
    </row>
    <row r="70" spans="1:3" x14ac:dyDescent="0.25">
      <c r="A70" t="s">
        <v>29</v>
      </c>
      <c r="B70" t="s">
        <v>25</v>
      </c>
      <c r="C70" s="8" t="s">
        <v>92</v>
      </c>
    </row>
    <row r="71" spans="1:3" x14ac:dyDescent="0.25">
      <c r="A71" t="s">
        <v>29</v>
      </c>
      <c r="B71" t="s">
        <v>25</v>
      </c>
      <c r="C71" s="8" t="s">
        <v>93</v>
      </c>
    </row>
    <row r="72" spans="1:3" x14ac:dyDescent="0.25">
      <c r="A72" t="s">
        <v>29</v>
      </c>
      <c r="B72" t="s">
        <v>25</v>
      </c>
      <c r="C72" s="8" t="s">
        <v>94</v>
      </c>
    </row>
    <row r="73" spans="1:3" x14ac:dyDescent="0.25">
      <c r="A73" t="s">
        <v>29</v>
      </c>
      <c r="B73" t="s">
        <v>25</v>
      </c>
      <c r="C73" s="8" t="s">
        <v>95</v>
      </c>
    </row>
    <row r="74" spans="1:3" x14ac:dyDescent="0.25">
      <c r="A74" t="s">
        <v>29</v>
      </c>
      <c r="B74" t="s">
        <v>25</v>
      </c>
      <c r="C74" s="8" t="s">
        <v>96</v>
      </c>
    </row>
    <row r="75" spans="1:3" x14ac:dyDescent="0.25">
      <c r="A75" t="s">
        <v>29</v>
      </c>
      <c r="B75" t="s">
        <v>25</v>
      </c>
      <c r="C75" s="8" t="s">
        <v>97</v>
      </c>
    </row>
    <row r="76" spans="1:3" x14ac:dyDescent="0.25">
      <c r="A76" t="s">
        <v>29</v>
      </c>
      <c r="B76" t="s">
        <v>25</v>
      </c>
      <c r="C76" s="8" t="s">
        <v>98</v>
      </c>
    </row>
    <row r="77" spans="1:3" x14ac:dyDescent="0.25">
      <c r="A77" t="s">
        <v>29</v>
      </c>
      <c r="B77" t="s">
        <v>25</v>
      </c>
      <c r="C77" s="8" t="s">
        <v>99</v>
      </c>
    </row>
    <row r="78" spans="1:3" x14ac:dyDescent="0.25">
      <c r="A78" t="s">
        <v>29</v>
      </c>
      <c r="B78" t="s">
        <v>25</v>
      </c>
      <c r="C78" s="8" t="s">
        <v>100</v>
      </c>
    </row>
    <row r="79" spans="1:3" x14ac:dyDescent="0.25">
      <c r="A79" t="s">
        <v>29</v>
      </c>
      <c r="B79" t="s">
        <v>25</v>
      </c>
      <c r="C79" s="8" t="s">
        <v>101</v>
      </c>
    </row>
    <row r="80" spans="1:3" x14ac:dyDescent="0.25">
      <c r="A80" t="s">
        <v>29</v>
      </c>
      <c r="B80" t="s">
        <v>25</v>
      </c>
      <c r="C80" s="8" t="s">
        <v>102</v>
      </c>
    </row>
    <row r="81" spans="1:3" x14ac:dyDescent="0.25">
      <c r="A81" t="s">
        <v>29</v>
      </c>
      <c r="B81" t="s">
        <v>25</v>
      </c>
      <c r="C81" s="8" t="s">
        <v>103</v>
      </c>
    </row>
    <row r="82" spans="1:3" x14ac:dyDescent="0.25">
      <c r="A82" t="s">
        <v>29</v>
      </c>
      <c r="B82" t="s">
        <v>25</v>
      </c>
      <c r="C82" s="8" t="s">
        <v>104</v>
      </c>
    </row>
    <row r="83" spans="1:3" x14ac:dyDescent="0.25">
      <c r="A83" t="s">
        <v>29</v>
      </c>
      <c r="B83" t="s">
        <v>25</v>
      </c>
      <c r="C83" s="8" t="s">
        <v>105</v>
      </c>
    </row>
    <row r="84" spans="1:3" x14ac:dyDescent="0.25">
      <c r="A84" t="s">
        <v>29</v>
      </c>
      <c r="B84" t="s">
        <v>25</v>
      </c>
      <c r="C84" s="8" t="s">
        <v>106</v>
      </c>
    </row>
    <row r="85" spans="1:3" x14ac:dyDescent="0.25">
      <c r="A85" t="s">
        <v>29</v>
      </c>
      <c r="B85" t="s">
        <v>25</v>
      </c>
      <c r="C85" s="8" t="s">
        <v>107</v>
      </c>
    </row>
    <row r="86" spans="1:3" x14ac:dyDescent="0.25">
      <c r="A86" t="s">
        <v>29</v>
      </c>
      <c r="B86" t="s">
        <v>25</v>
      </c>
      <c r="C86" s="8" t="s">
        <v>108</v>
      </c>
    </row>
    <row r="87" spans="1:3" x14ac:dyDescent="0.25">
      <c r="A87" t="s">
        <v>29</v>
      </c>
      <c r="B87" t="s">
        <v>25</v>
      </c>
      <c r="C87" s="8" t="s">
        <v>109</v>
      </c>
    </row>
    <row r="88" spans="1:3" x14ac:dyDescent="0.25">
      <c r="A88" t="s">
        <v>29</v>
      </c>
      <c r="B88" t="s">
        <v>25</v>
      </c>
      <c r="C88" s="8" t="s">
        <v>110</v>
      </c>
    </row>
    <row r="89" spans="1:3" x14ac:dyDescent="0.25">
      <c r="A89" t="s">
        <v>29</v>
      </c>
      <c r="B89" t="s">
        <v>25</v>
      </c>
      <c r="C89" s="8" t="s">
        <v>111</v>
      </c>
    </row>
    <row r="90" spans="1:3" x14ac:dyDescent="0.25">
      <c r="A90" t="s">
        <v>29</v>
      </c>
      <c r="B90" t="s">
        <v>25</v>
      </c>
      <c r="C90" s="8" t="s">
        <v>112</v>
      </c>
    </row>
    <row r="91" spans="1:3" x14ac:dyDescent="0.25">
      <c r="A91" t="s">
        <v>29</v>
      </c>
      <c r="B91" t="s">
        <v>25</v>
      </c>
      <c r="C91" s="8" t="s">
        <v>113</v>
      </c>
    </row>
    <row r="92" spans="1:3" x14ac:dyDescent="0.25">
      <c r="A92" t="s">
        <v>29</v>
      </c>
      <c r="B92" t="s">
        <v>25</v>
      </c>
      <c r="C92" s="8" t="s">
        <v>114</v>
      </c>
    </row>
    <row r="93" spans="1:3" x14ac:dyDescent="0.25">
      <c r="A93" t="s">
        <v>29</v>
      </c>
      <c r="B93" t="s">
        <v>25</v>
      </c>
      <c r="C93" s="8" t="s">
        <v>115</v>
      </c>
    </row>
    <row r="94" spans="1:3" x14ac:dyDescent="0.25">
      <c r="A94" t="s">
        <v>29</v>
      </c>
      <c r="B94" t="s">
        <v>25</v>
      </c>
      <c r="C94" s="8" t="s">
        <v>116</v>
      </c>
    </row>
    <row r="95" spans="1:3" x14ac:dyDescent="0.25">
      <c r="A95" t="s">
        <v>29</v>
      </c>
      <c r="B95" t="s">
        <v>25</v>
      </c>
      <c r="C95" s="8" t="s">
        <v>117</v>
      </c>
    </row>
    <row r="96" spans="1:3" x14ac:dyDescent="0.25">
      <c r="A96" t="s">
        <v>29</v>
      </c>
      <c r="B96" t="s">
        <v>25</v>
      </c>
      <c r="C96" s="8" t="s">
        <v>118</v>
      </c>
    </row>
    <row r="97" spans="1:3" x14ac:dyDescent="0.25">
      <c r="A97" t="s">
        <v>29</v>
      </c>
      <c r="B97" t="s">
        <v>25</v>
      </c>
      <c r="C97" s="8" t="s">
        <v>119</v>
      </c>
    </row>
    <row r="98" spans="1:3" x14ac:dyDescent="0.25">
      <c r="A98" t="s">
        <v>29</v>
      </c>
      <c r="B98" t="s">
        <v>25</v>
      </c>
      <c r="C98" s="8" t="s">
        <v>120</v>
      </c>
    </row>
    <row r="99" spans="1:3" x14ac:dyDescent="0.25">
      <c r="A99" t="s">
        <v>29</v>
      </c>
      <c r="B99" t="s">
        <v>25</v>
      </c>
      <c r="C99" s="8" t="s">
        <v>121</v>
      </c>
    </row>
    <row r="100" spans="1:3" x14ac:dyDescent="0.25">
      <c r="A100" t="s">
        <v>29</v>
      </c>
      <c r="B100" t="s">
        <v>31</v>
      </c>
      <c r="C100" s="8" t="s">
        <v>122</v>
      </c>
    </row>
    <row r="101" spans="1:3" x14ac:dyDescent="0.25">
      <c r="A101" t="s">
        <v>29</v>
      </c>
      <c r="B101" t="s">
        <v>31</v>
      </c>
      <c r="C101" s="8" t="s">
        <v>123</v>
      </c>
    </row>
    <row r="102" spans="1:3" x14ac:dyDescent="0.25">
      <c r="A102" t="s">
        <v>29</v>
      </c>
      <c r="B102" t="s">
        <v>31</v>
      </c>
      <c r="C102" s="8" t="s">
        <v>124</v>
      </c>
    </row>
    <row r="103" spans="1:3" x14ac:dyDescent="0.25">
      <c r="A103" t="s">
        <v>29</v>
      </c>
      <c r="B103" t="s">
        <v>31</v>
      </c>
      <c r="C103" s="8" t="s">
        <v>125</v>
      </c>
    </row>
    <row r="104" spans="1:3" x14ac:dyDescent="0.25">
      <c r="A104" t="s">
        <v>29</v>
      </c>
      <c r="B104" t="s">
        <v>31</v>
      </c>
      <c r="C104" s="8" t="s">
        <v>126</v>
      </c>
    </row>
    <row r="105" spans="1:3" x14ac:dyDescent="0.25">
      <c r="A105" t="s">
        <v>29</v>
      </c>
      <c r="B105" t="s">
        <v>31</v>
      </c>
      <c r="C105" s="8" t="s">
        <v>127</v>
      </c>
    </row>
    <row r="106" spans="1:3" x14ac:dyDescent="0.25">
      <c r="A106" t="s">
        <v>29</v>
      </c>
      <c r="B106" t="s">
        <v>31</v>
      </c>
      <c r="C106" s="8" t="s">
        <v>128</v>
      </c>
    </row>
    <row r="107" spans="1:3" x14ac:dyDescent="0.25">
      <c r="A107" t="s">
        <v>29</v>
      </c>
      <c r="B107" t="s">
        <v>31</v>
      </c>
      <c r="C107" s="8" t="s">
        <v>129</v>
      </c>
    </row>
    <row r="108" spans="1:3" x14ac:dyDescent="0.25">
      <c r="A108" t="s">
        <v>29</v>
      </c>
      <c r="B108" t="s">
        <v>31</v>
      </c>
      <c r="C108" s="8" t="s">
        <v>130</v>
      </c>
    </row>
    <row r="109" spans="1:3" x14ac:dyDescent="0.25">
      <c r="A109" t="s">
        <v>29</v>
      </c>
      <c r="B109" t="s">
        <v>31</v>
      </c>
      <c r="C109" s="8" t="s">
        <v>131</v>
      </c>
    </row>
    <row r="110" spans="1:3" x14ac:dyDescent="0.25">
      <c r="A110" t="s">
        <v>29</v>
      </c>
      <c r="B110" t="s">
        <v>31</v>
      </c>
      <c r="C110" s="8" t="s">
        <v>132</v>
      </c>
    </row>
    <row r="111" spans="1:3" x14ac:dyDescent="0.25">
      <c r="A111" t="s">
        <v>29</v>
      </c>
      <c r="B111" t="s">
        <v>31</v>
      </c>
      <c r="C111" s="8" t="s">
        <v>133</v>
      </c>
    </row>
    <row r="112" spans="1:3" x14ac:dyDescent="0.25">
      <c r="A112" t="s">
        <v>29</v>
      </c>
      <c r="B112" t="s">
        <v>31</v>
      </c>
      <c r="C112" s="8" t="s">
        <v>134</v>
      </c>
    </row>
    <row r="113" spans="1:3" x14ac:dyDescent="0.25">
      <c r="A113" t="s">
        <v>29</v>
      </c>
      <c r="B113" t="s">
        <v>31</v>
      </c>
      <c r="C113" s="8" t="s">
        <v>135</v>
      </c>
    </row>
    <row r="114" spans="1:3" x14ac:dyDescent="0.25">
      <c r="A114" t="s">
        <v>29</v>
      </c>
      <c r="B114" t="s">
        <v>31</v>
      </c>
      <c r="C114" s="8" t="s">
        <v>136</v>
      </c>
    </row>
    <row r="115" spans="1:3" x14ac:dyDescent="0.25">
      <c r="A115" t="s">
        <v>29</v>
      </c>
      <c r="B115" t="s">
        <v>31</v>
      </c>
      <c r="C115" s="8" t="s">
        <v>137</v>
      </c>
    </row>
    <row r="116" spans="1:3" x14ac:dyDescent="0.25">
      <c r="A116" t="s">
        <v>29</v>
      </c>
      <c r="B116" t="s">
        <v>31</v>
      </c>
      <c r="C116" s="8" t="s">
        <v>138</v>
      </c>
    </row>
    <row r="117" spans="1:3" x14ac:dyDescent="0.25">
      <c r="A117" t="s">
        <v>24</v>
      </c>
      <c r="B117" t="s">
        <v>25</v>
      </c>
      <c r="C117" s="8" t="s">
        <v>139</v>
      </c>
    </row>
    <row r="118" spans="1:3" x14ac:dyDescent="0.25">
      <c r="A118" t="s">
        <v>24</v>
      </c>
      <c r="B118" t="s">
        <v>25</v>
      </c>
      <c r="C118" s="8" t="s">
        <v>140</v>
      </c>
    </row>
    <row r="119" spans="1:3" x14ac:dyDescent="0.25">
      <c r="A119" t="s">
        <v>24</v>
      </c>
      <c r="B119" t="s">
        <v>25</v>
      </c>
      <c r="C119" s="8" t="s">
        <v>141</v>
      </c>
    </row>
    <row r="120" spans="1:3" x14ac:dyDescent="0.25">
      <c r="A120" t="s">
        <v>24</v>
      </c>
      <c r="B120" t="s">
        <v>25</v>
      </c>
      <c r="C120" s="8" t="s">
        <v>142</v>
      </c>
    </row>
    <row r="121" spans="1:3" x14ac:dyDescent="0.25">
      <c r="A121" t="s">
        <v>24</v>
      </c>
      <c r="B121" t="s">
        <v>25</v>
      </c>
      <c r="C121" s="8" t="s">
        <v>143</v>
      </c>
    </row>
    <row r="122" spans="1:3" x14ac:dyDescent="0.25">
      <c r="A122" t="s">
        <v>24</v>
      </c>
      <c r="B122" t="s">
        <v>25</v>
      </c>
      <c r="C122" s="8" t="s">
        <v>144</v>
      </c>
    </row>
    <row r="123" spans="1:3" x14ac:dyDescent="0.25">
      <c r="A123" t="s">
        <v>24</v>
      </c>
      <c r="B123" t="s">
        <v>25</v>
      </c>
      <c r="C123" s="8" t="s">
        <v>145</v>
      </c>
    </row>
    <row r="124" spans="1:3" x14ac:dyDescent="0.25">
      <c r="A124" t="s">
        <v>24</v>
      </c>
      <c r="B124" t="s">
        <v>25</v>
      </c>
      <c r="C124" s="8" t="s">
        <v>146</v>
      </c>
    </row>
    <row r="125" spans="1:3" x14ac:dyDescent="0.25">
      <c r="A125" t="s">
        <v>24</v>
      </c>
      <c r="B125" t="s">
        <v>25</v>
      </c>
      <c r="C125" s="8" t="s">
        <v>147</v>
      </c>
    </row>
    <row r="126" spans="1:3" x14ac:dyDescent="0.25">
      <c r="A126" t="s">
        <v>24</v>
      </c>
      <c r="B126" t="s">
        <v>25</v>
      </c>
      <c r="C126" s="8" t="s">
        <v>148</v>
      </c>
    </row>
    <row r="127" spans="1:3" x14ac:dyDescent="0.25">
      <c r="A127" t="s">
        <v>24</v>
      </c>
      <c r="B127" t="s">
        <v>25</v>
      </c>
      <c r="C127" s="8" t="s">
        <v>149</v>
      </c>
    </row>
    <row r="128" spans="1:3" x14ac:dyDescent="0.25">
      <c r="A128" t="s">
        <v>24</v>
      </c>
      <c r="B128" t="s">
        <v>25</v>
      </c>
      <c r="C128" s="8" t="s">
        <v>150</v>
      </c>
    </row>
    <row r="129" spans="1:3" x14ac:dyDescent="0.25">
      <c r="A129" t="s">
        <v>24</v>
      </c>
      <c r="B129" t="s">
        <v>28</v>
      </c>
      <c r="C129" s="8" t="s">
        <v>151</v>
      </c>
    </row>
    <row r="130" spans="1:3" x14ac:dyDescent="0.25">
      <c r="A130" t="s">
        <v>24</v>
      </c>
      <c r="B130" t="s">
        <v>28</v>
      </c>
      <c r="C130" s="8" t="s">
        <v>152</v>
      </c>
    </row>
    <row r="131" spans="1:3" x14ac:dyDescent="0.25">
      <c r="A131" t="s">
        <v>24</v>
      </c>
      <c r="B131" t="s">
        <v>28</v>
      </c>
      <c r="C131" s="8" t="s">
        <v>153</v>
      </c>
    </row>
    <row r="132" spans="1:3" x14ac:dyDescent="0.25">
      <c r="A132" t="s">
        <v>24</v>
      </c>
      <c r="B132" t="s">
        <v>28</v>
      </c>
      <c r="C132" s="8" t="s">
        <v>154</v>
      </c>
    </row>
    <row r="133" spans="1:3" x14ac:dyDescent="0.25">
      <c r="A133" t="s">
        <v>24</v>
      </c>
      <c r="B133" t="s">
        <v>28</v>
      </c>
      <c r="C133" s="8" t="s">
        <v>155</v>
      </c>
    </row>
    <row r="134" spans="1:3" x14ac:dyDescent="0.25">
      <c r="A134" t="s">
        <v>24</v>
      </c>
      <c r="B134" t="s">
        <v>28</v>
      </c>
      <c r="C134" s="8" t="s">
        <v>156</v>
      </c>
    </row>
    <row r="135" spans="1:3" x14ac:dyDescent="0.25">
      <c r="A135" t="s">
        <v>24</v>
      </c>
      <c r="B135" t="s">
        <v>28</v>
      </c>
      <c r="C135" s="8" t="s">
        <v>157</v>
      </c>
    </row>
    <row r="136" spans="1:3" x14ac:dyDescent="0.25">
      <c r="A136" t="s">
        <v>24</v>
      </c>
      <c r="B136" t="s">
        <v>28</v>
      </c>
      <c r="C136" s="8" t="s">
        <v>158</v>
      </c>
    </row>
    <row r="137" spans="1:3" x14ac:dyDescent="0.25">
      <c r="A137" t="s">
        <v>24</v>
      </c>
      <c r="B137" t="s">
        <v>28</v>
      </c>
      <c r="C137" s="8" t="s">
        <v>159</v>
      </c>
    </row>
    <row r="138" spans="1:3" x14ac:dyDescent="0.25">
      <c r="A138" t="s">
        <v>24</v>
      </c>
      <c r="B138" t="s">
        <v>28</v>
      </c>
      <c r="C138" s="8" t="s">
        <v>160</v>
      </c>
    </row>
    <row r="139" spans="1:3" x14ac:dyDescent="0.25">
      <c r="A139" t="s">
        <v>24</v>
      </c>
      <c r="B139" t="s">
        <v>28</v>
      </c>
      <c r="C139" s="8" t="s">
        <v>161</v>
      </c>
    </row>
    <row r="140" spans="1:3" x14ac:dyDescent="0.25">
      <c r="A140" t="s">
        <v>24</v>
      </c>
      <c r="B140" t="s">
        <v>27</v>
      </c>
      <c r="C140" s="8" t="s">
        <v>162</v>
      </c>
    </row>
    <row r="141" spans="1:3" x14ac:dyDescent="0.25">
      <c r="A141" t="s">
        <v>24</v>
      </c>
      <c r="B141" t="s">
        <v>27</v>
      </c>
      <c r="C141" s="8" t="s">
        <v>163</v>
      </c>
    </row>
    <row r="142" spans="1:3" x14ac:dyDescent="0.25">
      <c r="A142" t="s">
        <v>24</v>
      </c>
      <c r="B142" t="s">
        <v>27</v>
      </c>
      <c r="C142" s="8" t="s">
        <v>164</v>
      </c>
    </row>
    <row r="143" spans="1:3" x14ac:dyDescent="0.25">
      <c r="A143" t="s">
        <v>24</v>
      </c>
      <c r="B143" t="s">
        <v>27</v>
      </c>
      <c r="C143" s="8" t="s">
        <v>165</v>
      </c>
    </row>
    <row r="144" spans="1:3" x14ac:dyDescent="0.25">
      <c r="A144" t="s">
        <v>24</v>
      </c>
      <c r="B144" t="s">
        <v>27</v>
      </c>
      <c r="C144" s="8" t="s">
        <v>166</v>
      </c>
    </row>
    <row r="145" spans="1:3" x14ac:dyDescent="0.25">
      <c r="A145" t="s">
        <v>24</v>
      </c>
      <c r="B145" t="s">
        <v>27</v>
      </c>
      <c r="C145" s="8" t="s">
        <v>167</v>
      </c>
    </row>
    <row r="146" spans="1:3" x14ac:dyDescent="0.25">
      <c r="A146" t="s">
        <v>24</v>
      </c>
      <c r="B146" t="s">
        <v>31</v>
      </c>
      <c r="C146" s="8" t="s">
        <v>168</v>
      </c>
    </row>
    <row r="147" spans="1:3" x14ac:dyDescent="0.25">
      <c r="A147" t="s">
        <v>24</v>
      </c>
      <c r="B147" t="s">
        <v>31</v>
      </c>
      <c r="C147" s="8" t="s">
        <v>169</v>
      </c>
    </row>
    <row r="148" spans="1:3" x14ac:dyDescent="0.25">
      <c r="A148" t="s">
        <v>24</v>
      </c>
      <c r="B148" t="s">
        <v>31</v>
      </c>
      <c r="C148" s="8" t="s">
        <v>170</v>
      </c>
    </row>
    <row r="149" spans="1:3" x14ac:dyDescent="0.25">
      <c r="A149" t="s">
        <v>24</v>
      </c>
      <c r="B149" t="s">
        <v>31</v>
      </c>
      <c r="C149" s="8" t="s">
        <v>171</v>
      </c>
    </row>
    <row r="150" spans="1:3" x14ac:dyDescent="0.25">
      <c r="A150" t="s">
        <v>24</v>
      </c>
      <c r="B150" t="s">
        <v>31</v>
      </c>
      <c r="C150" s="8" t="s">
        <v>172</v>
      </c>
    </row>
    <row r="151" spans="1:3" x14ac:dyDescent="0.25">
      <c r="A151" t="s">
        <v>24</v>
      </c>
      <c r="B151" t="s">
        <v>31</v>
      </c>
      <c r="C151" s="8" t="s">
        <v>173</v>
      </c>
    </row>
    <row r="152" spans="1:3" x14ac:dyDescent="0.25">
      <c r="A152" t="s">
        <v>24</v>
      </c>
      <c r="B152" t="s">
        <v>31</v>
      </c>
      <c r="C152" s="8" t="s">
        <v>174</v>
      </c>
    </row>
    <row r="153" spans="1:3" x14ac:dyDescent="0.25">
      <c r="A153" t="s">
        <v>24</v>
      </c>
      <c r="B153" t="s">
        <v>31</v>
      </c>
      <c r="C153" s="8" t="s">
        <v>175</v>
      </c>
    </row>
    <row r="154" spans="1:3" x14ac:dyDescent="0.25">
      <c r="A154" t="s">
        <v>24</v>
      </c>
      <c r="B154" t="s">
        <v>31</v>
      </c>
      <c r="C154" s="8" t="s">
        <v>176</v>
      </c>
    </row>
    <row r="155" spans="1:3" x14ac:dyDescent="0.25">
      <c r="A155" t="s">
        <v>24</v>
      </c>
      <c r="B155" t="s">
        <v>31</v>
      </c>
      <c r="C155" s="8" t="s">
        <v>177</v>
      </c>
    </row>
    <row r="156" spans="1:3" x14ac:dyDescent="0.25">
      <c r="A156" t="s">
        <v>24</v>
      </c>
      <c r="B156" t="s">
        <v>31</v>
      </c>
      <c r="C156" s="8" t="s">
        <v>178</v>
      </c>
    </row>
    <row r="157" spans="1:3" x14ac:dyDescent="0.25">
      <c r="A157" t="s">
        <v>24</v>
      </c>
      <c r="B157" t="s">
        <v>31</v>
      </c>
      <c r="C157" s="8" t="s">
        <v>179</v>
      </c>
    </row>
    <row r="158" spans="1:3" x14ac:dyDescent="0.25">
      <c r="A158" t="s">
        <v>24</v>
      </c>
      <c r="B158" t="s">
        <v>31</v>
      </c>
      <c r="C158" s="8" t="s">
        <v>180</v>
      </c>
    </row>
    <row r="159" spans="1:3" x14ac:dyDescent="0.25">
      <c r="A159" t="s">
        <v>24</v>
      </c>
      <c r="B159" t="s">
        <v>31</v>
      </c>
      <c r="C159" s="8" t="s">
        <v>181</v>
      </c>
    </row>
    <row r="160" spans="1:3" x14ac:dyDescent="0.25">
      <c r="A160" t="s">
        <v>24</v>
      </c>
      <c r="B160" t="s">
        <v>31</v>
      </c>
      <c r="C160" s="8" t="s">
        <v>182</v>
      </c>
    </row>
    <row r="161" spans="1:3" x14ac:dyDescent="0.25">
      <c r="A161" t="s">
        <v>24</v>
      </c>
      <c r="B161" t="s">
        <v>31</v>
      </c>
      <c r="C161" s="8" t="s">
        <v>183</v>
      </c>
    </row>
    <row r="162" spans="1:3" x14ac:dyDescent="0.25">
      <c r="A162" t="s">
        <v>24</v>
      </c>
      <c r="B162" t="s">
        <v>31</v>
      </c>
      <c r="C162" s="8" t="s">
        <v>184</v>
      </c>
    </row>
    <row r="163" spans="1:3" x14ac:dyDescent="0.25">
      <c r="A163" t="s">
        <v>24</v>
      </c>
      <c r="B163" t="s">
        <v>31</v>
      </c>
      <c r="C163" s="8" t="s">
        <v>185</v>
      </c>
    </row>
    <row r="164" spans="1:3" x14ac:dyDescent="0.25">
      <c r="A164" t="s">
        <v>24</v>
      </c>
      <c r="B164" t="s">
        <v>31</v>
      </c>
      <c r="C164" s="8" t="s">
        <v>186</v>
      </c>
    </row>
    <row r="165" spans="1:3" x14ac:dyDescent="0.25">
      <c r="A165" t="s">
        <v>25</v>
      </c>
      <c r="B165" t="s">
        <v>25</v>
      </c>
      <c r="C165" s="8" t="s">
        <v>187</v>
      </c>
    </row>
    <row r="166" spans="1:3" x14ac:dyDescent="0.25">
      <c r="A166" t="s">
        <v>25</v>
      </c>
      <c r="B166" t="s">
        <v>25</v>
      </c>
      <c r="C166" s="8" t="s">
        <v>188</v>
      </c>
    </row>
    <row r="167" spans="1:3" x14ac:dyDescent="0.25">
      <c r="A167" t="s">
        <v>25</v>
      </c>
      <c r="B167" t="s">
        <v>25</v>
      </c>
      <c r="C167" s="8" t="s">
        <v>189</v>
      </c>
    </row>
    <row r="168" spans="1:3" x14ac:dyDescent="0.25">
      <c r="A168" t="s">
        <v>25</v>
      </c>
      <c r="B168" t="s">
        <v>25</v>
      </c>
      <c r="C168" s="8" t="s">
        <v>190</v>
      </c>
    </row>
    <row r="169" spans="1:3" x14ac:dyDescent="0.25">
      <c r="A169" t="s">
        <v>25</v>
      </c>
      <c r="B169" t="s">
        <v>25</v>
      </c>
      <c r="C169" s="8" t="s">
        <v>191</v>
      </c>
    </row>
    <row r="170" spans="1:3" x14ac:dyDescent="0.25">
      <c r="A170" t="s">
        <v>25</v>
      </c>
      <c r="B170" t="s">
        <v>25</v>
      </c>
      <c r="C170" s="8" t="s">
        <v>192</v>
      </c>
    </row>
    <row r="171" spans="1:3" x14ac:dyDescent="0.25">
      <c r="A171" t="s">
        <v>25</v>
      </c>
      <c r="B171" t="s">
        <v>25</v>
      </c>
      <c r="C171" s="8" t="s">
        <v>193</v>
      </c>
    </row>
    <row r="172" spans="1:3" x14ac:dyDescent="0.25">
      <c r="A172" t="s">
        <v>25</v>
      </c>
      <c r="B172" t="s">
        <v>25</v>
      </c>
      <c r="C172" s="8" t="s">
        <v>194</v>
      </c>
    </row>
    <row r="173" spans="1:3" x14ac:dyDescent="0.25">
      <c r="A173" t="s">
        <v>25</v>
      </c>
      <c r="B173" t="s">
        <v>25</v>
      </c>
      <c r="C173" s="8" t="s">
        <v>195</v>
      </c>
    </row>
    <row r="174" spans="1:3" x14ac:dyDescent="0.25">
      <c r="A174" t="s">
        <v>25</v>
      </c>
      <c r="B174" t="s">
        <v>25</v>
      </c>
      <c r="C174" s="8" t="s">
        <v>196</v>
      </c>
    </row>
    <row r="175" spans="1:3" x14ac:dyDescent="0.25">
      <c r="A175" t="s">
        <v>25</v>
      </c>
      <c r="B175" t="s">
        <v>25</v>
      </c>
      <c r="C175" s="8" t="s">
        <v>197</v>
      </c>
    </row>
    <row r="176" spans="1:3" x14ac:dyDescent="0.25">
      <c r="A176" t="s">
        <v>25</v>
      </c>
      <c r="B176" t="s">
        <v>25</v>
      </c>
      <c r="C176" s="8" t="s">
        <v>198</v>
      </c>
    </row>
    <row r="177" spans="1:3" x14ac:dyDescent="0.25">
      <c r="A177" t="s">
        <v>25</v>
      </c>
      <c r="B177" t="s">
        <v>25</v>
      </c>
      <c r="C177" s="8" t="s">
        <v>199</v>
      </c>
    </row>
    <row r="178" spans="1:3" x14ac:dyDescent="0.25">
      <c r="A178" t="s">
        <v>25</v>
      </c>
      <c r="B178" t="s">
        <v>25</v>
      </c>
      <c r="C178" s="8" t="s">
        <v>200</v>
      </c>
    </row>
    <row r="179" spans="1:3" x14ac:dyDescent="0.25">
      <c r="A179" t="s">
        <v>25</v>
      </c>
      <c r="B179" t="s">
        <v>25</v>
      </c>
      <c r="C179" s="8" t="s">
        <v>201</v>
      </c>
    </row>
    <row r="180" spans="1:3" x14ac:dyDescent="0.25">
      <c r="A180" t="s">
        <v>25</v>
      </c>
      <c r="B180" t="s">
        <v>25</v>
      </c>
      <c r="C180" s="8" t="s">
        <v>202</v>
      </c>
    </row>
    <row r="181" spans="1:3" x14ac:dyDescent="0.25">
      <c r="A181" t="s">
        <v>25</v>
      </c>
      <c r="B181" t="s">
        <v>25</v>
      </c>
      <c r="C181" s="8" t="s">
        <v>203</v>
      </c>
    </row>
    <row r="182" spans="1:3" x14ac:dyDescent="0.25">
      <c r="A182" t="s">
        <v>25</v>
      </c>
      <c r="B182" t="s">
        <v>25</v>
      </c>
      <c r="C182" s="8" t="s">
        <v>204</v>
      </c>
    </row>
    <row r="183" spans="1:3" x14ac:dyDescent="0.25">
      <c r="A183" t="s">
        <v>25</v>
      </c>
      <c r="B183" t="s">
        <v>25</v>
      </c>
      <c r="C183" s="8" t="s">
        <v>205</v>
      </c>
    </row>
    <row r="184" spans="1:3" x14ac:dyDescent="0.25">
      <c r="A184" t="s">
        <v>25</v>
      </c>
      <c r="B184" t="s">
        <v>25</v>
      </c>
      <c r="C184" s="8" t="s">
        <v>206</v>
      </c>
    </row>
    <row r="185" spans="1:3" x14ac:dyDescent="0.25">
      <c r="A185" t="s">
        <v>25</v>
      </c>
      <c r="B185" t="s">
        <v>25</v>
      </c>
      <c r="C185" s="8" t="s">
        <v>207</v>
      </c>
    </row>
    <row r="186" spans="1:3" x14ac:dyDescent="0.25">
      <c r="A186" t="s">
        <v>25</v>
      </c>
      <c r="B186" t="s">
        <v>25</v>
      </c>
      <c r="C186" s="8" t="s">
        <v>208</v>
      </c>
    </row>
    <row r="187" spans="1:3" x14ac:dyDescent="0.25">
      <c r="A187" t="s">
        <v>25</v>
      </c>
      <c r="B187" t="s">
        <v>25</v>
      </c>
      <c r="C187" s="8" t="s">
        <v>209</v>
      </c>
    </row>
    <row r="188" spans="1:3" x14ac:dyDescent="0.25">
      <c r="A188" t="s">
        <v>25</v>
      </c>
      <c r="B188" t="s">
        <v>25</v>
      </c>
      <c r="C188" s="8" t="s">
        <v>210</v>
      </c>
    </row>
    <row r="189" spans="1:3" x14ac:dyDescent="0.25">
      <c r="A189" t="s">
        <v>25</v>
      </c>
      <c r="B189" t="s">
        <v>25</v>
      </c>
      <c r="C189" s="8" t="s">
        <v>211</v>
      </c>
    </row>
    <row r="190" spans="1:3" x14ac:dyDescent="0.25">
      <c r="A190" t="s">
        <v>25</v>
      </c>
      <c r="B190" t="s">
        <v>25</v>
      </c>
      <c r="C190" s="8" t="s">
        <v>212</v>
      </c>
    </row>
    <row r="191" spans="1:3" x14ac:dyDescent="0.25">
      <c r="A191" t="s">
        <v>25</v>
      </c>
      <c r="B191" t="s">
        <v>25</v>
      </c>
      <c r="C191" s="8" t="s">
        <v>213</v>
      </c>
    </row>
    <row r="192" spans="1:3" x14ac:dyDescent="0.25">
      <c r="A192" t="s">
        <v>25</v>
      </c>
      <c r="B192" t="s">
        <v>25</v>
      </c>
      <c r="C192" s="8" t="s">
        <v>214</v>
      </c>
    </row>
    <row r="193" spans="1:3" x14ac:dyDescent="0.25">
      <c r="A193" t="s">
        <v>25</v>
      </c>
      <c r="B193" t="s">
        <v>25</v>
      </c>
      <c r="C193" s="8" t="s">
        <v>215</v>
      </c>
    </row>
    <row r="194" spans="1:3" x14ac:dyDescent="0.25">
      <c r="A194" t="s">
        <v>25</v>
      </c>
      <c r="B194" t="s">
        <v>25</v>
      </c>
      <c r="C194" s="8" t="s">
        <v>216</v>
      </c>
    </row>
    <row r="195" spans="1:3" x14ac:dyDescent="0.25">
      <c r="A195" t="s">
        <v>25</v>
      </c>
      <c r="B195" t="s">
        <v>25</v>
      </c>
      <c r="C195" s="8" t="s">
        <v>217</v>
      </c>
    </row>
    <row r="196" spans="1:3" x14ac:dyDescent="0.25">
      <c r="A196" t="s">
        <v>25</v>
      </c>
      <c r="B196" t="s">
        <v>25</v>
      </c>
      <c r="C196" s="8" t="s">
        <v>218</v>
      </c>
    </row>
    <row r="197" spans="1:3" x14ac:dyDescent="0.25">
      <c r="A197" t="s">
        <v>25</v>
      </c>
      <c r="B197" t="s">
        <v>25</v>
      </c>
      <c r="C197" s="8" t="s">
        <v>219</v>
      </c>
    </row>
    <row r="198" spans="1:3" x14ac:dyDescent="0.25">
      <c r="A198" t="s">
        <v>25</v>
      </c>
      <c r="B198" t="s">
        <v>25</v>
      </c>
      <c r="C198" s="8" t="s">
        <v>220</v>
      </c>
    </row>
    <row r="199" spans="1:3" x14ac:dyDescent="0.25">
      <c r="A199" t="s">
        <v>25</v>
      </c>
      <c r="B199" t="s">
        <v>25</v>
      </c>
      <c r="C199" s="8" t="s">
        <v>221</v>
      </c>
    </row>
    <row r="200" spans="1:3" x14ac:dyDescent="0.25">
      <c r="A200" t="s">
        <v>25</v>
      </c>
      <c r="B200" t="s">
        <v>25</v>
      </c>
      <c r="C200" s="8" t="s">
        <v>222</v>
      </c>
    </row>
    <row r="201" spans="1:3" x14ac:dyDescent="0.25">
      <c r="A201" t="s">
        <v>25</v>
      </c>
      <c r="B201" t="s">
        <v>25</v>
      </c>
      <c r="C201" s="8" t="s">
        <v>223</v>
      </c>
    </row>
    <row r="202" spans="1:3" x14ac:dyDescent="0.25">
      <c r="A202" t="s">
        <v>25</v>
      </c>
      <c r="B202" t="s">
        <v>25</v>
      </c>
      <c r="C202" s="8" t="s">
        <v>224</v>
      </c>
    </row>
    <row r="203" spans="1:3" x14ac:dyDescent="0.25">
      <c r="A203" t="s">
        <v>25</v>
      </c>
      <c r="B203" t="s">
        <v>28</v>
      </c>
      <c r="C203" s="8" t="s">
        <v>225</v>
      </c>
    </row>
    <row r="204" spans="1:3" x14ac:dyDescent="0.25">
      <c r="A204" t="s">
        <v>25</v>
      </c>
      <c r="B204" t="s">
        <v>28</v>
      </c>
      <c r="C204" s="8" t="s">
        <v>226</v>
      </c>
    </row>
    <row r="205" spans="1:3" x14ac:dyDescent="0.25">
      <c r="A205" t="s">
        <v>25</v>
      </c>
      <c r="B205" t="s">
        <v>28</v>
      </c>
      <c r="C205" s="8" t="s">
        <v>227</v>
      </c>
    </row>
    <row r="206" spans="1:3" x14ac:dyDescent="0.25">
      <c r="A206" t="s">
        <v>25</v>
      </c>
      <c r="B206" t="s">
        <v>28</v>
      </c>
      <c r="C206" s="8" t="s">
        <v>228</v>
      </c>
    </row>
    <row r="207" spans="1:3" x14ac:dyDescent="0.25">
      <c r="A207" t="s">
        <v>25</v>
      </c>
      <c r="B207" t="s">
        <v>28</v>
      </c>
      <c r="C207" s="8" t="s">
        <v>229</v>
      </c>
    </row>
    <row r="208" spans="1:3" x14ac:dyDescent="0.25">
      <c r="A208" t="s">
        <v>25</v>
      </c>
      <c r="B208" t="s">
        <v>28</v>
      </c>
      <c r="C208" s="8" t="s">
        <v>230</v>
      </c>
    </row>
    <row r="209" spans="1:3" x14ac:dyDescent="0.25">
      <c r="A209" t="s">
        <v>25</v>
      </c>
      <c r="B209" t="s">
        <v>28</v>
      </c>
      <c r="C209" s="8" t="s">
        <v>231</v>
      </c>
    </row>
    <row r="210" spans="1:3" x14ac:dyDescent="0.25">
      <c r="A210" t="s">
        <v>25</v>
      </c>
      <c r="B210" t="s">
        <v>28</v>
      </c>
      <c r="C210" s="8" t="s">
        <v>232</v>
      </c>
    </row>
    <row r="211" spans="1:3" x14ac:dyDescent="0.25">
      <c r="A211" t="s">
        <v>25</v>
      </c>
      <c r="B211" t="s">
        <v>28</v>
      </c>
      <c r="C211" s="8" t="s">
        <v>233</v>
      </c>
    </row>
    <row r="212" spans="1:3" x14ac:dyDescent="0.25">
      <c r="A212" t="s">
        <v>25</v>
      </c>
      <c r="B212" t="s">
        <v>28</v>
      </c>
      <c r="C212" s="8" t="s">
        <v>234</v>
      </c>
    </row>
    <row r="213" spans="1:3" x14ac:dyDescent="0.25">
      <c r="A213" t="s">
        <v>25</v>
      </c>
      <c r="B213" t="s">
        <v>28</v>
      </c>
      <c r="C213" s="8" t="s">
        <v>235</v>
      </c>
    </row>
    <row r="214" spans="1:3" x14ac:dyDescent="0.25">
      <c r="A214" t="s">
        <v>25</v>
      </c>
      <c r="B214" t="s">
        <v>28</v>
      </c>
      <c r="C214" s="8" t="s">
        <v>236</v>
      </c>
    </row>
    <row r="215" spans="1:3" x14ac:dyDescent="0.25">
      <c r="A215" t="s">
        <v>25</v>
      </c>
      <c r="B215" t="s">
        <v>28</v>
      </c>
      <c r="C215" s="8" t="s">
        <v>237</v>
      </c>
    </row>
    <row r="216" spans="1:3" x14ac:dyDescent="0.25">
      <c r="A216" t="s">
        <v>25</v>
      </c>
      <c r="B216" t="s">
        <v>27</v>
      </c>
      <c r="C216" s="8" t="s">
        <v>238</v>
      </c>
    </row>
    <row r="217" spans="1:3" x14ac:dyDescent="0.25">
      <c r="A217" t="s">
        <v>25</v>
      </c>
      <c r="B217" t="s">
        <v>27</v>
      </c>
      <c r="C217" s="8" t="s">
        <v>239</v>
      </c>
    </row>
    <row r="218" spans="1:3" x14ac:dyDescent="0.25">
      <c r="A218" t="s">
        <v>25</v>
      </c>
      <c r="B218" t="s">
        <v>27</v>
      </c>
      <c r="C218" s="8" t="s">
        <v>240</v>
      </c>
    </row>
    <row r="219" spans="1:3" x14ac:dyDescent="0.25">
      <c r="A219" t="s">
        <v>25</v>
      </c>
      <c r="B219" t="s">
        <v>27</v>
      </c>
      <c r="C219" s="8" t="s">
        <v>241</v>
      </c>
    </row>
    <row r="220" spans="1:3" x14ac:dyDescent="0.25">
      <c r="A220" t="s">
        <v>25</v>
      </c>
      <c r="B220" t="s">
        <v>27</v>
      </c>
      <c r="C220" s="8" t="s">
        <v>242</v>
      </c>
    </row>
    <row r="221" spans="1:3" x14ac:dyDescent="0.25">
      <c r="A221" t="s">
        <v>25</v>
      </c>
      <c r="B221" t="s">
        <v>27</v>
      </c>
      <c r="C221" s="8" t="s">
        <v>243</v>
      </c>
    </row>
    <row r="222" spans="1:3" x14ac:dyDescent="0.25">
      <c r="A222" t="s">
        <v>25</v>
      </c>
      <c r="B222" t="s">
        <v>27</v>
      </c>
      <c r="C222" s="8" t="s">
        <v>244</v>
      </c>
    </row>
    <row r="223" spans="1:3" x14ac:dyDescent="0.25">
      <c r="A223" t="s">
        <v>25</v>
      </c>
      <c r="B223" t="s">
        <v>27</v>
      </c>
      <c r="C223" s="8" t="s">
        <v>245</v>
      </c>
    </row>
    <row r="224" spans="1:3" x14ac:dyDescent="0.25">
      <c r="A224" t="s">
        <v>25</v>
      </c>
      <c r="B224" t="s">
        <v>27</v>
      </c>
      <c r="C224" s="8" t="s">
        <v>246</v>
      </c>
    </row>
    <row r="225" spans="1:3" x14ac:dyDescent="0.25">
      <c r="A225" t="s">
        <v>25</v>
      </c>
      <c r="B225" t="s">
        <v>27</v>
      </c>
      <c r="C225" s="8" t="s">
        <v>247</v>
      </c>
    </row>
    <row r="226" spans="1:3" x14ac:dyDescent="0.25">
      <c r="A226" t="s">
        <v>25</v>
      </c>
      <c r="B226" t="s">
        <v>27</v>
      </c>
      <c r="C226" s="8" t="s">
        <v>248</v>
      </c>
    </row>
    <row r="227" spans="1:3" x14ac:dyDescent="0.25">
      <c r="A227" t="s">
        <v>25</v>
      </c>
      <c r="B227" t="s">
        <v>27</v>
      </c>
      <c r="C227" s="8" t="s">
        <v>249</v>
      </c>
    </row>
    <row r="228" spans="1:3" x14ac:dyDescent="0.25">
      <c r="A228" t="s">
        <v>25</v>
      </c>
      <c r="B228" t="s">
        <v>27</v>
      </c>
      <c r="C228" s="8" t="s">
        <v>250</v>
      </c>
    </row>
    <row r="229" spans="1:3" x14ac:dyDescent="0.25">
      <c r="A229" t="s">
        <v>25</v>
      </c>
      <c r="B229" t="s">
        <v>27</v>
      </c>
      <c r="C229" s="8" t="s">
        <v>251</v>
      </c>
    </row>
    <row r="230" spans="1:3" x14ac:dyDescent="0.25">
      <c r="A230" t="s">
        <v>25</v>
      </c>
      <c r="B230" t="s">
        <v>27</v>
      </c>
      <c r="C230" s="8" t="s">
        <v>252</v>
      </c>
    </row>
    <row r="231" spans="1:3" x14ac:dyDescent="0.25">
      <c r="A231" t="s">
        <v>25</v>
      </c>
      <c r="B231" t="s">
        <v>27</v>
      </c>
      <c r="C231" s="8" t="s">
        <v>253</v>
      </c>
    </row>
    <row r="232" spans="1:3" x14ac:dyDescent="0.25">
      <c r="A232" t="s">
        <v>25</v>
      </c>
      <c r="B232" t="s">
        <v>27</v>
      </c>
      <c r="C232" s="8" t="s">
        <v>254</v>
      </c>
    </row>
    <row r="233" spans="1:3" x14ac:dyDescent="0.25">
      <c r="A233" t="s">
        <v>25</v>
      </c>
      <c r="B233" t="s">
        <v>27</v>
      </c>
      <c r="C233" s="8" t="s">
        <v>255</v>
      </c>
    </row>
    <row r="234" spans="1:3" x14ac:dyDescent="0.25">
      <c r="A234" t="s">
        <v>25</v>
      </c>
      <c r="B234" t="s">
        <v>27</v>
      </c>
      <c r="C234" s="8" t="s">
        <v>256</v>
      </c>
    </row>
    <row r="235" spans="1:3" x14ac:dyDescent="0.25">
      <c r="A235" t="s">
        <v>25</v>
      </c>
      <c r="B235" t="s">
        <v>27</v>
      </c>
      <c r="C235" s="8" t="s">
        <v>257</v>
      </c>
    </row>
    <row r="236" spans="1:3" x14ac:dyDescent="0.25">
      <c r="A236" t="s">
        <v>25</v>
      </c>
      <c r="B236" t="s">
        <v>27</v>
      </c>
      <c r="C236" s="8" t="s">
        <v>258</v>
      </c>
    </row>
    <row r="237" spans="1:3" x14ac:dyDescent="0.25">
      <c r="A237" t="s">
        <v>25</v>
      </c>
      <c r="B237" t="s">
        <v>27</v>
      </c>
      <c r="C237" s="8" t="s">
        <v>259</v>
      </c>
    </row>
    <row r="238" spans="1:3" x14ac:dyDescent="0.25">
      <c r="A238" t="s">
        <v>25</v>
      </c>
      <c r="B238" t="s">
        <v>27</v>
      </c>
      <c r="C238" s="8" t="s">
        <v>260</v>
      </c>
    </row>
    <row r="239" spans="1:3" x14ac:dyDescent="0.25">
      <c r="A239" t="s">
        <v>25</v>
      </c>
      <c r="B239" t="s">
        <v>27</v>
      </c>
      <c r="C239" s="8" t="s">
        <v>261</v>
      </c>
    </row>
    <row r="240" spans="1:3" x14ac:dyDescent="0.25">
      <c r="A240" t="s">
        <v>25</v>
      </c>
      <c r="B240" t="s">
        <v>27</v>
      </c>
      <c r="C240" s="8" t="s">
        <v>262</v>
      </c>
    </row>
    <row r="241" spans="1:3" x14ac:dyDescent="0.25">
      <c r="A241" t="s">
        <v>25</v>
      </c>
      <c r="B241" t="s">
        <v>27</v>
      </c>
      <c r="C241" s="8" t="s">
        <v>263</v>
      </c>
    </row>
    <row r="242" spans="1:3" x14ac:dyDescent="0.25">
      <c r="A242" t="s">
        <v>25</v>
      </c>
      <c r="B242" t="s">
        <v>27</v>
      </c>
      <c r="C242" s="8" t="s">
        <v>264</v>
      </c>
    </row>
    <row r="243" spans="1:3" x14ac:dyDescent="0.25">
      <c r="A243" t="s">
        <v>25</v>
      </c>
      <c r="B243" t="s">
        <v>27</v>
      </c>
      <c r="C243" s="8" t="s">
        <v>265</v>
      </c>
    </row>
    <row r="244" spans="1:3" x14ac:dyDescent="0.25">
      <c r="A244" t="s">
        <v>25</v>
      </c>
      <c r="B244" t="s">
        <v>27</v>
      </c>
      <c r="C244" s="8" t="s">
        <v>266</v>
      </c>
    </row>
    <row r="245" spans="1:3" x14ac:dyDescent="0.25">
      <c r="A245" t="s">
        <v>25</v>
      </c>
      <c r="B245" t="s">
        <v>27</v>
      </c>
      <c r="C245" s="8" t="s">
        <v>267</v>
      </c>
    </row>
    <row r="246" spans="1:3" x14ac:dyDescent="0.25">
      <c r="A246" t="s">
        <v>25</v>
      </c>
      <c r="B246" t="s">
        <v>27</v>
      </c>
      <c r="C246" s="8" t="s">
        <v>268</v>
      </c>
    </row>
    <row r="247" spans="1:3" x14ac:dyDescent="0.25">
      <c r="A247" t="s">
        <v>25</v>
      </c>
      <c r="B247" t="s">
        <v>31</v>
      </c>
      <c r="C247" s="8" t="s">
        <v>269</v>
      </c>
    </row>
    <row r="248" spans="1:3" x14ac:dyDescent="0.25">
      <c r="A248" t="s">
        <v>25</v>
      </c>
      <c r="B248" t="s">
        <v>31</v>
      </c>
      <c r="C248" s="8" t="s">
        <v>270</v>
      </c>
    </row>
    <row r="249" spans="1:3" x14ac:dyDescent="0.25">
      <c r="A249" t="s">
        <v>28</v>
      </c>
      <c r="B249" t="s">
        <v>28</v>
      </c>
      <c r="C249" s="8" t="s">
        <v>271</v>
      </c>
    </row>
    <row r="250" spans="1:3" x14ac:dyDescent="0.25">
      <c r="A250" t="s">
        <v>28</v>
      </c>
      <c r="B250" t="s">
        <v>28</v>
      </c>
      <c r="C250" s="8" t="s">
        <v>272</v>
      </c>
    </row>
    <row r="251" spans="1:3" x14ac:dyDescent="0.25">
      <c r="A251" t="s">
        <v>28</v>
      </c>
      <c r="B251" t="s">
        <v>27</v>
      </c>
      <c r="C251" s="8" t="s">
        <v>273</v>
      </c>
    </row>
    <row r="252" spans="1:3" x14ac:dyDescent="0.25">
      <c r="A252" t="s">
        <v>28</v>
      </c>
      <c r="B252" t="s">
        <v>27</v>
      </c>
      <c r="C252" s="8" t="s">
        <v>274</v>
      </c>
    </row>
    <row r="253" spans="1:3" x14ac:dyDescent="0.25">
      <c r="A253" t="s">
        <v>28</v>
      </c>
      <c r="B253" t="s">
        <v>27</v>
      </c>
      <c r="C253" s="8" t="s">
        <v>275</v>
      </c>
    </row>
    <row r="254" spans="1:3" x14ac:dyDescent="0.25">
      <c r="A254" t="s">
        <v>28</v>
      </c>
      <c r="B254" t="s">
        <v>27</v>
      </c>
      <c r="C254" s="8" t="s">
        <v>276</v>
      </c>
    </row>
    <row r="255" spans="1:3" x14ac:dyDescent="0.25">
      <c r="A255" t="s">
        <v>28</v>
      </c>
      <c r="B255" t="s">
        <v>27</v>
      </c>
      <c r="C255" s="8" t="s">
        <v>277</v>
      </c>
    </row>
    <row r="256" spans="1:3" x14ac:dyDescent="0.25">
      <c r="A256" t="s">
        <v>28</v>
      </c>
      <c r="B256" t="s">
        <v>27</v>
      </c>
      <c r="C256" s="8" t="s">
        <v>278</v>
      </c>
    </row>
    <row r="257" spans="1:3" x14ac:dyDescent="0.25">
      <c r="A257" t="s">
        <v>28</v>
      </c>
      <c r="B257" t="s">
        <v>27</v>
      </c>
      <c r="C257" s="8" t="s">
        <v>279</v>
      </c>
    </row>
    <row r="258" spans="1:3" x14ac:dyDescent="0.25">
      <c r="A258" t="s">
        <v>28</v>
      </c>
      <c r="B258" t="s">
        <v>27</v>
      </c>
      <c r="C258" s="8" t="s">
        <v>280</v>
      </c>
    </row>
    <row r="259" spans="1:3" x14ac:dyDescent="0.25">
      <c r="A259" t="s">
        <v>28</v>
      </c>
      <c r="B259" t="s">
        <v>27</v>
      </c>
      <c r="C259" s="8" t="s">
        <v>281</v>
      </c>
    </row>
    <row r="260" spans="1:3" x14ac:dyDescent="0.25">
      <c r="A260" t="s">
        <v>28</v>
      </c>
      <c r="B260" t="s">
        <v>27</v>
      </c>
      <c r="C260" s="8" t="s">
        <v>282</v>
      </c>
    </row>
    <row r="261" spans="1:3" x14ac:dyDescent="0.25">
      <c r="A261" t="s">
        <v>28</v>
      </c>
      <c r="B261" t="s">
        <v>27</v>
      </c>
      <c r="C261" s="8" t="s">
        <v>283</v>
      </c>
    </row>
    <row r="262" spans="1:3" x14ac:dyDescent="0.25">
      <c r="A262" t="s">
        <v>28</v>
      </c>
      <c r="B262" t="s">
        <v>27</v>
      </c>
      <c r="C262" s="8" t="s">
        <v>284</v>
      </c>
    </row>
    <row r="263" spans="1:3" x14ac:dyDescent="0.25">
      <c r="A263" t="s">
        <v>28</v>
      </c>
      <c r="B263" t="s">
        <v>27</v>
      </c>
      <c r="C263" s="8" t="s">
        <v>285</v>
      </c>
    </row>
    <row r="264" spans="1:3" x14ac:dyDescent="0.25">
      <c r="A264" t="s">
        <v>28</v>
      </c>
      <c r="B264" t="s">
        <v>27</v>
      </c>
      <c r="C264" s="8" t="s">
        <v>286</v>
      </c>
    </row>
    <row r="265" spans="1:3" x14ac:dyDescent="0.25">
      <c r="A265" t="s">
        <v>28</v>
      </c>
      <c r="B265" t="s">
        <v>27</v>
      </c>
      <c r="C265" s="8" t="s">
        <v>287</v>
      </c>
    </row>
    <row r="266" spans="1:3" x14ac:dyDescent="0.25">
      <c r="A266" t="s">
        <v>28</v>
      </c>
      <c r="B266" t="s">
        <v>27</v>
      </c>
      <c r="C266" s="8" t="s">
        <v>288</v>
      </c>
    </row>
    <row r="267" spans="1:3" x14ac:dyDescent="0.25">
      <c r="A267" t="s">
        <v>28</v>
      </c>
      <c r="B267" t="s">
        <v>27</v>
      </c>
      <c r="C267" s="8" t="s">
        <v>289</v>
      </c>
    </row>
    <row r="268" spans="1:3" x14ac:dyDescent="0.25">
      <c r="A268" t="s">
        <v>28</v>
      </c>
      <c r="B268" t="s">
        <v>27</v>
      </c>
      <c r="C268" s="8" t="s">
        <v>290</v>
      </c>
    </row>
    <row r="269" spans="1:3" x14ac:dyDescent="0.25">
      <c r="A269" t="s">
        <v>28</v>
      </c>
      <c r="B269" t="s">
        <v>27</v>
      </c>
      <c r="C269" s="8" t="s">
        <v>291</v>
      </c>
    </row>
    <row r="270" spans="1:3" x14ac:dyDescent="0.25">
      <c r="A270" t="s">
        <v>28</v>
      </c>
      <c r="B270" t="s">
        <v>27</v>
      </c>
      <c r="C270" s="8" t="s">
        <v>292</v>
      </c>
    </row>
    <row r="271" spans="1:3" x14ac:dyDescent="0.25">
      <c r="A271" t="s">
        <v>28</v>
      </c>
      <c r="B271" t="s">
        <v>27</v>
      </c>
      <c r="C271" s="8" t="s">
        <v>293</v>
      </c>
    </row>
    <row r="272" spans="1:3" x14ac:dyDescent="0.25">
      <c r="A272" t="s">
        <v>28</v>
      </c>
      <c r="B272" t="s">
        <v>27</v>
      </c>
      <c r="C272" s="8" t="s">
        <v>294</v>
      </c>
    </row>
    <row r="273" spans="1:3" x14ac:dyDescent="0.25">
      <c r="A273" t="s">
        <v>28</v>
      </c>
      <c r="B273" t="s">
        <v>27</v>
      </c>
      <c r="C273" s="8" t="s">
        <v>295</v>
      </c>
    </row>
    <row r="274" spans="1:3" x14ac:dyDescent="0.25">
      <c r="A274" t="s">
        <v>28</v>
      </c>
      <c r="B274" t="s">
        <v>27</v>
      </c>
      <c r="C274" s="8" t="s">
        <v>296</v>
      </c>
    </row>
    <row r="275" spans="1:3" x14ac:dyDescent="0.25">
      <c r="A275" t="s">
        <v>28</v>
      </c>
      <c r="B275" t="s">
        <v>27</v>
      </c>
      <c r="C275" s="8" t="s">
        <v>297</v>
      </c>
    </row>
    <row r="276" spans="1:3" x14ac:dyDescent="0.25">
      <c r="A276" t="s">
        <v>28</v>
      </c>
      <c r="B276" t="s">
        <v>27</v>
      </c>
      <c r="C276" s="8" t="s">
        <v>298</v>
      </c>
    </row>
    <row r="277" spans="1:3" x14ac:dyDescent="0.25">
      <c r="A277" t="s">
        <v>28</v>
      </c>
      <c r="B277" t="s">
        <v>27</v>
      </c>
      <c r="C277" s="8" t="s">
        <v>299</v>
      </c>
    </row>
    <row r="278" spans="1:3" x14ac:dyDescent="0.25">
      <c r="A278" t="s">
        <v>28</v>
      </c>
      <c r="B278" t="s">
        <v>27</v>
      </c>
      <c r="C278" s="8" t="s">
        <v>300</v>
      </c>
    </row>
    <row r="279" spans="1:3" x14ac:dyDescent="0.25">
      <c r="A279" t="s">
        <v>28</v>
      </c>
      <c r="B279" t="s">
        <v>27</v>
      </c>
      <c r="C279" s="8" t="s">
        <v>301</v>
      </c>
    </row>
    <row r="280" spans="1:3" x14ac:dyDescent="0.25">
      <c r="A280" t="s">
        <v>28</v>
      </c>
      <c r="B280" t="s">
        <v>27</v>
      </c>
      <c r="C280" s="8" t="s">
        <v>302</v>
      </c>
    </row>
    <row r="281" spans="1:3" x14ac:dyDescent="0.25">
      <c r="A281" t="s">
        <v>28</v>
      </c>
      <c r="B281" t="s">
        <v>27</v>
      </c>
      <c r="C281" s="8" t="s">
        <v>303</v>
      </c>
    </row>
    <row r="282" spans="1:3" x14ac:dyDescent="0.25">
      <c r="A282" t="s">
        <v>28</v>
      </c>
      <c r="B282" t="s">
        <v>27</v>
      </c>
      <c r="C282" s="8" t="s">
        <v>304</v>
      </c>
    </row>
    <row r="283" spans="1:3" x14ac:dyDescent="0.25">
      <c r="A283" t="s">
        <v>28</v>
      </c>
      <c r="B283" t="s">
        <v>27</v>
      </c>
      <c r="C283" s="8" t="s">
        <v>305</v>
      </c>
    </row>
    <row r="284" spans="1:3" x14ac:dyDescent="0.25">
      <c r="A284" t="s">
        <v>28</v>
      </c>
      <c r="B284" t="s">
        <v>27</v>
      </c>
      <c r="C284" s="8" t="s">
        <v>306</v>
      </c>
    </row>
    <row r="285" spans="1:3" x14ac:dyDescent="0.25">
      <c r="A285" t="s">
        <v>28</v>
      </c>
      <c r="B285" t="s">
        <v>27</v>
      </c>
      <c r="C285" s="8" t="s">
        <v>307</v>
      </c>
    </row>
    <row r="286" spans="1:3" x14ac:dyDescent="0.25">
      <c r="A286" t="s">
        <v>28</v>
      </c>
      <c r="B286" t="s">
        <v>27</v>
      </c>
      <c r="C286" s="8" t="s">
        <v>308</v>
      </c>
    </row>
    <row r="287" spans="1:3" x14ac:dyDescent="0.25">
      <c r="A287" t="s">
        <v>28</v>
      </c>
      <c r="B287" t="s">
        <v>27</v>
      </c>
      <c r="C287" s="8" t="s">
        <v>309</v>
      </c>
    </row>
    <row r="288" spans="1:3" x14ac:dyDescent="0.25">
      <c r="A288" t="s">
        <v>28</v>
      </c>
      <c r="B288" t="s">
        <v>27</v>
      </c>
      <c r="C288" s="8" t="s">
        <v>310</v>
      </c>
    </row>
    <row r="289" spans="1:3" x14ac:dyDescent="0.25">
      <c r="A289" t="s">
        <v>28</v>
      </c>
      <c r="B289" t="s">
        <v>27</v>
      </c>
      <c r="C289" s="8" t="s">
        <v>311</v>
      </c>
    </row>
    <row r="290" spans="1:3" x14ac:dyDescent="0.25">
      <c r="A290" t="s">
        <v>28</v>
      </c>
      <c r="B290" t="s">
        <v>27</v>
      </c>
      <c r="C290" s="8" t="s">
        <v>312</v>
      </c>
    </row>
    <row r="291" spans="1:3" x14ac:dyDescent="0.25">
      <c r="A291" t="s">
        <v>28</v>
      </c>
      <c r="B291" t="s">
        <v>27</v>
      </c>
      <c r="C291" s="8" t="s">
        <v>313</v>
      </c>
    </row>
    <row r="292" spans="1:3" x14ac:dyDescent="0.25">
      <c r="A292" t="s">
        <v>28</v>
      </c>
      <c r="B292" t="s">
        <v>27</v>
      </c>
      <c r="C292" s="8" t="s">
        <v>314</v>
      </c>
    </row>
    <row r="293" spans="1:3" x14ac:dyDescent="0.25">
      <c r="A293" t="s">
        <v>28</v>
      </c>
      <c r="B293" t="s">
        <v>27</v>
      </c>
      <c r="C293" s="8" t="s">
        <v>315</v>
      </c>
    </row>
    <row r="294" spans="1:3" x14ac:dyDescent="0.25">
      <c r="A294" t="s">
        <v>28</v>
      </c>
      <c r="B294" t="s">
        <v>27</v>
      </c>
      <c r="C294" s="8" t="s">
        <v>316</v>
      </c>
    </row>
    <row r="295" spans="1:3" x14ac:dyDescent="0.25">
      <c r="A295" t="s">
        <v>28</v>
      </c>
      <c r="B295" t="s">
        <v>27</v>
      </c>
      <c r="C295" s="8" t="s">
        <v>317</v>
      </c>
    </row>
    <row r="296" spans="1:3" x14ac:dyDescent="0.25">
      <c r="A296" t="s">
        <v>28</v>
      </c>
      <c r="B296" t="s">
        <v>27</v>
      </c>
      <c r="C296" s="8" t="s">
        <v>318</v>
      </c>
    </row>
    <row r="297" spans="1:3" x14ac:dyDescent="0.25">
      <c r="A297" t="s">
        <v>28</v>
      </c>
      <c r="B297" t="s">
        <v>27</v>
      </c>
      <c r="C297" s="8" t="s">
        <v>319</v>
      </c>
    </row>
    <row r="298" spans="1:3" x14ac:dyDescent="0.25">
      <c r="A298" t="s">
        <v>28</v>
      </c>
      <c r="B298" t="s">
        <v>27</v>
      </c>
      <c r="C298" s="8" t="s">
        <v>320</v>
      </c>
    </row>
    <row r="299" spans="1:3" x14ac:dyDescent="0.25">
      <c r="A299" t="s">
        <v>28</v>
      </c>
      <c r="B299" t="s">
        <v>27</v>
      </c>
      <c r="C299" s="8" t="s">
        <v>321</v>
      </c>
    </row>
    <row r="300" spans="1:3" x14ac:dyDescent="0.25">
      <c r="A300" t="s">
        <v>28</v>
      </c>
      <c r="B300" t="s">
        <v>27</v>
      </c>
      <c r="C300" s="8" t="s">
        <v>322</v>
      </c>
    </row>
    <row r="301" spans="1:3" x14ac:dyDescent="0.25">
      <c r="A301" t="s">
        <v>28</v>
      </c>
      <c r="B301" t="s">
        <v>27</v>
      </c>
      <c r="C301" s="8" t="s">
        <v>323</v>
      </c>
    </row>
    <row r="302" spans="1:3" x14ac:dyDescent="0.25">
      <c r="A302" t="s">
        <v>28</v>
      </c>
      <c r="B302" t="s">
        <v>27</v>
      </c>
      <c r="C302" s="8" t="s">
        <v>324</v>
      </c>
    </row>
    <row r="303" spans="1:3" x14ac:dyDescent="0.25">
      <c r="A303" t="s">
        <v>28</v>
      </c>
      <c r="B303" t="s">
        <v>27</v>
      </c>
      <c r="C303" s="8" t="s">
        <v>325</v>
      </c>
    </row>
    <row r="304" spans="1:3" x14ac:dyDescent="0.25">
      <c r="A304" t="s">
        <v>28</v>
      </c>
      <c r="B304" t="s">
        <v>27</v>
      </c>
      <c r="C304" s="8" t="s">
        <v>326</v>
      </c>
    </row>
    <row r="305" spans="1:3" x14ac:dyDescent="0.25">
      <c r="A305" t="s">
        <v>28</v>
      </c>
      <c r="B305" t="s">
        <v>27</v>
      </c>
      <c r="C305" s="8" t="s">
        <v>327</v>
      </c>
    </row>
    <row r="306" spans="1:3" x14ac:dyDescent="0.25">
      <c r="A306" t="s">
        <v>28</v>
      </c>
      <c r="B306" t="s">
        <v>27</v>
      </c>
      <c r="C306" s="8" t="s">
        <v>328</v>
      </c>
    </row>
    <row r="307" spans="1:3" x14ac:dyDescent="0.25">
      <c r="A307" t="s">
        <v>28</v>
      </c>
      <c r="B307" t="s">
        <v>27</v>
      </c>
      <c r="C307" s="8" t="s">
        <v>329</v>
      </c>
    </row>
    <row r="308" spans="1:3" x14ac:dyDescent="0.25">
      <c r="A308" t="s">
        <v>28</v>
      </c>
      <c r="B308" t="s">
        <v>27</v>
      </c>
      <c r="C308" s="8" t="s">
        <v>330</v>
      </c>
    </row>
    <row r="309" spans="1:3" x14ac:dyDescent="0.25">
      <c r="A309" t="s">
        <v>28</v>
      </c>
      <c r="B309" t="s">
        <v>27</v>
      </c>
      <c r="C309" s="8" t="s">
        <v>331</v>
      </c>
    </row>
    <row r="310" spans="1:3" x14ac:dyDescent="0.25">
      <c r="A310" t="s">
        <v>28</v>
      </c>
      <c r="B310" t="s">
        <v>27</v>
      </c>
      <c r="C310" s="8" t="s">
        <v>332</v>
      </c>
    </row>
    <row r="311" spans="1:3" x14ac:dyDescent="0.25">
      <c r="A311" t="s">
        <v>28</v>
      </c>
      <c r="B311" t="s">
        <v>27</v>
      </c>
      <c r="C311" s="8" t="s">
        <v>333</v>
      </c>
    </row>
    <row r="312" spans="1:3" x14ac:dyDescent="0.25">
      <c r="A312" t="s">
        <v>28</v>
      </c>
      <c r="B312" t="s">
        <v>27</v>
      </c>
      <c r="C312" s="8" t="s">
        <v>334</v>
      </c>
    </row>
    <row r="313" spans="1:3" x14ac:dyDescent="0.25">
      <c r="A313" t="s">
        <v>28</v>
      </c>
      <c r="B313" t="s">
        <v>27</v>
      </c>
      <c r="C313" s="8" t="s">
        <v>335</v>
      </c>
    </row>
    <row r="314" spans="1:3" x14ac:dyDescent="0.25">
      <c r="A314" t="s">
        <v>28</v>
      </c>
      <c r="B314" t="s">
        <v>27</v>
      </c>
      <c r="C314" s="8" t="s">
        <v>336</v>
      </c>
    </row>
    <row r="315" spans="1:3" x14ac:dyDescent="0.25">
      <c r="A315" t="s">
        <v>28</v>
      </c>
      <c r="B315" t="s">
        <v>27</v>
      </c>
      <c r="C315" s="8" t="s">
        <v>337</v>
      </c>
    </row>
    <row r="316" spans="1:3" x14ac:dyDescent="0.25">
      <c r="A316" t="s">
        <v>28</v>
      </c>
      <c r="B316" t="s">
        <v>27</v>
      </c>
      <c r="C316" s="8" t="s">
        <v>338</v>
      </c>
    </row>
    <row r="317" spans="1:3" x14ac:dyDescent="0.25">
      <c r="A317" t="s">
        <v>28</v>
      </c>
      <c r="B317" t="s">
        <v>27</v>
      </c>
      <c r="C317" s="8" t="s">
        <v>339</v>
      </c>
    </row>
    <row r="318" spans="1:3" x14ac:dyDescent="0.25">
      <c r="A318" t="s">
        <v>28</v>
      </c>
      <c r="B318" t="s">
        <v>27</v>
      </c>
      <c r="C318" s="8" t="s">
        <v>340</v>
      </c>
    </row>
    <row r="319" spans="1:3" x14ac:dyDescent="0.25">
      <c r="A319" t="s">
        <v>28</v>
      </c>
      <c r="B319" t="s">
        <v>27</v>
      </c>
      <c r="C319" s="8" t="s">
        <v>341</v>
      </c>
    </row>
    <row r="320" spans="1:3" x14ac:dyDescent="0.25">
      <c r="A320" t="s">
        <v>28</v>
      </c>
      <c r="B320" t="s">
        <v>27</v>
      </c>
      <c r="C320" s="8" t="s">
        <v>342</v>
      </c>
    </row>
    <row r="321" spans="1:3" x14ac:dyDescent="0.25">
      <c r="A321" t="s">
        <v>28</v>
      </c>
      <c r="B321" t="s">
        <v>27</v>
      </c>
      <c r="C321" s="8" t="s">
        <v>343</v>
      </c>
    </row>
    <row r="322" spans="1:3" x14ac:dyDescent="0.25">
      <c r="A322" t="s">
        <v>28</v>
      </c>
      <c r="B322" t="s">
        <v>27</v>
      </c>
      <c r="C322" s="8" t="s">
        <v>344</v>
      </c>
    </row>
    <row r="323" spans="1:3" x14ac:dyDescent="0.25">
      <c r="A323" t="s">
        <v>28</v>
      </c>
      <c r="B323" t="s">
        <v>27</v>
      </c>
      <c r="C323" s="8" t="s">
        <v>345</v>
      </c>
    </row>
    <row r="324" spans="1:3" x14ac:dyDescent="0.25">
      <c r="A324" t="s">
        <v>28</v>
      </c>
      <c r="B324" t="s">
        <v>27</v>
      </c>
      <c r="C324" s="8" t="s">
        <v>346</v>
      </c>
    </row>
    <row r="325" spans="1:3" x14ac:dyDescent="0.25">
      <c r="A325" t="s">
        <v>28</v>
      </c>
      <c r="B325" t="s">
        <v>26</v>
      </c>
      <c r="C325" s="8" t="s">
        <v>347</v>
      </c>
    </row>
    <row r="326" spans="1:3" x14ac:dyDescent="0.25">
      <c r="A326" t="s">
        <v>28</v>
      </c>
      <c r="B326" t="s">
        <v>26</v>
      </c>
      <c r="C326" s="8" t="s">
        <v>348</v>
      </c>
    </row>
    <row r="327" spans="1:3" x14ac:dyDescent="0.25">
      <c r="A327" t="s">
        <v>28</v>
      </c>
      <c r="B327" t="s">
        <v>30</v>
      </c>
      <c r="C327" s="8" t="s">
        <v>349</v>
      </c>
    </row>
    <row r="328" spans="1:3" x14ac:dyDescent="0.25">
      <c r="A328" t="s">
        <v>27</v>
      </c>
      <c r="B328" t="s">
        <v>27</v>
      </c>
      <c r="C328" s="8" t="s">
        <v>350</v>
      </c>
    </row>
    <row r="329" spans="1:3" x14ac:dyDescent="0.25">
      <c r="A329" t="s">
        <v>27</v>
      </c>
      <c r="B329" t="s">
        <v>27</v>
      </c>
      <c r="C329" s="8" t="s">
        <v>351</v>
      </c>
    </row>
    <row r="330" spans="1:3" x14ac:dyDescent="0.25">
      <c r="A330" t="s">
        <v>27</v>
      </c>
      <c r="B330" t="s">
        <v>27</v>
      </c>
      <c r="C330" s="8" t="s">
        <v>352</v>
      </c>
    </row>
    <row r="331" spans="1:3" x14ac:dyDescent="0.25">
      <c r="A331" t="s">
        <v>27</v>
      </c>
      <c r="B331" t="s">
        <v>27</v>
      </c>
      <c r="C331" s="8" t="s">
        <v>353</v>
      </c>
    </row>
    <row r="332" spans="1:3" x14ac:dyDescent="0.25">
      <c r="A332" t="s">
        <v>27</v>
      </c>
      <c r="B332" t="s">
        <v>27</v>
      </c>
      <c r="C332" s="8" t="s">
        <v>354</v>
      </c>
    </row>
    <row r="333" spans="1:3" x14ac:dyDescent="0.25">
      <c r="A333" t="s">
        <v>27</v>
      </c>
      <c r="B333" t="s">
        <v>27</v>
      </c>
      <c r="C333" s="8" t="s">
        <v>355</v>
      </c>
    </row>
    <row r="334" spans="1:3" x14ac:dyDescent="0.25">
      <c r="A334" t="s">
        <v>27</v>
      </c>
      <c r="B334" t="s">
        <v>27</v>
      </c>
      <c r="C334" s="8" t="s">
        <v>356</v>
      </c>
    </row>
    <row r="335" spans="1:3" x14ac:dyDescent="0.25">
      <c r="A335" t="s">
        <v>27</v>
      </c>
      <c r="B335" t="s">
        <v>27</v>
      </c>
      <c r="C335" s="8" t="s">
        <v>357</v>
      </c>
    </row>
    <row r="336" spans="1:3" x14ac:dyDescent="0.25">
      <c r="A336" t="s">
        <v>27</v>
      </c>
      <c r="B336" t="s">
        <v>27</v>
      </c>
      <c r="C336" s="8" t="s">
        <v>358</v>
      </c>
    </row>
    <row r="337" spans="1:3" x14ac:dyDescent="0.25">
      <c r="A337" t="s">
        <v>27</v>
      </c>
      <c r="B337" t="s">
        <v>27</v>
      </c>
      <c r="C337" s="8" t="s">
        <v>359</v>
      </c>
    </row>
    <row r="338" spans="1:3" x14ac:dyDescent="0.25">
      <c r="A338" t="s">
        <v>27</v>
      </c>
      <c r="B338" t="s">
        <v>27</v>
      </c>
      <c r="C338" s="8" t="s">
        <v>360</v>
      </c>
    </row>
    <row r="339" spans="1:3" x14ac:dyDescent="0.25">
      <c r="A339" t="s">
        <v>27</v>
      </c>
      <c r="B339" t="s">
        <v>27</v>
      </c>
      <c r="C339" s="8" t="s">
        <v>361</v>
      </c>
    </row>
    <row r="340" spans="1:3" x14ac:dyDescent="0.25">
      <c r="A340" t="s">
        <v>27</v>
      </c>
      <c r="B340" t="s">
        <v>27</v>
      </c>
      <c r="C340" s="8" t="s">
        <v>362</v>
      </c>
    </row>
    <row r="341" spans="1:3" x14ac:dyDescent="0.25">
      <c r="A341" t="s">
        <v>27</v>
      </c>
      <c r="B341" t="s">
        <v>27</v>
      </c>
      <c r="C341" s="8" t="s">
        <v>363</v>
      </c>
    </row>
    <row r="342" spans="1:3" x14ac:dyDescent="0.25">
      <c r="A342" t="s">
        <v>27</v>
      </c>
      <c r="B342" t="s">
        <v>27</v>
      </c>
      <c r="C342" s="8" t="s">
        <v>364</v>
      </c>
    </row>
    <row r="343" spans="1:3" x14ac:dyDescent="0.25">
      <c r="A343" t="s">
        <v>27</v>
      </c>
      <c r="B343" t="s">
        <v>27</v>
      </c>
      <c r="C343" s="8" t="s">
        <v>365</v>
      </c>
    </row>
    <row r="344" spans="1:3" x14ac:dyDescent="0.25">
      <c r="A344" t="s">
        <v>27</v>
      </c>
      <c r="B344" t="s">
        <v>27</v>
      </c>
      <c r="C344" s="8" t="s">
        <v>366</v>
      </c>
    </row>
    <row r="345" spans="1:3" x14ac:dyDescent="0.25">
      <c r="A345" t="s">
        <v>27</v>
      </c>
      <c r="B345" t="s">
        <v>27</v>
      </c>
      <c r="C345" s="8" t="s">
        <v>367</v>
      </c>
    </row>
    <row r="346" spans="1:3" x14ac:dyDescent="0.25">
      <c r="A346" t="s">
        <v>27</v>
      </c>
      <c r="B346" t="s">
        <v>27</v>
      </c>
      <c r="C346" s="8" t="s">
        <v>368</v>
      </c>
    </row>
    <row r="347" spans="1:3" x14ac:dyDescent="0.25">
      <c r="A347" t="s">
        <v>27</v>
      </c>
      <c r="B347" t="s">
        <v>27</v>
      </c>
      <c r="C347" s="8" t="s">
        <v>369</v>
      </c>
    </row>
    <row r="348" spans="1:3" x14ac:dyDescent="0.25">
      <c r="A348" t="s">
        <v>27</v>
      </c>
      <c r="B348" t="s">
        <v>27</v>
      </c>
      <c r="C348" s="8" t="s">
        <v>370</v>
      </c>
    </row>
    <row r="349" spans="1:3" x14ac:dyDescent="0.25">
      <c r="A349" t="s">
        <v>27</v>
      </c>
      <c r="B349" t="s">
        <v>27</v>
      </c>
      <c r="C349" s="8" t="s">
        <v>371</v>
      </c>
    </row>
    <row r="350" spans="1:3" x14ac:dyDescent="0.25">
      <c r="A350" t="s">
        <v>27</v>
      </c>
      <c r="B350" t="s">
        <v>27</v>
      </c>
      <c r="C350" s="8" t="s">
        <v>372</v>
      </c>
    </row>
    <row r="351" spans="1:3" x14ac:dyDescent="0.25">
      <c r="A351" t="s">
        <v>27</v>
      </c>
      <c r="B351" t="s">
        <v>27</v>
      </c>
      <c r="C351" s="8" t="s">
        <v>373</v>
      </c>
    </row>
    <row r="352" spans="1:3" x14ac:dyDescent="0.25">
      <c r="A352" t="s">
        <v>27</v>
      </c>
      <c r="B352" t="s">
        <v>27</v>
      </c>
      <c r="C352" s="8" t="s">
        <v>374</v>
      </c>
    </row>
    <row r="353" spans="1:3" x14ac:dyDescent="0.25">
      <c r="A353" t="s">
        <v>27</v>
      </c>
      <c r="B353" t="s">
        <v>27</v>
      </c>
      <c r="C353" s="8" t="s">
        <v>375</v>
      </c>
    </row>
    <row r="354" spans="1:3" x14ac:dyDescent="0.25">
      <c r="A354" t="s">
        <v>27</v>
      </c>
      <c r="B354" t="s">
        <v>27</v>
      </c>
      <c r="C354" s="8" t="s">
        <v>376</v>
      </c>
    </row>
    <row r="355" spans="1:3" x14ac:dyDescent="0.25">
      <c r="A355" t="s">
        <v>27</v>
      </c>
      <c r="B355" t="s">
        <v>27</v>
      </c>
      <c r="C355" s="8" t="s">
        <v>377</v>
      </c>
    </row>
    <row r="356" spans="1:3" x14ac:dyDescent="0.25">
      <c r="A356" t="s">
        <v>27</v>
      </c>
      <c r="B356" t="s">
        <v>27</v>
      </c>
      <c r="C356" s="8" t="s">
        <v>378</v>
      </c>
    </row>
    <row r="357" spans="1:3" x14ac:dyDescent="0.25">
      <c r="A357" t="s">
        <v>27</v>
      </c>
      <c r="B357" t="s">
        <v>27</v>
      </c>
      <c r="C357" s="8" t="s">
        <v>379</v>
      </c>
    </row>
    <row r="358" spans="1:3" x14ac:dyDescent="0.25">
      <c r="A358" t="s">
        <v>27</v>
      </c>
      <c r="B358" t="s">
        <v>27</v>
      </c>
      <c r="C358" s="8" t="s">
        <v>380</v>
      </c>
    </row>
    <row r="359" spans="1:3" x14ac:dyDescent="0.25">
      <c r="A359" t="s">
        <v>27</v>
      </c>
      <c r="B359" t="s">
        <v>27</v>
      </c>
      <c r="C359" s="8" t="s">
        <v>381</v>
      </c>
    </row>
    <row r="360" spans="1:3" x14ac:dyDescent="0.25">
      <c r="A360" t="s">
        <v>27</v>
      </c>
      <c r="B360" t="s">
        <v>27</v>
      </c>
      <c r="C360" s="8" t="s">
        <v>382</v>
      </c>
    </row>
    <row r="361" spans="1:3" x14ac:dyDescent="0.25">
      <c r="A361" t="s">
        <v>27</v>
      </c>
      <c r="B361" t="s">
        <v>27</v>
      </c>
      <c r="C361" s="8" t="s">
        <v>383</v>
      </c>
    </row>
    <row r="362" spans="1:3" x14ac:dyDescent="0.25">
      <c r="A362" t="s">
        <v>27</v>
      </c>
      <c r="B362" t="s">
        <v>27</v>
      </c>
      <c r="C362" s="8" t="s">
        <v>384</v>
      </c>
    </row>
    <row r="363" spans="1:3" x14ac:dyDescent="0.25">
      <c r="A363" t="s">
        <v>27</v>
      </c>
      <c r="B363" t="s">
        <v>27</v>
      </c>
      <c r="C363" s="8" t="s">
        <v>385</v>
      </c>
    </row>
    <row r="364" spans="1:3" x14ac:dyDescent="0.25">
      <c r="A364" t="s">
        <v>27</v>
      </c>
      <c r="B364" t="s">
        <v>27</v>
      </c>
      <c r="C364" s="8" t="s">
        <v>386</v>
      </c>
    </row>
    <row r="365" spans="1:3" x14ac:dyDescent="0.25">
      <c r="A365" t="s">
        <v>27</v>
      </c>
      <c r="B365" t="s">
        <v>27</v>
      </c>
      <c r="C365" s="8" t="s">
        <v>387</v>
      </c>
    </row>
    <row r="366" spans="1:3" x14ac:dyDescent="0.25">
      <c r="A366" t="s">
        <v>27</v>
      </c>
      <c r="B366" t="s">
        <v>27</v>
      </c>
      <c r="C366" s="8" t="s">
        <v>388</v>
      </c>
    </row>
    <row r="367" spans="1:3" x14ac:dyDescent="0.25">
      <c r="A367" t="s">
        <v>27</v>
      </c>
      <c r="B367" t="s">
        <v>27</v>
      </c>
      <c r="C367" s="8" t="s">
        <v>389</v>
      </c>
    </row>
    <row r="368" spans="1:3" x14ac:dyDescent="0.25">
      <c r="A368" t="s">
        <v>27</v>
      </c>
      <c r="B368" t="s">
        <v>27</v>
      </c>
      <c r="C368" s="8" t="s">
        <v>390</v>
      </c>
    </row>
    <row r="369" spans="1:3" x14ac:dyDescent="0.25">
      <c r="A369" t="s">
        <v>27</v>
      </c>
      <c r="B369" t="s">
        <v>27</v>
      </c>
      <c r="C369" s="8" t="s">
        <v>391</v>
      </c>
    </row>
    <row r="370" spans="1:3" x14ac:dyDescent="0.25">
      <c r="A370" t="s">
        <v>27</v>
      </c>
      <c r="B370" t="s">
        <v>27</v>
      </c>
      <c r="C370" s="8" t="s">
        <v>392</v>
      </c>
    </row>
    <row r="371" spans="1:3" x14ac:dyDescent="0.25">
      <c r="A371" t="s">
        <v>27</v>
      </c>
      <c r="B371" t="s">
        <v>27</v>
      </c>
      <c r="C371" s="8" t="s">
        <v>393</v>
      </c>
    </row>
    <row r="372" spans="1:3" x14ac:dyDescent="0.25">
      <c r="A372" t="s">
        <v>27</v>
      </c>
      <c r="B372" t="s">
        <v>27</v>
      </c>
      <c r="C372" s="8" t="s">
        <v>394</v>
      </c>
    </row>
    <row r="373" spans="1:3" x14ac:dyDescent="0.25">
      <c r="A373" t="s">
        <v>27</v>
      </c>
      <c r="B373" t="s">
        <v>27</v>
      </c>
      <c r="C373" s="8" t="s">
        <v>395</v>
      </c>
    </row>
    <row r="374" spans="1:3" x14ac:dyDescent="0.25">
      <c r="A374" t="s">
        <v>27</v>
      </c>
      <c r="B374" t="s">
        <v>27</v>
      </c>
      <c r="C374" s="8" t="s">
        <v>396</v>
      </c>
    </row>
    <row r="375" spans="1:3" x14ac:dyDescent="0.25">
      <c r="A375" t="s">
        <v>27</v>
      </c>
      <c r="B375" t="s">
        <v>27</v>
      </c>
      <c r="C375" s="8" t="s">
        <v>397</v>
      </c>
    </row>
    <row r="376" spans="1:3" x14ac:dyDescent="0.25">
      <c r="A376" t="s">
        <v>27</v>
      </c>
      <c r="B376" t="s">
        <v>27</v>
      </c>
      <c r="C376" s="8" t="s">
        <v>398</v>
      </c>
    </row>
    <row r="377" spans="1:3" x14ac:dyDescent="0.25">
      <c r="A377" t="s">
        <v>27</v>
      </c>
      <c r="B377" t="s">
        <v>27</v>
      </c>
      <c r="C377" s="8" t="s">
        <v>399</v>
      </c>
    </row>
    <row r="378" spans="1:3" x14ac:dyDescent="0.25">
      <c r="A378" t="s">
        <v>27</v>
      </c>
      <c r="B378" t="s">
        <v>27</v>
      </c>
      <c r="C378" s="8" t="s">
        <v>400</v>
      </c>
    </row>
    <row r="379" spans="1:3" x14ac:dyDescent="0.25">
      <c r="A379" t="s">
        <v>27</v>
      </c>
      <c r="B379" t="s">
        <v>27</v>
      </c>
      <c r="C379" s="8" t="s">
        <v>401</v>
      </c>
    </row>
    <row r="380" spans="1:3" x14ac:dyDescent="0.25">
      <c r="A380" t="s">
        <v>27</v>
      </c>
      <c r="B380" t="s">
        <v>27</v>
      </c>
      <c r="C380" s="8" t="s">
        <v>402</v>
      </c>
    </row>
    <row r="381" spans="1:3" x14ac:dyDescent="0.25">
      <c r="A381" t="s">
        <v>27</v>
      </c>
      <c r="B381" t="s">
        <v>27</v>
      </c>
      <c r="C381" s="8" t="s">
        <v>403</v>
      </c>
    </row>
    <row r="382" spans="1:3" x14ac:dyDescent="0.25">
      <c r="A382" t="s">
        <v>27</v>
      </c>
      <c r="B382" t="s">
        <v>27</v>
      </c>
      <c r="C382" s="8" t="s">
        <v>404</v>
      </c>
    </row>
    <row r="383" spans="1:3" x14ac:dyDescent="0.25">
      <c r="A383" t="s">
        <v>27</v>
      </c>
      <c r="B383" t="s">
        <v>27</v>
      </c>
      <c r="C383" s="8" t="s">
        <v>405</v>
      </c>
    </row>
    <row r="384" spans="1:3" x14ac:dyDescent="0.25">
      <c r="A384" t="s">
        <v>27</v>
      </c>
      <c r="B384" t="s">
        <v>27</v>
      </c>
      <c r="C384" s="8" t="s">
        <v>406</v>
      </c>
    </row>
    <row r="385" spans="1:3" x14ac:dyDescent="0.25">
      <c r="A385" t="s">
        <v>27</v>
      </c>
      <c r="B385" t="s">
        <v>27</v>
      </c>
      <c r="C385" s="8" t="s">
        <v>407</v>
      </c>
    </row>
    <row r="386" spans="1:3" x14ac:dyDescent="0.25">
      <c r="A386" t="s">
        <v>27</v>
      </c>
      <c r="B386" t="s">
        <v>27</v>
      </c>
      <c r="C386" s="8" t="s">
        <v>408</v>
      </c>
    </row>
    <row r="387" spans="1:3" x14ac:dyDescent="0.25">
      <c r="A387" t="s">
        <v>27</v>
      </c>
      <c r="B387" t="s">
        <v>27</v>
      </c>
      <c r="C387" s="8" t="s">
        <v>409</v>
      </c>
    </row>
    <row r="388" spans="1:3" x14ac:dyDescent="0.25">
      <c r="A388" t="s">
        <v>27</v>
      </c>
      <c r="B388" t="s">
        <v>27</v>
      </c>
      <c r="C388" s="8" t="s">
        <v>410</v>
      </c>
    </row>
    <row r="389" spans="1:3" x14ac:dyDescent="0.25">
      <c r="A389" t="s">
        <v>27</v>
      </c>
      <c r="B389" t="s">
        <v>27</v>
      </c>
      <c r="C389" s="8" t="s">
        <v>411</v>
      </c>
    </row>
    <row r="390" spans="1:3" x14ac:dyDescent="0.25">
      <c r="A390" t="s">
        <v>27</v>
      </c>
      <c r="B390" t="s">
        <v>27</v>
      </c>
      <c r="C390" s="8" t="s">
        <v>412</v>
      </c>
    </row>
    <row r="391" spans="1:3" x14ac:dyDescent="0.25">
      <c r="A391" t="s">
        <v>27</v>
      </c>
      <c r="B391" t="s">
        <v>27</v>
      </c>
      <c r="C391" s="8" t="s">
        <v>413</v>
      </c>
    </row>
    <row r="392" spans="1:3" x14ac:dyDescent="0.25">
      <c r="A392" t="s">
        <v>27</v>
      </c>
      <c r="B392" t="s">
        <v>27</v>
      </c>
      <c r="C392" s="8" t="s">
        <v>414</v>
      </c>
    </row>
    <row r="393" spans="1:3" x14ac:dyDescent="0.25">
      <c r="A393" t="s">
        <v>27</v>
      </c>
      <c r="B393" t="s">
        <v>27</v>
      </c>
      <c r="C393" s="8" t="s">
        <v>415</v>
      </c>
    </row>
    <row r="394" spans="1:3" x14ac:dyDescent="0.25">
      <c r="A394" t="s">
        <v>27</v>
      </c>
      <c r="B394" t="s">
        <v>27</v>
      </c>
      <c r="C394" s="8" t="s">
        <v>416</v>
      </c>
    </row>
    <row r="395" spans="1:3" x14ac:dyDescent="0.25">
      <c r="A395" t="s">
        <v>27</v>
      </c>
      <c r="B395" t="s">
        <v>27</v>
      </c>
      <c r="C395" s="8" t="s">
        <v>417</v>
      </c>
    </row>
    <row r="396" spans="1:3" x14ac:dyDescent="0.25">
      <c r="A396" t="s">
        <v>27</v>
      </c>
      <c r="B396" t="s">
        <v>27</v>
      </c>
      <c r="C396" s="8" t="s">
        <v>418</v>
      </c>
    </row>
    <row r="397" spans="1:3" x14ac:dyDescent="0.25">
      <c r="A397" t="s">
        <v>27</v>
      </c>
      <c r="B397" t="s">
        <v>27</v>
      </c>
      <c r="C397" s="8" t="s">
        <v>419</v>
      </c>
    </row>
    <row r="398" spans="1:3" x14ac:dyDescent="0.25">
      <c r="A398" t="s">
        <v>27</v>
      </c>
      <c r="B398" t="s">
        <v>27</v>
      </c>
      <c r="C398" s="8" t="s">
        <v>420</v>
      </c>
    </row>
    <row r="399" spans="1:3" x14ac:dyDescent="0.25">
      <c r="A399" t="s">
        <v>27</v>
      </c>
      <c r="B399" t="s">
        <v>27</v>
      </c>
      <c r="C399" s="8" t="s">
        <v>421</v>
      </c>
    </row>
    <row r="400" spans="1:3" x14ac:dyDescent="0.25">
      <c r="A400" t="s">
        <v>27</v>
      </c>
      <c r="B400" t="s">
        <v>27</v>
      </c>
      <c r="C400" s="8" t="s">
        <v>422</v>
      </c>
    </row>
    <row r="401" spans="1:3" x14ac:dyDescent="0.25">
      <c r="A401" t="s">
        <v>27</v>
      </c>
      <c r="B401" t="s">
        <v>27</v>
      </c>
      <c r="C401" s="8" t="s">
        <v>423</v>
      </c>
    </row>
    <row r="402" spans="1:3" x14ac:dyDescent="0.25">
      <c r="A402" t="s">
        <v>27</v>
      </c>
      <c r="B402" t="s">
        <v>27</v>
      </c>
      <c r="C402" s="8" t="s">
        <v>424</v>
      </c>
    </row>
    <row r="403" spans="1:3" x14ac:dyDescent="0.25">
      <c r="A403" t="s">
        <v>27</v>
      </c>
      <c r="B403" t="s">
        <v>27</v>
      </c>
      <c r="C403" s="8" t="s">
        <v>425</v>
      </c>
    </row>
    <row r="404" spans="1:3" x14ac:dyDescent="0.25">
      <c r="A404" t="s">
        <v>27</v>
      </c>
      <c r="B404" t="s">
        <v>27</v>
      </c>
      <c r="C404" s="8" t="s">
        <v>426</v>
      </c>
    </row>
    <row r="405" spans="1:3" x14ac:dyDescent="0.25">
      <c r="A405" t="s">
        <v>27</v>
      </c>
      <c r="B405" t="s">
        <v>27</v>
      </c>
      <c r="C405" s="8" t="s">
        <v>427</v>
      </c>
    </row>
    <row r="406" spans="1:3" x14ac:dyDescent="0.25">
      <c r="A406" t="s">
        <v>27</v>
      </c>
      <c r="B406" t="s">
        <v>27</v>
      </c>
      <c r="C406" s="8" t="s">
        <v>428</v>
      </c>
    </row>
    <row r="407" spans="1:3" x14ac:dyDescent="0.25">
      <c r="A407" t="s">
        <v>27</v>
      </c>
      <c r="B407" t="s">
        <v>27</v>
      </c>
      <c r="C407" s="8" t="s">
        <v>429</v>
      </c>
    </row>
    <row r="408" spans="1:3" x14ac:dyDescent="0.25">
      <c r="A408" t="s">
        <v>27</v>
      </c>
      <c r="B408" t="s">
        <v>27</v>
      </c>
      <c r="C408" s="8" t="s">
        <v>430</v>
      </c>
    </row>
    <row r="409" spans="1:3" x14ac:dyDescent="0.25">
      <c r="A409" t="s">
        <v>27</v>
      </c>
      <c r="B409" t="s">
        <v>27</v>
      </c>
      <c r="C409" s="8" t="s">
        <v>431</v>
      </c>
    </row>
    <row r="410" spans="1:3" x14ac:dyDescent="0.25">
      <c r="A410" t="s">
        <v>27</v>
      </c>
      <c r="B410" t="s">
        <v>27</v>
      </c>
      <c r="C410" s="8" t="s">
        <v>432</v>
      </c>
    </row>
    <row r="411" spans="1:3" x14ac:dyDescent="0.25">
      <c r="A411" t="s">
        <v>27</v>
      </c>
      <c r="B411" t="s">
        <v>27</v>
      </c>
      <c r="C411" s="8" t="s">
        <v>433</v>
      </c>
    </row>
    <row r="412" spans="1:3" x14ac:dyDescent="0.25">
      <c r="A412" t="s">
        <v>27</v>
      </c>
      <c r="B412" t="s">
        <v>27</v>
      </c>
      <c r="C412" s="8" t="s">
        <v>434</v>
      </c>
    </row>
    <row r="413" spans="1:3" x14ac:dyDescent="0.25">
      <c r="A413" t="s">
        <v>27</v>
      </c>
      <c r="B413" t="s">
        <v>27</v>
      </c>
      <c r="C413" s="8" t="s">
        <v>435</v>
      </c>
    </row>
    <row r="414" spans="1:3" x14ac:dyDescent="0.25">
      <c r="A414" t="s">
        <v>27</v>
      </c>
      <c r="B414" t="s">
        <v>27</v>
      </c>
      <c r="C414" s="8" t="s">
        <v>436</v>
      </c>
    </row>
    <row r="415" spans="1:3" x14ac:dyDescent="0.25">
      <c r="A415" t="s">
        <v>27</v>
      </c>
      <c r="B415" t="s">
        <v>27</v>
      </c>
      <c r="C415" s="8" t="s">
        <v>437</v>
      </c>
    </row>
    <row r="416" spans="1:3" x14ac:dyDescent="0.25">
      <c r="A416" t="s">
        <v>27</v>
      </c>
      <c r="B416" t="s">
        <v>27</v>
      </c>
      <c r="C416" s="8" t="s">
        <v>438</v>
      </c>
    </row>
    <row r="417" spans="1:3" x14ac:dyDescent="0.25">
      <c r="A417" t="s">
        <v>27</v>
      </c>
      <c r="B417" t="s">
        <v>27</v>
      </c>
      <c r="C417" s="8" t="s">
        <v>439</v>
      </c>
    </row>
    <row r="418" spans="1:3" x14ac:dyDescent="0.25">
      <c r="A418" t="s">
        <v>27</v>
      </c>
      <c r="B418" t="s">
        <v>27</v>
      </c>
      <c r="C418" s="8" t="s">
        <v>440</v>
      </c>
    </row>
    <row r="419" spans="1:3" x14ac:dyDescent="0.25">
      <c r="A419" t="s">
        <v>27</v>
      </c>
      <c r="B419" t="s">
        <v>27</v>
      </c>
      <c r="C419" s="8" t="s">
        <v>441</v>
      </c>
    </row>
    <row r="420" spans="1:3" x14ac:dyDescent="0.25">
      <c r="A420" t="s">
        <v>27</v>
      </c>
      <c r="B420" t="s">
        <v>27</v>
      </c>
      <c r="C420" s="8" t="s">
        <v>442</v>
      </c>
    </row>
    <row r="421" spans="1:3" x14ac:dyDescent="0.25">
      <c r="A421" t="s">
        <v>27</v>
      </c>
      <c r="B421" t="s">
        <v>27</v>
      </c>
      <c r="C421" s="8" t="s">
        <v>443</v>
      </c>
    </row>
    <row r="422" spans="1:3" x14ac:dyDescent="0.25">
      <c r="A422" t="s">
        <v>27</v>
      </c>
      <c r="B422" t="s">
        <v>27</v>
      </c>
      <c r="C422" s="8" t="s">
        <v>444</v>
      </c>
    </row>
    <row r="423" spans="1:3" x14ac:dyDescent="0.25">
      <c r="A423" t="s">
        <v>27</v>
      </c>
      <c r="B423" t="s">
        <v>27</v>
      </c>
      <c r="C423" s="8" t="s">
        <v>445</v>
      </c>
    </row>
    <row r="424" spans="1:3" x14ac:dyDescent="0.25">
      <c r="A424" t="s">
        <v>27</v>
      </c>
      <c r="B424" t="s">
        <v>27</v>
      </c>
      <c r="C424" s="8" t="s">
        <v>446</v>
      </c>
    </row>
    <row r="425" spans="1:3" x14ac:dyDescent="0.25">
      <c r="A425" t="s">
        <v>27</v>
      </c>
      <c r="B425" t="s">
        <v>27</v>
      </c>
      <c r="C425" s="8" t="s">
        <v>447</v>
      </c>
    </row>
    <row r="426" spans="1:3" x14ac:dyDescent="0.25">
      <c r="A426" t="s">
        <v>27</v>
      </c>
      <c r="B426" t="s">
        <v>27</v>
      </c>
      <c r="C426" s="8" t="s">
        <v>448</v>
      </c>
    </row>
    <row r="427" spans="1:3" x14ac:dyDescent="0.25">
      <c r="A427" t="s">
        <v>27</v>
      </c>
      <c r="B427" t="s">
        <v>27</v>
      </c>
      <c r="C427" s="8" t="s">
        <v>449</v>
      </c>
    </row>
    <row r="428" spans="1:3" x14ac:dyDescent="0.25">
      <c r="A428" t="s">
        <v>27</v>
      </c>
      <c r="B428" t="s">
        <v>27</v>
      </c>
      <c r="C428" s="8" t="s">
        <v>450</v>
      </c>
    </row>
    <row r="429" spans="1:3" x14ac:dyDescent="0.25">
      <c r="A429" t="s">
        <v>27</v>
      </c>
      <c r="B429" t="s">
        <v>27</v>
      </c>
      <c r="C429" s="8" t="s">
        <v>451</v>
      </c>
    </row>
    <row r="430" spans="1:3" x14ac:dyDescent="0.25">
      <c r="A430" t="s">
        <v>27</v>
      </c>
      <c r="B430" t="s">
        <v>27</v>
      </c>
      <c r="C430" s="8" t="s">
        <v>452</v>
      </c>
    </row>
    <row r="431" spans="1:3" x14ac:dyDescent="0.25">
      <c r="A431" t="s">
        <v>27</v>
      </c>
      <c r="B431" t="s">
        <v>27</v>
      </c>
      <c r="C431" s="8" t="s">
        <v>453</v>
      </c>
    </row>
    <row r="432" spans="1:3" x14ac:dyDescent="0.25">
      <c r="A432" t="s">
        <v>27</v>
      </c>
      <c r="B432" t="s">
        <v>27</v>
      </c>
      <c r="C432" s="8" t="s">
        <v>454</v>
      </c>
    </row>
    <row r="433" spans="1:3" x14ac:dyDescent="0.25">
      <c r="A433" t="s">
        <v>27</v>
      </c>
      <c r="B433" t="s">
        <v>27</v>
      </c>
      <c r="C433" s="8" t="s">
        <v>455</v>
      </c>
    </row>
    <row r="434" spans="1:3" x14ac:dyDescent="0.25">
      <c r="A434" t="s">
        <v>27</v>
      </c>
      <c r="B434" t="s">
        <v>27</v>
      </c>
      <c r="C434" s="8" t="s">
        <v>456</v>
      </c>
    </row>
    <row r="435" spans="1:3" x14ac:dyDescent="0.25">
      <c r="A435" t="s">
        <v>27</v>
      </c>
      <c r="B435" t="s">
        <v>31</v>
      </c>
      <c r="C435" s="8" t="s">
        <v>457</v>
      </c>
    </row>
    <row r="436" spans="1:3" x14ac:dyDescent="0.25">
      <c r="A436" t="s">
        <v>27</v>
      </c>
      <c r="B436" t="s">
        <v>31</v>
      </c>
      <c r="C436" s="8" t="s">
        <v>458</v>
      </c>
    </row>
    <row r="437" spans="1:3" x14ac:dyDescent="0.25">
      <c r="A437" t="s">
        <v>27</v>
      </c>
      <c r="B437" t="s">
        <v>31</v>
      </c>
      <c r="C437" s="8" t="s">
        <v>459</v>
      </c>
    </row>
    <row r="438" spans="1:3" x14ac:dyDescent="0.25">
      <c r="A438" t="s">
        <v>27</v>
      </c>
      <c r="B438" t="s">
        <v>31</v>
      </c>
      <c r="C438" s="8" t="s">
        <v>460</v>
      </c>
    </row>
    <row r="439" spans="1:3" x14ac:dyDescent="0.25">
      <c r="A439" t="s">
        <v>27</v>
      </c>
      <c r="B439" t="s">
        <v>31</v>
      </c>
      <c r="C439" s="8" t="s">
        <v>461</v>
      </c>
    </row>
    <row r="440" spans="1:3" x14ac:dyDescent="0.25">
      <c r="A440" t="s">
        <v>27</v>
      </c>
      <c r="B440" t="s">
        <v>31</v>
      </c>
      <c r="C440" s="8" t="s">
        <v>462</v>
      </c>
    </row>
    <row r="441" spans="1:3" x14ac:dyDescent="0.25">
      <c r="A441" t="s">
        <v>27</v>
      </c>
      <c r="B441" t="s">
        <v>31</v>
      </c>
      <c r="C441" s="8" t="s">
        <v>463</v>
      </c>
    </row>
    <row r="442" spans="1:3" x14ac:dyDescent="0.25">
      <c r="A442" t="s">
        <v>27</v>
      </c>
      <c r="B442" t="s">
        <v>31</v>
      </c>
      <c r="C442" s="8" t="s">
        <v>464</v>
      </c>
    </row>
    <row r="443" spans="1:3" x14ac:dyDescent="0.25">
      <c r="A443" t="s">
        <v>27</v>
      </c>
      <c r="B443" t="s">
        <v>31</v>
      </c>
      <c r="C443" s="8" t="s">
        <v>465</v>
      </c>
    </row>
    <row r="444" spans="1:3" x14ac:dyDescent="0.25">
      <c r="A444" t="s">
        <v>27</v>
      </c>
      <c r="B444" t="s">
        <v>31</v>
      </c>
      <c r="C444" s="8" t="s">
        <v>466</v>
      </c>
    </row>
    <row r="445" spans="1:3" x14ac:dyDescent="0.25">
      <c r="A445" t="s">
        <v>27</v>
      </c>
      <c r="B445" t="s">
        <v>31</v>
      </c>
      <c r="C445" s="8" t="s">
        <v>467</v>
      </c>
    </row>
    <row r="446" spans="1:3" x14ac:dyDescent="0.25">
      <c r="A446" t="s">
        <v>27</v>
      </c>
      <c r="B446" t="s">
        <v>31</v>
      </c>
      <c r="C446" s="8" t="s">
        <v>468</v>
      </c>
    </row>
    <row r="447" spans="1:3" x14ac:dyDescent="0.25">
      <c r="A447" t="s">
        <v>27</v>
      </c>
      <c r="B447" t="s">
        <v>31</v>
      </c>
      <c r="C447" s="8" t="s">
        <v>469</v>
      </c>
    </row>
    <row r="448" spans="1:3" x14ac:dyDescent="0.25">
      <c r="A448" t="s">
        <v>27</v>
      </c>
      <c r="B448" t="s">
        <v>31</v>
      </c>
      <c r="C448" s="8" t="s">
        <v>470</v>
      </c>
    </row>
    <row r="449" spans="1:3" x14ac:dyDescent="0.25">
      <c r="A449" t="s">
        <v>27</v>
      </c>
      <c r="B449" t="s">
        <v>31</v>
      </c>
      <c r="C449" s="8" t="s">
        <v>471</v>
      </c>
    </row>
    <row r="450" spans="1:3" x14ac:dyDescent="0.25">
      <c r="A450" t="s">
        <v>27</v>
      </c>
      <c r="B450" t="s">
        <v>31</v>
      </c>
      <c r="C450" s="8" t="s">
        <v>472</v>
      </c>
    </row>
    <row r="451" spans="1:3" x14ac:dyDescent="0.25">
      <c r="A451" t="s">
        <v>27</v>
      </c>
      <c r="B451" t="s">
        <v>31</v>
      </c>
      <c r="C451" s="8" t="s">
        <v>473</v>
      </c>
    </row>
    <row r="452" spans="1:3" x14ac:dyDescent="0.25">
      <c r="A452" t="s">
        <v>27</v>
      </c>
      <c r="B452" t="s">
        <v>31</v>
      </c>
      <c r="C452" s="8" t="s">
        <v>474</v>
      </c>
    </row>
    <row r="453" spans="1:3" x14ac:dyDescent="0.25">
      <c r="A453" t="s">
        <v>27</v>
      </c>
      <c r="B453" t="s">
        <v>31</v>
      </c>
      <c r="C453" s="8" t="s">
        <v>475</v>
      </c>
    </row>
    <row r="454" spans="1:3" x14ac:dyDescent="0.25">
      <c r="A454" t="s">
        <v>27</v>
      </c>
      <c r="B454" t="s">
        <v>31</v>
      </c>
      <c r="C454" s="8" t="s">
        <v>476</v>
      </c>
    </row>
    <row r="455" spans="1:3" x14ac:dyDescent="0.25">
      <c r="A455" t="s">
        <v>27</v>
      </c>
      <c r="B455" t="s">
        <v>31</v>
      </c>
      <c r="C455" s="8" t="s">
        <v>477</v>
      </c>
    </row>
    <row r="456" spans="1:3" x14ac:dyDescent="0.25">
      <c r="A456" t="s">
        <v>27</v>
      </c>
      <c r="B456" t="s">
        <v>31</v>
      </c>
      <c r="C456" s="8" t="s">
        <v>478</v>
      </c>
    </row>
    <row r="457" spans="1:3" x14ac:dyDescent="0.25">
      <c r="A457" t="s">
        <v>27</v>
      </c>
      <c r="B457" t="s">
        <v>31</v>
      </c>
      <c r="C457" s="8" t="s">
        <v>479</v>
      </c>
    </row>
    <row r="458" spans="1:3" x14ac:dyDescent="0.25">
      <c r="A458" t="s">
        <v>27</v>
      </c>
      <c r="B458" t="s">
        <v>31</v>
      </c>
      <c r="C458" s="8" t="s">
        <v>480</v>
      </c>
    </row>
    <row r="459" spans="1:3" x14ac:dyDescent="0.25">
      <c r="A459" t="s">
        <v>27</v>
      </c>
      <c r="B459" t="s">
        <v>31</v>
      </c>
      <c r="C459" s="8" t="s">
        <v>481</v>
      </c>
    </row>
    <row r="460" spans="1:3" x14ac:dyDescent="0.25">
      <c r="A460" t="s">
        <v>27</v>
      </c>
      <c r="B460" t="s">
        <v>31</v>
      </c>
      <c r="C460" s="8" t="s">
        <v>482</v>
      </c>
    </row>
    <row r="461" spans="1:3" x14ac:dyDescent="0.25">
      <c r="A461" t="s">
        <v>27</v>
      </c>
      <c r="B461" t="s">
        <v>31</v>
      </c>
      <c r="C461" s="8" t="s">
        <v>483</v>
      </c>
    </row>
    <row r="462" spans="1:3" x14ac:dyDescent="0.25">
      <c r="A462" t="s">
        <v>27</v>
      </c>
      <c r="B462" t="s">
        <v>31</v>
      </c>
      <c r="C462" s="8" t="s">
        <v>484</v>
      </c>
    </row>
    <row r="463" spans="1:3" x14ac:dyDescent="0.25">
      <c r="A463" t="s">
        <v>27</v>
      </c>
      <c r="B463" t="s">
        <v>31</v>
      </c>
      <c r="C463" s="8" t="s">
        <v>485</v>
      </c>
    </row>
    <row r="464" spans="1:3" x14ac:dyDescent="0.25">
      <c r="A464" t="s">
        <v>27</v>
      </c>
      <c r="B464" t="s">
        <v>31</v>
      </c>
      <c r="C464" s="8" t="s">
        <v>486</v>
      </c>
    </row>
    <row r="465" spans="1:3" x14ac:dyDescent="0.25">
      <c r="A465" t="s">
        <v>27</v>
      </c>
      <c r="B465" t="s">
        <v>31</v>
      </c>
      <c r="C465" s="8" t="s">
        <v>487</v>
      </c>
    </row>
    <row r="466" spans="1:3" x14ac:dyDescent="0.25">
      <c r="A466" t="s">
        <v>27</v>
      </c>
      <c r="B466" t="s">
        <v>31</v>
      </c>
      <c r="C466" s="8" t="s">
        <v>488</v>
      </c>
    </row>
    <row r="467" spans="1:3" x14ac:dyDescent="0.25">
      <c r="A467" t="s">
        <v>27</v>
      </c>
      <c r="B467" t="s">
        <v>31</v>
      </c>
      <c r="C467" s="8" t="s">
        <v>489</v>
      </c>
    </row>
    <row r="468" spans="1:3" x14ac:dyDescent="0.25">
      <c r="A468" t="s">
        <v>27</v>
      </c>
      <c r="B468" t="s">
        <v>31</v>
      </c>
      <c r="C468" s="8" t="s">
        <v>490</v>
      </c>
    </row>
    <row r="469" spans="1:3" x14ac:dyDescent="0.25">
      <c r="A469" t="s">
        <v>27</v>
      </c>
      <c r="B469" t="s">
        <v>31</v>
      </c>
      <c r="C469" s="8" t="s">
        <v>491</v>
      </c>
    </row>
    <row r="470" spans="1:3" x14ac:dyDescent="0.25">
      <c r="A470" t="s">
        <v>27</v>
      </c>
      <c r="B470" t="s">
        <v>31</v>
      </c>
      <c r="C470" s="8" t="s">
        <v>492</v>
      </c>
    </row>
    <row r="471" spans="1:3" x14ac:dyDescent="0.25">
      <c r="A471" t="s">
        <v>27</v>
      </c>
      <c r="B471" t="s">
        <v>31</v>
      </c>
      <c r="C471" s="8" t="s">
        <v>493</v>
      </c>
    </row>
    <row r="472" spans="1:3" x14ac:dyDescent="0.25">
      <c r="A472" t="s">
        <v>27</v>
      </c>
      <c r="B472" t="s">
        <v>31</v>
      </c>
      <c r="C472" s="8" t="s">
        <v>494</v>
      </c>
    </row>
    <row r="473" spans="1:3" x14ac:dyDescent="0.25">
      <c r="A473" t="s">
        <v>27</v>
      </c>
      <c r="B473" t="s">
        <v>31</v>
      </c>
      <c r="C473" s="8" t="s">
        <v>495</v>
      </c>
    </row>
    <row r="474" spans="1:3" x14ac:dyDescent="0.25">
      <c r="A474" t="s">
        <v>27</v>
      </c>
      <c r="B474" t="s">
        <v>31</v>
      </c>
      <c r="C474" s="8" t="s">
        <v>496</v>
      </c>
    </row>
    <row r="475" spans="1:3" x14ac:dyDescent="0.25">
      <c r="A475" t="s">
        <v>27</v>
      </c>
      <c r="B475" t="s">
        <v>31</v>
      </c>
      <c r="C475" s="8" t="s">
        <v>497</v>
      </c>
    </row>
    <row r="476" spans="1:3" x14ac:dyDescent="0.25">
      <c r="A476" t="s">
        <v>27</v>
      </c>
      <c r="B476" t="s">
        <v>31</v>
      </c>
      <c r="C476" s="8" t="s">
        <v>498</v>
      </c>
    </row>
    <row r="477" spans="1:3" x14ac:dyDescent="0.25">
      <c r="A477" t="s">
        <v>27</v>
      </c>
      <c r="B477" t="s">
        <v>31</v>
      </c>
      <c r="C477" s="8" t="s">
        <v>499</v>
      </c>
    </row>
    <row r="478" spans="1:3" x14ac:dyDescent="0.25">
      <c r="A478" t="s">
        <v>27</v>
      </c>
      <c r="B478" t="s">
        <v>31</v>
      </c>
      <c r="C478" s="8" t="s">
        <v>500</v>
      </c>
    </row>
    <row r="479" spans="1:3" x14ac:dyDescent="0.25">
      <c r="A479" t="s">
        <v>27</v>
      </c>
      <c r="B479" t="s">
        <v>31</v>
      </c>
      <c r="C479" s="8" t="s">
        <v>501</v>
      </c>
    </row>
    <row r="480" spans="1:3" x14ac:dyDescent="0.25">
      <c r="A480" t="s">
        <v>27</v>
      </c>
      <c r="B480" t="s">
        <v>31</v>
      </c>
      <c r="C480" s="8" t="s">
        <v>502</v>
      </c>
    </row>
    <row r="481" spans="1:3" x14ac:dyDescent="0.25">
      <c r="A481" t="s">
        <v>27</v>
      </c>
      <c r="B481" t="s">
        <v>31</v>
      </c>
      <c r="C481" s="8" t="s">
        <v>503</v>
      </c>
    </row>
    <row r="482" spans="1:3" x14ac:dyDescent="0.25">
      <c r="A482" t="s">
        <v>27</v>
      </c>
      <c r="B482" t="s">
        <v>31</v>
      </c>
      <c r="C482" s="8" t="s">
        <v>504</v>
      </c>
    </row>
    <row r="483" spans="1:3" x14ac:dyDescent="0.25">
      <c r="A483" t="s">
        <v>27</v>
      </c>
      <c r="B483" t="s">
        <v>31</v>
      </c>
      <c r="C483" s="8" t="s">
        <v>505</v>
      </c>
    </row>
    <row r="484" spans="1:3" x14ac:dyDescent="0.25">
      <c r="A484" t="s">
        <v>27</v>
      </c>
      <c r="B484" t="s">
        <v>31</v>
      </c>
      <c r="C484" s="8" t="s">
        <v>506</v>
      </c>
    </row>
    <row r="485" spans="1:3" x14ac:dyDescent="0.25">
      <c r="A485" t="s">
        <v>27</v>
      </c>
      <c r="B485" t="s">
        <v>31</v>
      </c>
      <c r="C485" s="8" t="s">
        <v>507</v>
      </c>
    </row>
    <row r="486" spans="1:3" x14ac:dyDescent="0.25">
      <c r="A486" t="s">
        <v>27</v>
      </c>
      <c r="B486" t="s">
        <v>31</v>
      </c>
      <c r="C486" s="8" t="s">
        <v>508</v>
      </c>
    </row>
    <row r="487" spans="1:3" x14ac:dyDescent="0.25">
      <c r="A487" t="s">
        <v>27</v>
      </c>
      <c r="B487" t="s">
        <v>31</v>
      </c>
      <c r="C487" s="8" t="s">
        <v>509</v>
      </c>
    </row>
    <row r="488" spans="1:3" x14ac:dyDescent="0.25">
      <c r="A488" t="s">
        <v>27</v>
      </c>
      <c r="B488" t="s">
        <v>31</v>
      </c>
      <c r="C488" s="8" t="s">
        <v>510</v>
      </c>
    </row>
    <row r="489" spans="1:3" x14ac:dyDescent="0.25">
      <c r="A489" t="s">
        <v>27</v>
      </c>
      <c r="B489" t="s">
        <v>31</v>
      </c>
      <c r="C489" s="8" t="s">
        <v>511</v>
      </c>
    </row>
    <row r="490" spans="1:3" x14ac:dyDescent="0.25">
      <c r="A490" t="s">
        <v>27</v>
      </c>
      <c r="B490" t="s">
        <v>31</v>
      </c>
      <c r="C490" s="8" t="s">
        <v>512</v>
      </c>
    </row>
    <row r="491" spans="1:3" x14ac:dyDescent="0.25">
      <c r="A491" t="s">
        <v>27</v>
      </c>
      <c r="B491" t="s">
        <v>31</v>
      </c>
      <c r="C491" s="8" t="s">
        <v>513</v>
      </c>
    </row>
    <row r="492" spans="1:3" x14ac:dyDescent="0.25">
      <c r="A492" t="s">
        <v>27</v>
      </c>
      <c r="B492" t="s">
        <v>31</v>
      </c>
      <c r="C492" s="8" t="s">
        <v>514</v>
      </c>
    </row>
    <row r="493" spans="1:3" x14ac:dyDescent="0.25">
      <c r="A493" t="s">
        <v>27</v>
      </c>
      <c r="B493" t="s">
        <v>31</v>
      </c>
      <c r="C493" s="8" t="s">
        <v>515</v>
      </c>
    </row>
    <row r="494" spans="1:3" x14ac:dyDescent="0.25">
      <c r="A494" t="s">
        <v>27</v>
      </c>
      <c r="B494" t="s">
        <v>31</v>
      </c>
      <c r="C494" s="8" t="s">
        <v>516</v>
      </c>
    </row>
    <row r="495" spans="1:3" x14ac:dyDescent="0.25">
      <c r="A495" t="s">
        <v>27</v>
      </c>
      <c r="B495" t="s">
        <v>31</v>
      </c>
      <c r="C495" s="8" t="s">
        <v>517</v>
      </c>
    </row>
    <row r="496" spans="1:3" x14ac:dyDescent="0.25">
      <c r="A496" t="s">
        <v>27</v>
      </c>
      <c r="B496" t="s">
        <v>31</v>
      </c>
      <c r="C496" s="8" t="s">
        <v>518</v>
      </c>
    </row>
    <row r="497" spans="1:3" x14ac:dyDescent="0.25">
      <c r="A497" t="s">
        <v>27</v>
      </c>
      <c r="B497" t="s">
        <v>31</v>
      </c>
      <c r="C497" s="8" t="s">
        <v>519</v>
      </c>
    </row>
    <row r="498" spans="1:3" x14ac:dyDescent="0.25">
      <c r="A498" t="s">
        <v>27</v>
      </c>
      <c r="B498" t="s">
        <v>31</v>
      </c>
      <c r="C498" s="8" t="s">
        <v>520</v>
      </c>
    </row>
    <row r="499" spans="1:3" x14ac:dyDescent="0.25">
      <c r="A499" t="s">
        <v>27</v>
      </c>
      <c r="B499" t="s">
        <v>31</v>
      </c>
      <c r="C499" s="8" t="s">
        <v>521</v>
      </c>
    </row>
    <row r="500" spans="1:3" x14ac:dyDescent="0.25">
      <c r="A500" t="s">
        <v>27</v>
      </c>
      <c r="B500" t="s">
        <v>31</v>
      </c>
      <c r="C500" s="8" t="s">
        <v>522</v>
      </c>
    </row>
    <row r="501" spans="1:3" x14ac:dyDescent="0.25">
      <c r="A501" t="s">
        <v>27</v>
      </c>
      <c r="B501" t="s">
        <v>31</v>
      </c>
      <c r="C501" s="8" t="s">
        <v>523</v>
      </c>
    </row>
    <row r="502" spans="1:3" x14ac:dyDescent="0.25">
      <c r="A502" t="s">
        <v>27</v>
      </c>
      <c r="B502" t="s">
        <v>31</v>
      </c>
      <c r="C502" s="8" t="s">
        <v>524</v>
      </c>
    </row>
    <row r="503" spans="1:3" x14ac:dyDescent="0.25">
      <c r="A503" t="s">
        <v>27</v>
      </c>
      <c r="B503" t="s">
        <v>31</v>
      </c>
      <c r="C503" s="8" t="s">
        <v>525</v>
      </c>
    </row>
    <row r="504" spans="1:3" x14ac:dyDescent="0.25">
      <c r="A504" t="s">
        <v>27</v>
      </c>
      <c r="B504" t="s">
        <v>31</v>
      </c>
      <c r="C504" s="8" t="s">
        <v>526</v>
      </c>
    </row>
    <row r="505" spans="1:3" x14ac:dyDescent="0.25">
      <c r="A505" t="s">
        <v>27</v>
      </c>
      <c r="B505" t="s">
        <v>31</v>
      </c>
      <c r="C505" s="8" t="s">
        <v>527</v>
      </c>
    </row>
    <row r="506" spans="1:3" x14ac:dyDescent="0.25">
      <c r="A506" t="s">
        <v>27</v>
      </c>
      <c r="B506" t="s">
        <v>31</v>
      </c>
      <c r="C506" s="8" t="s">
        <v>528</v>
      </c>
    </row>
    <row r="507" spans="1:3" x14ac:dyDescent="0.25">
      <c r="A507" t="s">
        <v>27</v>
      </c>
      <c r="B507" t="s">
        <v>31</v>
      </c>
      <c r="C507" s="8" t="s">
        <v>529</v>
      </c>
    </row>
    <row r="508" spans="1:3" x14ac:dyDescent="0.25">
      <c r="A508" t="s">
        <v>27</v>
      </c>
      <c r="B508" t="s">
        <v>31</v>
      </c>
      <c r="C508" s="8" t="s">
        <v>530</v>
      </c>
    </row>
    <row r="509" spans="1:3" x14ac:dyDescent="0.25">
      <c r="A509" t="s">
        <v>27</v>
      </c>
      <c r="B509" t="s">
        <v>31</v>
      </c>
      <c r="C509" s="8" t="s">
        <v>531</v>
      </c>
    </row>
    <row r="510" spans="1:3" x14ac:dyDescent="0.25">
      <c r="A510" t="s">
        <v>27</v>
      </c>
      <c r="B510" t="s">
        <v>26</v>
      </c>
      <c r="C510" s="8" t="s">
        <v>532</v>
      </c>
    </row>
    <row r="511" spans="1:3" x14ac:dyDescent="0.25">
      <c r="A511" t="s">
        <v>27</v>
      </c>
      <c r="B511" t="s">
        <v>26</v>
      </c>
      <c r="C511" s="8" t="s">
        <v>533</v>
      </c>
    </row>
    <row r="512" spans="1:3" x14ac:dyDescent="0.25">
      <c r="A512" t="s">
        <v>27</v>
      </c>
      <c r="B512" t="s">
        <v>26</v>
      </c>
      <c r="C512" s="8" t="s">
        <v>534</v>
      </c>
    </row>
    <row r="513" spans="1:3" x14ac:dyDescent="0.25">
      <c r="A513" t="s">
        <v>27</v>
      </c>
      <c r="B513" t="s">
        <v>26</v>
      </c>
      <c r="C513" s="8" t="s">
        <v>535</v>
      </c>
    </row>
    <row r="514" spans="1:3" x14ac:dyDescent="0.25">
      <c r="A514" t="s">
        <v>27</v>
      </c>
      <c r="B514" t="s">
        <v>26</v>
      </c>
      <c r="C514" s="8" t="s">
        <v>536</v>
      </c>
    </row>
    <row r="515" spans="1:3" x14ac:dyDescent="0.25">
      <c r="A515" t="s">
        <v>27</v>
      </c>
      <c r="B515" t="s">
        <v>26</v>
      </c>
      <c r="C515" s="8" t="s">
        <v>537</v>
      </c>
    </row>
    <row r="516" spans="1:3" x14ac:dyDescent="0.25">
      <c r="A516" t="s">
        <v>27</v>
      </c>
      <c r="B516" t="s">
        <v>26</v>
      </c>
      <c r="C516" s="8" t="s">
        <v>538</v>
      </c>
    </row>
    <row r="517" spans="1:3" x14ac:dyDescent="0.25">
      <c r="A517" t="s">
        <v>27</v>
      </c>
      <c r="B517" t="s">
        <v>26</v>
      </c>
      <c r="C517" s="8" t="s">
        <v>539</v>
      </c>
    </row>
    <row r="518" spans="1:3" x14ac:dyDescent="0.25">
      <c r="A518" t="s">
        <v>27</v>
      </c>
      <c r="B518" t="s">
        <v>26</v>
      </c>
      <c r="C518" s="8" t="s">
        <v>540</v>
      </c>
    </row>
    <row r="519" spans="1:3" x14ac:dyDescent="0.25">
      <c r="A519" t="s">
        <v>27</v>
      </c>
      <c r="B519" t="s">
        <v>26</v>
      </c>
      <c r="C519" s="8" t="s">
        <v>541</v>
      </c>
    </row>
    <row r="520" spans="1:3" x14ac:dyDescent="0.25">
      <c r="A520" t="s">
        <v>27</v>
      </c>
      <c r="B520" t="s">
        <v>26</v>
      </c>
      <c r="C520" s="8" t="s">
        <v>542</v>
      </c>
    </row>
    <row r="521" spans="1:3" x14ac:dyDescent="0.25">
      <c r="A521" t="s">
        <v>27</v>
      </c>
      <c r="B521" t="s">
        <v>26</v>
      </c>
      <c r="C521" s="8" t="s">
        <v>543</v>
      </c>
    </row>
    <row r="522" spans="1:3" x14ac:dyDescent="0.25">
      <c r="A522" t="s">
        <v>27</v>
      </c>
      <c r="B522" t="s">
        <v>26</v>
      </c>
      <c r="C522" s="8" t="s">
        <v>544</v>
      </c>
    </row>
    <row r="523" spans="1:3" x14ac:dyDescent="0.25">
      <c r="A523" t="s">
        <v>27</v>
      </c>
      <c r="B523" t="s">
        <v>26</v>
      </c>
      <c r="C523" s="8" t="s">
        <v>545</v>
      </c>
    </row>
    <row r="524" spans="1:3" x14ac:dyDescent="0.25">
      <c r="A524" t="s">
        <v>27</v>
      </c>
      <c r="B524" t="s">
        <v>26</v>
      </c>
      <c r="C524" s="8" t="s">
        <v>546</v>
      </c>
    </row>
    <row r="525" spans="1:3" x14ac:dyDescent="0.25">
      <c r="A525" t="s">
        <v>27</v>
      </c>
      <c r="B525" t="s">
        <v>26</v>
      </c>
      <c r="C525" s="8" t="s">
        <v>547</v>
      </c>
    </row>
    <row r="526" spans="1:3" x14ac:dyDescent="0.25">
      <c r="A526" t="s">
        <v>27</v>
      </c>
      <c r="B526" t="s">
        <v>26</v>
      </c>
      <c r="C526" s="8" t="s">
        <v>548</v>
      </c>
    </row>
    <row r="527" spans="1:3" x14ac:dyDescent="0.25">
      <c r="A527" t="s">
        <v>27</v>
      </c>
      <c r="B527" t="s">
        <v>30</v>
      </c>
      <c r="C527" s="8" t="s">
        <v>549</v>
      </c>
    </row>
    <row r="528" spans="1:3" x14ac:dyDescent="0.25">
      <c r="A528" t="s">
        <v>27</v>
      </c>
      <c r="B528" t="s">
        <v>30</v>
      </c>
      <c r="C528" s="8" t="s">
        <v>550</v>
      </c>
    </row>
    <row r="529" spans="1:3" x14ac:dyDescent="0.25">
      <c r="A529" t="s">
        <v>27</v>
      </c>
      <c r="B529" t="s">
        <v>30</v>
      </c>
      <c r="C529" s="8" t="s">
        <v>551</v>
      </c>
    </row>
    <row r="530" spans="1:3" x14ac:dyDescent="0.25">
      <c r="A530" t="s">
        <v>27</v>
      </c>
      <c r="B530" t="s">
        <v>30</v>
      </c>
      <c r="C530" s="8" t="s">
        <v>552</v>
      </c>
    </row>
    <row r="531" spans="1:3" x14ac:dyDescent="0.25">
      <c r="A531" t="s">
        <v>27</v>
      </c>
      <c r="B531" t="s">
        <v>30</v>
      </c>
      <c r="C531" s="8" t="s">
        <v>553</v>
      </c>
    </row>
    <row r="532" spans="1:3" x14ac:dyDescent="0.25">
      <c r="A532" t="s">
        <v>26</v>
      </c>
      <c r="B532" t="s">
        <v>26</v>
      </c>
      <c r="C532" s="8" t="s">
        <v>554</v>
      </c>
    </row>
    <row r="533" spans="1:3" x14ac:dyDescent="0.25">
      <c r="A533" t="s">
        <v>26</v>
      </c>
      <c r="B533" t="s">
        <v>26</v>
      </c>
      <c r="C533" s="8" t="s">
        <v>555</v>
      </c>
    </row>
    <row r="534" spans="1:3" x14ac:dyDescent="0.25">
      <c r="A534" t="s">
        <v>26</v>
      </c>
      <c r="B534" t="s">
        <v>26</v>
      </c>
      <c r="C534" s="8" t="s">
        <v>556</v>
      </c>
    </row>
    <row r="535" spans="1:3" x14ac:dyDescent="0.25">
      <c r="A535" t="s">
        <v>26</v>
      </c>
      <c r="B535" t="s">
        <v>26</v>
      </c>
      <c r="C535" s="8" t="s">
        <v>557</v>
      </c>
    </row>
    <row r="536" spans="1:3" x14ac:dyDescent="0.25">
      <c r="A536" t="s">
        <v>26</v>
      </c>
      <c r="B536" t="s">
        <v>26</v>
      </c>
      <c r="C536" s="8" t="s">
        <v>558</v>
      </c>
    </row>
    <row r="537" spans="1:3" x14ac:dyDescent="0.25">
      <c r="A537" t="s">
        <v>26</v>
      </c>
      <c r="B537" t="s">
        <v>26</v>
      </c>
      <c r="C537" s="8" t="s">
        <v>559</v>
      </c>
    </row>
    <row r="538" spans="1:3" x14ac:dyDescent="0.25">
      <c r="A538" t="s">
        <v>26</v>
      </c>
      <c r="B538" t="s">
        <v>26</v>
      </c>
      <c r="C538" s="8" t="s">
        <v>560</v>
      </c>
    </row>
    <row r="539" spans="1:3" x14ac:dyDescent="0.25">
      <c r="A539" t="s">
        <v>26</v>
      </c>
      <c r="B539" t="s">
        <v>26</v>
      </c>
      <c r="C539" s="8" t="s">
        <v>561</v>
      </c>
    </row>
    <row r="540" spans="1:3" x14ac:dyDescent="0.25">
      <c r="A540" t="s">
        <v>26</v>
      </c>
      <c r="B540" t="s">
        <v>26</v>
      </c>
      <c r="C540" s="8" t="s">
        <v>562</v>
      </c>
    </row>
    <row r="541" spans="1:3" x14ac:dyDescent="0.25">
      <c r="A541" t="s">
        <v>26</v>
      </c>
      <c r="B541" t="s">
        <v>26</v>
      </c>
      <c r="C541" s="8" t="s">
        <v>563</v>
      </c>
    </row>
    <row r="542" spans="1:3" x14ac:dyDescent="0.25">
      <c r="A542" t="s">
        <v>26</v>
      </c>
      <c r="B542" t="s">
        <v>26</v>
      </c>
      <c r="C542" s="8" t="s">
        <v>564</v>
      </c>
    </row>
    <row r="543" spans="1:3" x14ac:dyDescent="0.25">
      <c r="A543" t="s">
        <v>26</v>
      </c>
      <c r="B543" t="s">
        <v>26</v>
      </c>
      <c r="C543" s="8" t="s">
        <v>565</v>
      </c>
    </row>
    <row r="544" spans="1:3" x14ac:dyDescent="0.25">
      <c r="A544" t="s">
        <v>26</v>
      </c>
      <c r="B544" t="s">
        <v>26</v>
      </c>
      <c r="C544" s="8" t="s">
        <v>566</v>
      </c>
    </row>
    <row r="545" spans="1:3" x14ac:dyDescent="0.25">
      <c r="A545" t="s">
        <v>26</v>
      </c>
      <c r="B545" t="s">
        <v>26</v>
      </c>
      <c r="C545" s="8" t="s">
        <v>567</v>
      </c>
    </row>
    <row r="546" spans="1:3" x14ac:dyDescent="0.25">
      <c r="A546" t="s">
        <v>26</v>
      </c>
      <c r="B546" t="s">
        <v>26</v>
      </c>
      <c r="C546" s="8" t="s">
        <v>568</v>
      </c>
    </row>
    <row r="547" spans="1:3" x14ac:dyDescent="0.25">
      <c r="A547" t="s">
        <v>26</v>
      </c>
      <c r="B547" t="s">
        <v>26</v>
      </c>
      <c r="C547" s="8" t="s">
        <v>569</v>
      </c>
    </row>
    <row r="548" spans="1:3" x14ac:dyDescent="0.25">
      <c r="A548" t="s">
        <v>26</v>
      </c>
      <c r="B548" t="s">
        <v>26</v>
      </c>
      <c r="C548" s="8" t="s">
        <v>570</v>
      </c>
    </row>
    <row r="549" spans="1:3" x14ac:dyDescent="0.25">
      <c r="A549" t="s">
        <v>26</v>
      </c>
      <c r="B549" t="s">
        <v>30</v>
      </c>
      <c r="C549" s="8" t="s">
        <v>571</v>
      </c>
    </row>
    <row r="550" spans="1:3" x14ac:dyDescent="0.25">
      <c r="A550" t="s">
        <v>26</v>
      </c>
      <c r="B550" t="s">
        <v>30</v>
      </c>
      <c r="C550" s="8" t="s">
        <v>572</v>
      </c>
    </row>
    <row r="551" spans="1:3" x14ac:dyDescent="0.25">
      <c r="A551" t="s">
        <v>26</v>
      </c>
      <c r="B551" t="s">
        <v>30</v>
      </c>
      <c r="C551" s="8" t="s">
        <v>573</v>
      </c>
    </row>
    <row r="552" spans="1:3" x14ac:dyDescent="0.25">
      <c r="A552" t="s">
        <v>26</v>
      </c>
      <c r="B552" t="s">
        <v>30</v>
      </c>
      <c r="C552" s="8" t="s">
        <v>574</v>
      </c>
    </row>
    <row r="553" spans="1:3" x14ac:dyDescent="0.25">
      <c r="A553" t="s">
        <v>26</v>
      </c>
      <c r="B553" t="s">
        <v>30</v>
      </c>
      <c r="C553" s="8" t="s">
        <v>575</v>
      </c>
    </row>
    <row r="554" spans="1:3" x14ac:dyDescent="0.25">
      <c r="A554" t="s">
        <v>26</v>
      </c>
      <c r="B554" t="s">
        <v>30</v>
      </c>
      <c r="C554" s="8" t="s">
        <v>576</v>
      </c>
    </row>
    <row r="555" spans="1:3" x14ac:dyDescent="0.25">
      <c r="A555" t="s">
        <v>26</v>
      </c>
      <c r="B555" t="s">
        <v>30</v>
      </c>
      <c r="C555" s="8" t="s">
        <v>577</v>
      </c>
    </row>
    <row r="556" spans="1:3" x14ac:dyDescent="0.25">
      <c r="A556" t="s">
        <v>26</v>
      </c>
      <c r="B556" t="s">
        <v>30</v>
      </c>
      <c r="C556" s="8" t="s">
        <v>578</v>
      </c>
    </row>
    <row r="557" spans="1:3" x14ac:dyDescent="0.25">
      <c r="A557" t="s">
        <v>26</v>
      </c>
      <c r="B557" t="s">
        <v>30</v>
      </c>
      <c r="C557" s="8" t="s">
        <v>579</v>
      </c>
    </row>
    <row r="558" spans="1:3" x14ac:dyDescent="0.25">
      <c r="A558" t="s">
        <v>26</v>
      </c>
      <c r="B558" t="s">
        <v>30</v>
      </c>
      <c r="C558" s="8" t="s">
        <v>580</v>
      </c>
    </row>
    <row r="559" spans="1:3" x14ac:dyDescent="0.25">
      <c r="A559" t="s">
        <v>26</v>
      </c>
      <c r="B559" t="s">
        <v>30</v>
      </c>
      <c r="C559" s="8" t="s">
        <v>581</v>
      </c>
    </row>
    <row r="560" spans="1:3" x14ac:dyDescent="0.25">
      <c r="A560" t="s">
        <v>26</v>
      </c>
      <c r="B560" t="s">
        <v>30</v>
      </c>
      <c r="C560" s="8" t="s">
        <v>582</v>
      </c>
    </row>
    <row r="561" spans="1:3" x14ac:dyDescent="0.25">
      <c r="A561" t="s">
        <v>26</v>
      </c>
      <c r="B561" t="s">
        <v>30</v>
      </c>
      <c r="C561" s="8" t="s">
        <v>583</v>
      </c>
    </row>
    <row r="562" spans="1:3" x14ac:dyDescent="0.25">
      <c r="A562" t="s">
        <v>26</v>
      </c>
      <c r="B562" t="s">
        <v>30</v>
      </c>
      <c r="C562" s="8" t="s">
        <v>584</v>
      </c>
    </row>
    <row r="563" spans="1:3" x14ac:dyDescent="0.25">
      <c r="A563" t="s">
        <v>26</v>
      </c>
      <c r="B563" t="s">
        <v>30</v>
      </c>
      <c r="C563" s="8" t="s">
        <v>585</v>
      </c>
    </row>
    <row r="564" spans="1:3" x14ac:dyDescent="0.25">
      <c r="A564" t="s">
        <v>26</v>
      </c>
      <c r="B564" t="s">
        <v>30</v>
      </c>
      <c r="C564" s="8" t="s">
        <v>586</v>
      </c>
    </row>
    <row r="565" spans="1:3" x14ac:dyDescent="0.25">
      <c r="A565" t="s">
        <v>26</v>
      </c>
      <c r="B565" t="s">
        <v>30</v>
      </c>
      <c r="C565" s="8" t="s">
        <v>587</v>
      </c>
    </row>
    <row r="566" spans="1:3" x14ac:dyDescent="0.25">
      <c r="A566" t="s">
        <v>26</v>
      </c>
      <c r="B566" t="s">
        <v>30</v>
      </c>
      <c r="C566" s="8" t="s">
        <v>588</v>
      </c>
    </row>
    <row r="567" spans="1:3" x14ac:dyDescent="0.25">
      <c r="A567" t="s">
        <v>26</v>
      </c>
      <c r="B567" t="s">
        <v>30</v>
      </c>
      <c r="C567" s="8" t="s">
        <v>589</v>
      </c>
    </row>
    <row r="568" spans="1:3" x14ac:dyDescent="0.25">
      <c r="A568" t="s">
        <v>26</v>
      </c>
      <c r="B568" t="s">
        <v>30</v>
      </c>
      <c r="C568" s="8" t="s">
        <v>590</v>
      </c>
    </row>
    <row r="569" spans="1:3" x14ac:dyDescent="0.25">
      <c r="A569" t="s">
        <v>26</v>
      </c>
      <c r="B569" t="s">
        <v>30</v>
      </c>
      <c r="C569" s="8" t="s">
        <v>591</v>
      </c>
    </row>
    <row r="570" spans="1:3" x14ac:dyDescent="0.25">
      <c r="A570" t="s">
        <v>26</v>
      </c>
      <c r="B570" t="s">
        <v>30</v>
      </c>
      <c r="C570" s="8" t="s">
        <v>592</v>
      </c>
    </row>
    <row r="571" spans="1:3" x14ac:dyDescent="0.25">
      <c r="A571" t="s">
        <v>26</v>
      </c>
      <c r="B571" t="s">
        <v>30</v>
      </c>
      <c r="C571" s="8" t="s">
        <v>593</v>
      </c>
    </row>
    <row r="572" spans="1:3" x14ac:dyDescent="0.25">
      <c r="A572" t="s">
        <v>26</v>
      </c>
      <c r="B572" t="s">
        <v>30</v>
      </c>
      <c r="C572" s="8" t="s">
        <v>594</v>
      </c>
    </row>
    <row r="573" spans="1:3" x14ac:dyDescent="0.25">
      <c r="A573" t="s">
        <v>26</v>
      </c>
      <c r="B573" t="s">
        <v>30</v>
      </c>
      <c r="C573" s="8" t="s">
        <v>595</v>
      </c>
    </row>
    <row r="574" spans="1:3" x14ac:dyDescent="0.25">
      <c r="A574" t="s">
        <v>26</v>
      </c>
      <c r="B574" t="s">
        <v>30</v>
      </c>
      <c r="C574" s="8" t="s">
        <v>596</v>
      </c>
    </row>
    <row r="575" spans="1:3" x14ac:dyDescent="0.25">
      <c r="A575" t="s">
        <v>26</v>
      </c>
      <c r="B575" t="s">
        <v>30</v>
      </c>
      <c r="C575" s="8" t="s">
        <v>597</v>
      </c>
    </row>
    <row r="576" spans="1:3" x14ac:dyDescent="0.25">
      <c r="A576" t="s">
        <v>26</v>
      </c>
      <c r="B576" t="s">
        <v>30</v>
      </c>
      <c r="C576" s="8" t="s">
        <v>598</v>
      </c>
    </row>
    <row r="577" spans="1:3" x14ac:dyDescent="0.25">
      <c r="A577" t="s">
        <v>26</v>
      </c>
      <c r="B577" t="s">
        <v>30</v>
      </c>
      <c r="C577" s="8" t="s">
        <v>599</v>
      </c>
    </row>
    <row r="578" spans="1:3" x14ac:dyDescent="0.25">
      <c r="A578" t="s">
        <v>26</v>
      </c>
      <c r="B578" t="s">
        <v>30</v>
      </c>
      <c r="C578" s="8" t="s">
        <v>600</v>
      </c>
    </row>
    <row r="579" spans="1:3" x14ac:dyDescent="0.25">
      <c r="A579" t="s">
        <v>26</v>
      </c>
      <c r="B579" t="s">
        <v>30</v>
      </c>
      <c r="C579" s="8" t="s">
        <v>601</v>
      </c>
    </row>
    <row r="580" spans="1:3" x14ac:dyDescent="0.25">
      <c r="A580" t="s">
        <v>26</v>
      </c>
      <c r="B580" t="s">
        <v>30</v>
      </c>
      <c r="C580" s="8" t="s">
        <v>602</v>
      </c>
    </row>
    <row r="581" spans="1:3" x14ac:dyDescent="0.25">
      <c r="A581" t="s">
        <v>26</v>
      </c>
      <c r="B581" t="s">
        <v>30</v>
      </c>
      <c r="C581" s="8" t="s">
        <v>603</v>
      </c>
    </row>
    <row r="582" spans="1:3" x14ac:dyDescent="0.25">
      <c r="A582" t="s">
        <v>26</v>
      </c>
      <c r="B582" t="s">
        <v>30</v>
      </c>
      <c r="C582" s="8" t="s">
        <v>604</v>
      </c>
    </row>
    <row r="583" spans="1:3" x14ac:dyDescent="0.25">
      <c r="A583" t="s">
        <v>26</v>
      </c>
      <c r="B583" t="s">
        <v>30</v>
      </c>
      <c r="C583" s="8" t="s">
        <v>605</v>
      </c>
    </row>
    <row r="584" spans="1:3" x14ac:dyDescent="0.25">
      <c r="A584" t="s">
        <v>26</v>
      </c>
      <c r="B584" t="s">
        <v>30</v>
      </c>
      <c r="C584" s="8" t="s">
        <v>606</v>
      </c>
    </row>
    <row r="585" spans="1:3" x14ac:dyDescent="0.25">
      <c r="A585" t="s">
        <v>26</v>
      </c>
      <c r="B585" t="s">
        <v>30</v>
      </c>
      <c r="C585" s="8" t="s">
        <v>607</v>
      </c>
    </row>
    <row r="586" spans="1:3" x14ac:dyDescent="0.25">
      <c r="A586" t="s">
        <v>26</v>
      </c>
      <c r="B586" t="s">
        <v>30</v>
      </c>
      <c r="C586" s="8" t="s">
        <v>608</v>
      </c>
    </row>
    <row r="587" spans="1:3" x14ac:dyDescent="0.25">
      <c r="A587" t="s">
        <v>26</v>
      </c>
      <c r="B587" t="s">
        <v>30</v>
      </c>
      <c r="C587" s="8" t="s">
        <v>609</v>
      </c>
    </row>
    <row r="588" spans="1:3" x14ac:dyDescent="0.25">
      <c r="A588" t="s">
        <v>26</v>
      </c>
      <c r="B588" t="s">
        <v>30</v>
      </c>
      <c r="C588" s="8" t="s">
        <v>610</v>
      </c>
    </row>
    <row r="589" spans="1:3" x14ac:dyDescent="0.25">
      <c r="A589" t="s">
        <v>26</v>
      </c>
      <c r="B589" t="s">
        <v>30</v>
      </c>
      <c r="C589" s="8" t="s">
        <v>611</v>
      </c>
    </row>
    <row r="590" spans="1:3" x14ac:dyDescent="0.25">
      <c r="A590" t="s">
        <v>26</v>
      </c>
      <c r="B590" t="s">
        <v>30</v>
      </c>
      <c r="C590" s="8" t="s">
        <v>612</v>
      </c>
    </row>
    <row r="591" spans="1:3" x14ac:dyDescent="0.25">
      <c r="A591" t="s">
        <v>26</v>
      </c>
      <c r="B591" t="s">
        <v>30</v>
      </c>
      <c r="C591" s="8" t="s">
        <v>613</v>
      </c>
    </row>
    <row r="592" spans="1:3" x14ac:dyDescent="0.25">
      <c r="A592" t="s">
        <v>26</v>
      </c>
      <c r="B592" t="s">
        <v>30</v>
      </c>
      <c r="C592" s="8" t="s">
        <v>614</v>
      </c>
    </row>
    <row r="593" spans="1:3" x14ac:dyDescent="0.25">
      <c r="A593" t="s">
        <v>26</v>
      </c>
      <c r="B593" t="s">
        <v>30</v>
      </c>
      <c r="C593" s="8" t="s">
        <v>615</v>
      </c>
    </row>
    <row r="594" spans="1:3" x14ac:dyDescent="0.25">
      <c r="A594" t="s">
        <v>26</v>
      </c>
      <c r="B594" t="s">
        <v>30</v>
      </c>
      <c r="C594" s="8" t="s">
        <v>616</v>
      </c>
    </row>
    <row r="595" spans="1:3" x14ac:dyDescent="0.25">
      <c r="A595" t="s">
        <v>26</v>
      </c>
      <c r="B595" t="s">
        <v>30</v>
      </c>
      <c r="C595" s="8" t="s">
        <v>617</v>
      </c>
    </row>
    <row r="596" spans="1:3" x14ac:dyDescent="0.25">
      <c r="A596" t="s">
        <v>26</v>
      </c>
      <c r="B596" t="s">
        <v>30</v>
      </c>
      <c r="C596" s="8" t="s">
        <v>618</v>
      </c>
    </row>
    <row r="597" spans="1:3" x14ac:dyDescent="0.25">
      <c r="A597" t="s">
        <v>26</v>
      </c>
      <c r="B597" t="s">
        <v>30</v>
      </c>
      <c r="C597" s="8" t="s">
        <v>619</v>
      </c>
    </row>
    <row r="598" spans="1:3" x14ac:dyDescent="0.25">
      <c r="A598" t="s">
        <v>26</v>
      </c>
      <c r="B598" t="s">
        <v>30</v>
      </c>
      <c r="C598" s="8" t="s">
        <v>620</v>
      </c>
    </row>
    <row r="599" spans="1:3" x14ac:dyDescent="0.25">
      <c r="A599" t="s">
        <v>26</v>
      </c>
      <c r="B599" t="s">
        <v>30</v>
      </c>
      <c r="C599" s="8" t="s">
        <v>621</v>
      </c>
    </row>
    <row r="600" spans="1:3" x14ac:dyDescent="0.25">
      <c r="A600" t="s">
        <v>26</v>
      </c>
      <c r="B600" t="s">
        <v>30</v>
      </c>
      <c r="C600" s="8" t="s">
        <v>622</v>
      </c>
    </row>
    <row r="601" spans="1:3" x14ac:dyDescent="0.25">
      <c r="A601" t="s">
        <v>26</v>
      </c>
      <c r="B601" t="s">
        <v>30</v>
      </c>
      <c r="C601" s="8" t="s">
        <v>623</v>
      </c>
    </row>
    <row r="602" spans="1:3" x14ac:dyDescent="0.25">
      <c r="A602" t="s">
        <v>26</v>
      </c>
      <c r="B602" t="s">
        <v>30</v>
      </c>
      <c r="C602" s="8" t="s">
        <v>624</v>
      </c>
    </row>
    <row r="603" spans="1:3" x14ac:dyDescent="0.25">
      <c r="A603" t="s">
        <v>26</v>
      </c>
      <c r="B603" t="s">
        <v>30</v>
      </c>
      <c r="C603" s="8" t="s">
        <v>625</v>
      </c>
    </row>
    <row r="604" spans="1:3" x14ac:dyDescent="0.25">
      <c r="A604" t="s">
        <v>26</v>
      </c>
      <c r="B604" t="s">
        <v>30</v>
      </c>
      <c r="C604" s="8" t="s">
        <v>626</v>
      </c>
    </row>
    <row r="605" spans="1:3" x14ac:dyDescent="0.25">
      <c r="A605" t="s">
        <v>26</v>
      </c>
      <c r="B605" t="s">
        <v>30</v>
      </c>
      <c r="C605" s="8" t="s">
        <v>627</v>
      </c>
    </row>
    <row r="606" spans="1:3" x14ac:dyDescent="0.25">
      <c r="A606" t="s">
        <v>26</v>
      </c>
      <c r="B606" t="s">
        <v>30</v>
      </c>
      <c r="C606" s="8" t="s">
        <v>628</v>
      </c>
    </row>
    <row r="607" spans="1:3" x14ac:dyDescent="0.25">
      <c r="A607" t="s">
        <v>26</v>
      </c>
      <c r="B607" t="s">
        <v>30</v>
      </c>
      <c r="C607" s="8" t="s">
        <v>629</v>
      </c>
    </row>
    <row r="608" spans="1:3" x14ac:dyDescent="0.25">
      <c r="A608" t="s">
        <v>26</v>
      </c>
      <c r="B608" t="s">
        <v>30</v>
      </c>
      <c r="C608" s="8" t="s">
        <v>630</v>
      </c>
    </row>
    <row r="609" spans="1:3" x14ac:dyDescent="0.25">
      <c r="A609" t="s">
        <v>26</v>
      </c>
      <c r="B609" t="s">
        <v>30</v>
      </c>
      <c r="C609" s="8" t="s">
        <v>631</v>
      </c>
    </row>
    <row r="610" spans="1:3" x14ac:dyDescent="0.25">
      <c r="A610" t="s">
        <v>26</v>
      </c>
      <c r="B610" t="s">
        <v>30</v>
      </c>
      <c r="C610" s="8" t="s">
        <v>632</v>
      </c>
    </row>
    <row r="611" spans="1:3" x14ac:dyDescent="0.25">
      <c r="A611" t="s">
        <v>26</v>
      </c>
      <c r="B611" t="s">
        <v>30</v>
      </c>
      <c r="C611" s="8" t="s">
        <v>633</v>
      </c>
    </row>
    <row r="612" spans="1:3" x14ac:dyDescent="0.25">
      <c r="A612" t="s">
        <v>26</v>
      </c>
      <c r="B612" t="s">
        <v>30</v>
      </c>
      <c r="C612" s="8" t="s">
        <v>634</v>
      </c>
    </row>
    <row r="613" spans="1:3" x14ac:dyDescent="0.25">
      <c r="A613" t="s">
        <v>26</v>
      </c>
      <c r="B613" t="s">
        <v>30</v>
      </c>
      <c r="C613" s="8" t="s">
        <v>635</v>
      </c>
    </row>
    <row r="614" spans="1:3" x14ac:dyDescent="0.25">
      <c r="A614" t="s">
        <v>26</v>
      </c>
      <c r="B614" t="s">
        <v>30</v>
      </c>
      <c r="C614" s="8" t="s">
        <v>636</v>
      </c>
    </row>
    <row r="615" spans="1:3" x14ac:dyDescent="0.25">
      <c r="A615" t="s">
        <v>26</v>
      </c>
      <c r="B615" t="s">
        <v>30</v>
      </c>
      <c r="C615" s="8" t="s">
        <v>637</v>
      </c>
    </row>
    <row r="616" spans="1:3" x14ac:dyDescent="0.25">
      <c r="A616" t="s">
        <v>26</v>
      </c>
      <c r="B616" t="s">
        <v>30</v>
      </c>
      <c r="C616" s="8" t="s">
        <v>638</v>
      </c>
    </row>
    <row r="617" spans="1:3" x14ac:dyDescent="0.25">
      <c r="A617" t="s">
        <v>26</v>
      </c>
      <c r="B617" t="s">
        <v>30</v>
      </c>
      <c r="C617" s="8" t="s">
        <v>639</v>
      </c>
    </row>
    <row r="618" spans="1:3" x14ac:dyDescent="0.25">
      <c r="A618" t="s">
        <v>26</v>
      </c>
      <c r="B618" t="s">
        <v>30</v>
      </c>
      <c r="C618" s="8" t="s">
        <v>640</v>
      </c>
    </row>
    <row r="619" spans="1:3" x14ac:dyDescent="0.25">
      <c r="A619" t="s">
        <v>26</v>
      </c>
      <c r="B619" t="s">
        <v>30</v>
      </c>
      <c r="C619" s="8" t="s">
        <v>641</v>
      </c>
    </row>
    <row r="620" spans="1:3" x14ac:dyDescent="0.25">
      <c r="A620" t="s">
        <v>26</v>
      </c>
      <c r="B620" t="s">
        <v>30</v>
      </c>
      <c r="C620" s="8" t="s">
        <v>642</v>
      </c>
    </row>
    <row r="621" spans="1:3" x14ac:dyDescent="0.25">
      <c r="A621" t="s">
        <v>26</v>
      </c>
      <c r="B621" t="s">
        <v>30</v>
      </c>
      <c r="C621" s="8" t="s">
        <v>643</v>
      </c>
    </row>
    <row r="622" spans="1:3" x14ac:dyDescent="0.25">
      <c r="A622" t="s">
        <v>26</v>
      </c>
      <c r="B622" t="s">
        <v>30</v>
      </c>
      <c r="C622" s="8" t="s">
        <v>644</v>
      </c>
    </row>
    <row r="623" spans="1:3" x14ac:dyDescent="0.25">
      <c r="A623" t="s">
        <v>26</v>
      </c>
      <c r="B623" t="s">
        <v>30</v>
      </c>
      <c r="C623" s="8" t="s">
        <v>645</v>
      </c>
    </row>
    <row r="624" spans="1:3" x14ac:dyDescent="0.25">
      <c r="A624" t="s">
        <v>26</v>
      </c>
      <c r="B624" t="s">
        <v>30</v>
      </c>
      <c r="C624" s="8" t="s">
        <v>646</v>
      </c>
    </row>
    <row r="625" spans="1:3" x14ac:dyDescent="0.25">
      <c r="A625" t="s">
        <v>26</v>
      </c>
      <c r="B625" t="s">
        <v>30</v>
      </c>
      <c r="C625" s="8" t="s">
        <v>647</v>
      </c>
    </row>
    <row r="626" spans="1:3" x14ac:dyDescent="0.25">
      <c r="A626" t="s">
        <v>26</v>
      </c>
      <c r="B626" t="s">
        <v>30</v>
      </c>
      <c r="C626" s="8" t="s">
        <v>648</v>
      </c>
    </row>
    <row r="627" spans="1:3" x14ac:dyDescent="0.25">
      <c r="A627" t="s">
        <v>26</v>
      </c>
      <c r="B627" t="s">
        <v>30</v>
      </c>
      <c r="C627" s="8" t="s">
        <v>649</v>
      </c>
    </row>
    <row r="628" spans="1:3" x14ac:dyDescent="0.25">
      <c r="A628" t="s">
        <v>26</v>
      </c>
      <c r="B628" t="s">
        <v>30</v>
      </c>
      <c r="C628" s="8" t="s">
        <v>650</v>
      </c>
    </row>
    <row r="629" spans="1:3" x14ac:dyDescent="0.25">
      <c r="A629" t="s">
        <v>26</v>
      </c>
      <c r="B629" t="s">
        <v>30</v>
      </c>
      <c r="C629" s="8" t="s">
        <v>651</v>
      </c>
    </row>
    <row r="630" spans="1:3" x14ac:dyDescent="0.25">
      <c r="A630" t="s">
        <v>26</v>
      </c>
      <c r="B630" t="s">
        <v>30</v>
      </c>
      <c r="C630" s="8" t="s">
        <v>652</v>
      </c>
    </row>
    <row r="631" spans="1:3" x14ac:dyDescent="0.25">
      <c r="A631" t="s">
        <v>26</v>
      </c>
      <c r="B631" t="s">
        <v>30</v>
      </c>
      <c r="C631" s="8" t="s">
        <v>653</v>
      </c>
    </row>
    <row r="632" spans="1:3" x14ac:dyDescent="0.25">
      <c r="A632" t="s">
        <v>26</v>
      </c>
      <c r="B632" t="s">
        <v>30</v>
      </c>
      <c r="C632" s="8" t="s">
        <v>654</v>
      </c>
    </row>
    <row r="633" spans="1:3" x14ac:dyDescent="0.25">
      <c r="A633" t="s">
        <v>26</v>
      </c>
      <c r="B633" t="s">
        <v>30</v>
      </c>
      <c r="C633" s="8" t="s">
        <v>655</v>
      </c>
    </row>
    <row r="634" spans="1:3" x14ac:dyDescent="0.25">
      <c r="A634" t="s">
        <v>26</v>
      </c>
      <c r="B634" t="s">
        <v>30</v>
      </c>
      <c r="C634" s="8" t="s">
        <v>656</v>
      </c>
    </row>
    <row r="635" spans="1:3" x14ac:dyDescent="0.25">
      <c r="A635" t="s">
        <v>26</v>
      </c>
      <c r="B635" t="s">
        <v>30</v>
      </c>
      <c r="C635" s="8" t="s">
        <v>657</v>
      </c>
    </row>
    <row r="636" spans="1:3" x14ac:dyDescent="0.25">
      <c r="A636" t="s">
        <v>26</v>
      </c>
      <c r="B636" t="s">
        <v>30</v>
      </c>
      <c r="C636" s="8" t="s">
        <v>658</v>
      </c>
    </row>
    <row r="637" spans="1:3" x14ac:dyDescent="0.25">
      <c r="A637" t="s">
        <v>26</v>
      </c>
      <c r="B637" t="s">
        <v>30</v>
      </c>
      <c r="C637" s="8" t="s">
        <v>659</v>
      </c>
    </row>
    <row r="638" spans="1:3" x14ac:dyDescent="0.25">
      <c r="A638" t="s">
        <v>26</v>
      </c>
      <c r="B638" t="s">
        <v>30</v>
      </c>
      <c r="C638" s="8" t="s">
        <v>660</v>
      </c>
    </row>
    <row r="639" spans="1:3" x14ac:dyDescent="0.25">
      <c r="A639" t="s">
        <v>26</v>
      </c>
      <c r="B639" t="s">
        <v>30</v>
      </c>
      <c r="C639" s="8" t="s">
        <v>661</v>
      </c>
    </row>
    <row r="640" spans="1:3" x14ac:dyDescent="0.25">
      <c r="A640" t="s">
        <v>26</v>
      </c>
      <c r="B640" t="s">
        <v>30</v>
      </c>
      <c r="C640" s="8" t="s">
        <v>662</v>
      </c>
    </row>
    <row r="641" spans="1:3" x14ac:dyDescent="0.25">
      <c r="A641" t="s">
        <v>26</v>
      </c>
      <c r="B641" t="s">
        <v>30</v>
      </c>
      <c r="C641" s="8" t="s">
        <v>663</v>
      </c>
    </row>
    <row r="642" spans="1:3" x14ac:dyDescent="0.25">
      <c r="A642" t="s">
        <v>26</v>
      </c>
      <c r="B642" t="s">
        <v>30</v>
      </c>
      <c r="C642" s="8" t="s">
        <v>664</v>
      </c>
    </row>
    <row r="643" spans="1:3" x14ac:dyDescent="0.25">
      <c r="A643" t="s">
        <v>26</v>
      </c>
      <c r="B643" t="s">
        <v>30</v>
      </c>
      <c r="C643" s="8" t="s">
        <v>665</v>
      </c>
    </row>
    <row r="644" spans="1:3" x14ac:dyDescent="0.25">
      <c r="A644" t="s">
        <v>26</v>
      </c>
      <c r="B644" t="s">
        <v>30</v>
      </c>
      <c r="C644" s="8" t="s">
        <v>666</v>
      </c>
    </row>
    <row r="645" spans="1:3" x14ac:dyDescent="0.25">
      <c r="A645" t="s">
        <v>26</v>
      </c>
      <c r="B645" t="s">
        <v>30</v>
      </c>
      <c r="C645" s="8" t="s">
        <v>667</v>
      </c>
    </row>
    <row r="646" spans="1:3" x14ac:dyDescent="0.25">
      <c r="A646" t="s">
        <v>26</v>
      </c>
      <c r="B646" t="s">
        <v>30</v>
      </c>
      <c r="C646" s="8" t="s">
        <v>668</v>
      </c>
    </row>
    <row r="647" spans="1:3" x14ac:dyDescent="0.25">
      <c r="A647" t="s">
        <v>26</v>
      </c>
      <c r="B647" t="s">
        <v>30</v>
      </c>
      <c r="C647" s="8" t="s">
        <v>669</v>
      </c>
    </row>
    <row r="648" spans="1:3" x14ac:dyDescent="0.25">
      <c r="A648" t="s">
        <v>26</v>
      </c>
      <c r="B648" t="s">
        <v>30</v>
      </c>
      <c r="C648" s="8" t="s">
        <v>670</v>
      </c>
    </row>
    <row r="649" spans="1:3" x14ac:dyDescent="0.25">
      <c r="A649" t="s">
        <v>26</v>
      </c>
      <c r="B649" t="s">
        <v>30</v>
      </c>
      <c r="C649" s="8" t="s">
        <v>671</v>
      </c>
    </row>
    <row r="650" spans="1:3" x14ac:dyDescent="0.25">
      <c r="A650" t="s">
        <v>26</v>
      </c>
      <c r="B650" t="s">
        <v>30</v>
      </c>
      <c r="C650" s="8" t="s">
        <v>672</v>
      </c>
    </row>
    <row r="651" spans="1:3" x14ac:dyDescent="0.25">
      <c r="A651" t="s">
        <v>26</v>
      </c>
      <c r="B651" t="s">
        <v>30</v>
      </c>
      <c r="C651" s="8" t="s">
        <v>673</v>
      </c>
    </row>
    <row r="652" spans="1:3" x14ac:dyDescent="0.25">
      <c r="A652" t="s">
        <v>26</v>
      </c>
      <c r="B652" t="s">
        <v>30</v>
      </c>
      <c r="C652" s="8" t="s">
        <v>674</v>
      </c>
    </row>
    <row r="653" spans="1:3" x14ac:dyDescent="0.25">
      <c r="A653" t="s">
        <v>26</v>
      </c>
      <c r="B653" t="s">
        <v>30</v>
      </c>
      <c r="C653" s="8" t="s">
        <v>675</v>
      </c>
    </row>
    <row r="654" spans="1:3" x14ac:dyDescent="0.25">
      <c r="A654" t="s">
        <v>26</v>
      </c>
      <c r="B654" t="s">
        <v>30</v>
      </c>
      <c r="C654" s="8" t="s">
        <v>676</v>
      </c>
    </row>
    <row r="655" spans="1:3" x14ac:dyDescent="0.25">
      <c r="A655" t="s">
        <v>26</v>
      </c>
      <c r="B655" t="s">
        <v>30</v>
      </c>
      <c r="C655" s="8" t="s">
        <v>677</v>
      </c>
    </row>
    <row r="656" spans="1:3" x14ac:dyDescent="0.25">
      <c r="A656" t="s">
        <v>26</v>
      </c>
      <c r="B656" t="s">
        <v>30</v>
      </c>
      <c r="C656" s="8" t="s">
        <v>678</v>
      </c>
    </row>
    <row r="657" spans="1:3" x14ac:dyDescent="0.25">
      <c r="A657" t="s">
        <v>26</v>
      </c>
      <c r="B657" t="s">
        <v>30</v>
      </c>
      <c r="C657" s="8" t="s">
        <v>679</v>
      </c>
    </row>
    <row r="658" spans="1:3" x14ac:dyDescent="0.25">
      <c r="A658" t="s">
        <v>26</v>
      </c>
      <c r="B658" t="s">
        <v>30</v>
      </c>
      <c r="C658" s="8" t="s">
        <v>680</v>
      </c>
    </row>
    <row r="659" spans="1:3" x14ac:dyDescent="0.25">
      <c r="A659" t="s">
        <v>26</v>
      </c>
      <c r="B659" t="s">
        <v>30</v>
      </c>
      <c r="C659" s="8" t="s">
        <v>681</v>
      </c>
    </row>
    <row r="660" spans="1:3" x14ac:dyDescent="0.25">
      <c r="A660" t="s">
        <v>26</v>
      </c>
      <c r="B660" t="s">
        <v>30</v>
      </c>
      <c r="C660" s="8" t="s">
        <v>682</v>
      </c>
    </row>
    <row r="661" spans="1:3" x14ac:dyDescent="0.25">
      <c r="A661" t="s">
        <v>26</v>
      </c>
      <c r="B661" t="s">
        <v>30</v>
      </c>
      <c r="C661" s="8" t="s">
        <v>683</v>
      </c>
    </row>
    <row r="662" spans="1:3" x14ac:dyDescent="0.25">
      <c r="A662" t="s">
        <v>26</v>
      </c>
      <c r="B662" t="s">
        <v>30</v>
      </c>
      <c r="C662" s="8" t="s">
        <v>684</v>
      </c>
    </row>
    <row r="663" spans="1:3" x14ac:dyDescent="0.25">
      <c r="A663" t="s">
        <v>26</v>
      </c>
      <c r="B663" t="s">
        <v>30</v>
      </c>
      <c r="C663" s="8" t="s">
        <v>685</v>
      </c>
    </row>
    <row r="664" spans="1:3" x14ac:dyDescent="0.25">
      <c r="A664" t="s">
        <v>26</v>
      </c>
      <c r="B664" t="s">
        <v>30</v>
      </c>
      <c r="C664" s="8" t="s">
        <v>686</v>
      </c>
    </row>
    <row r="665" spans="1:3" x14ac:dyDescent="0.25">
      <c r="A665" t="s">
        <v>26</v>
      </c>
      <c r="B665" t="s">
        <v>30</v>
      </c>
      <c r="C665" s="8" t="s">
        <v>687</v>
      </c>
    </row>
    <row r="666" spans="1:3" x14ac:dyDescent="0.25">
      <c r="A666" t="s">
        <v>26</v>
      </c>
      <c r="B666" t="s">
        <v>30</v>
      </c>
      <c r="C666" s="8" t="s">
        <v>688</v>
      </c>
    </row>
    <row r="667" spans="1:3" x14ac:dyDescent="0.25">
      <c r="A667" t="s">
        <v>26</v>
      </c>
      <c r="B667" t="s">
        <v>30</v>
      </c>
      <c r="C667" s="8" t="s">
        <v>689</v>
      </c>
    </row>
    <row r="668" spans="1:3" x14ac:dyDescent="0.25">
      <c r="A668" t="s">
        <v>26</v>
      </c>
      <c r="B668" t="s">
        <v>30</v>
      </c>
      <c r="C668" s="8" t="s">
        <v>690</v>
      </c>
    </row>
    <row r="669" spans="1:3" x14ac:dyDescent="0.25">
      <c r="A669" t="s">
        <v>26</v>
      </c>
      <c r="B669" t="s">
        <v>30</v>
      </c>
      <c r="C669" s="8" t="s">
        <v>691</v>
      </c>
    </row>
    <row r="670" spans="1:3" x14ac:dyDescent="0.25">
      <c r="A670" t="s">
        <v>26</v>
      </c>
      <c r="B670" t="s">
        <v>30</v>
      </c>
      <c r="C670" s="8" t="s">
        <v>692</v>
      </c>
    </row>
    <row r="671" spans="1:3" x14ac:dyDescent="0.25">
      <c r="A671" t="s">
        <v>26</v>
      </c>
      <c r="B671" t="s">
        <v>30</v>
      </c>
      <c r="C671" s="8" t="s">
        <v>693</v>
      </c>
    </row>
    <row r="672" spans="1:3" x14ac:dyDescent="0.25">
      <c r="A672" t="s">
        <v>26</v>
      </c>
      <c r="B672" t="s">
        <v>30</v>
      </c>
      <c r="C672" s="8" t="s">
        <v>694</v>
      </c>
    </row>
    <row r="673" spans="1:3" x14ac:dyDescent="0.25">
      <c r="A673" t="s">
        <v>26</v>
      </c>
      <c r="B673" t="s">
        <v>30</v>
      </c>
      <c r="C673" s="8" t="s">
        <v>695</v>
      </c>
    </row>
    <row r="674" spans="1:3" x14ac:dyDescent="0.25">
      <c r="A674" t="s">
        <v>26</v>
      </c>
      <c r="B674" t="s">
        <v>30</v>
      </c>
      <c r="C674" s="8" t="s">
        <v>696</v>
      </c>
    </row>
    <row r="675" spans="1:3" x14ac:dyDescent="0.25">
      <c r="A675" t="s">
        <v>26</v>
      </c>
      <c r="B675" t="s">
        <v>30</v>
      </c>
      <c r="C675" s="8" t="s">
        <v>697</v>
      </c>
    </row>
    <row r="676" spans="1:3" x14ac:dyDescent="0.25">
      <c r="A676" t="s">
        <v>26</v>
      </c>
      <c r="B676" t="s">
        <v>30</v>
      </c>
      <c r="C676" s="8" t="s">
        <v>698</v>
      </c>
    </row>
    <row r="677" spans="1:3" x14ac:dyDescent="0.25">
      <c r="A677" t="s">
        <v>26</v>
      </c>
      <c r="B677" t="s">
        <v>30</v>
      </c>
      <c r="C677" s="8" t="s">
        <v>699</v>
      </c>
    </row>
    <row r="678" spans="1:3" x14ac:dyDescent="0.25">
      <c r="A678" t="s">
        <v>26</v>
      </c>
      <c r="B678" t="s">
        <v>30</v>
      </c>
      <c r="C678" s="8" t="s">
        <v>700</v>
      </c>
    </row>
    <row r="679" spans="1:3" x14ac:dyDescent="0.25">
      <c r="A679" t="s">
        <v>26</v>
      </c>
      <c r="B679" t="s">
        <v>30</v>
      </c>
      <c r="C679" s="8" t="s">
        <v>701</v>
      </c>
    </row>
    <row r="680" spans="1:3" x14ac:dyDescent="0.25">
      <c r="A680" t="s">
        <v>26</v>
      </c>
      <c r="B680" t="s">
        <v>30</v>
      </c>
      <c r="C680" s="8" t="s">
        <v>702</v>
      </c>
    </row>
    <row r="681" spans="1:3" x14ac:dyDescent="0.25">
      <c r="A681" t="s">
        <v>26</v>
      </c>
      <c r="B681" t="s">
        <v>30</v>
      </c>
      <c r="C681" s="8" t="s">
        <v>703</v>
      </c>
    </row>
    <row r="682" spans="1:3" x14ac:dyDescent="0.25">
      <c r="A682" t="s">
        <v>26</v>
      </c>
      <c r="B682" t="s">
        <v>30</v>
      </c>
      <c r="C682" s="8" t="s">
        <v>704</v>
      </c>
    </row>
    <row r="683" spans="1:3" x14ac:dyDescent="0.25">
      <c r="A683" t="s">
        <v>26</v>
      </c>
      <c r="B683" t="s">
        <v>30</v>
      </c>
      <c r="C683" s="8" t="s">
        <v>705</v>
      </c>
    </row>
    <row r="684" spans="1:3" x14ac:dyDescent="0.25">
      <c r="A684" t="s">
        <v>26</v>
      </c>
      <c r="B684" t="s">
        <v>30</v>
      </c>
      <c r="C684" s="8" t="s">
        <v>706</v>
      </c>
    </row>
    <row r="685" spans="1:3" x14ac:dyDescent="0.25">
      <c r="A685" t="s">
        <v>26</v>
      </c>
      <c r="B685" t="s">
        <v>30</v>
      </c>
      <c r="C685" s="8" t="s">
        <v>707</v>
      </c>
    </row>
    <row r="686" spans="1:3" x14ac:dyDescent="0.25">
      <c r="A686" t="s">
        <v>26</v>
      </c>
      <c r="B686" t="s">
        <v>30</v>
      </c>
      <c r="C686" s="8" t="s">
        <v>708</v>
      </c>
    </row>
    <row r="687" spans="1:3" x14ac:dyDescent="0.25">
      <c r="A687" t="s">
        <v>26</v>
      </c>
      <c r="B687" t="s">
        <v>30</v>
      </c>
      <c r="C687" s="8" t="s">
        <v>709</v>
      </c>
    </row>
    <row r="688" spans="1:3" x14ac:dyDescent="0.25">
      <c r="A688" t="s">
        <v>26</v>
      </c>
      <c r="B688" t="s">
        <v>30</v>
      </c>
      <c r="C688" s="8" t="s">
        <v>710</v>
      </c>
    </row>
    <row r="689" spans="1:3" x14ac:dyDescent="0.25">
      <c r="A689" t="s">
        <v>26</v>
      </c>
      <c r="B689" t="s">
        <v>30</v>
      </c>
      <c r="C689" s="8" t="s">
        <v>711</v>
      </c>
    </row>
    <row r="690" spans="1:3" x14ac:dyDescent="0.25">
      <c r="A690" t="s">
        <v>26</v>
      </c>
      <c r="B690" t="s">
        <v>30</v>
      </c>
      <c r="C690" s="8" t="s">
        <v>712</v>
      </c>
    </row>
    <row r="691" spans="1:3" x14ac:dyDescent="0.25">
      <c r="A691" t="s">
        <v>26</v>
      </c>
      <c r="B691" t="s">
        <v>30</v>
      </c>
      <c r="C691" s="8" t="s">
        <v>713</v>
      </c>
    </row>
    <row r="692" spans="1:3" x14ac:dyDescent="0.25">
      <c r="A692" t="s">
        <v>26</v>
      </c>
      <c r="B692" t="s">
        <v>30</v>
      </c>
      <c r="C692" s="8" t="s">
        <v>714</v>
      </c>
    </row>
    <row r="693" spans="1:3" x14ac:dyDescent="0.25">
      <c r="A693" t="s">
        <v>26</v>
      </c>
      <c r="B693" t="s">
        <v>30</v>
      </c>
      <c r="C693" s="8" t="s">
        <v>715</v>
      </c>
    </row>
    <row r="694" spans="1:3" x14ac:dyDescent="0.25">
      <c r="A694" t="s">
        <v>26</v>
      </c>
      <c r="B694" t="s">
        <v>30</v>
      </c>
      <c r="C694" s="8" t="s">
        <v>716</v>
      </c>
    </row>
    <row r="695" spans="1:3" x14ac:dyDescent="0.25">
      <c r="A695" t="s">
        <v>26</v>
      </c>
      <c r="B695" t="s">
        <v>30</v>
      </c>
      <c r="C695" s="8" t="s">
        <v>717</v>
      </c>
    </row>
    <row r="696" spans="1:3" x14ac:dyDescent="0.25">
      <c r="A696" t="s">
        <v>26</v>
      </c>
      <c r="B696" t="s">
        <v>30</v>
      </c>
      <c r="C696" s="8" t="s">
        <v>718</v>
      </c>
    </row>
    <row r="697" spans="1:3" x14ac:dyDescent="0.25">
      <c r="A697" t="s">
        <v>26</v>
      </c>
      <c r="B697" t="s">
        <v>30</v>
      </c>
      <c r="C697" s="8" t="s">
        <v>719</v>
      </c>
    </row>
    <row r="698" spans="1:3" x14ac:dyDescent="0.25">
      <c r="A698" t="s">
        <v>26</v>
      </c>
      <c r="B698" t="s">
        <v>30</v>
      </c>
      <c r="C698" s="8" t="s">
        <v>720</v>
      </c>
    </row>
    <row r="699" spans="1:3" x14ac:dyDescent="0.25">
      <c r="A699" t="s">
        <v>26</v>
      </c>
      <c r="B699" t="s">
        <v>30</v>
      </c>
      <c r="C699" s="8" t="s">
        <v>721</v>
      </c>
    </row>
    <row r="700" spans="1:3" x14ac:dyDescent="0.25">
      <c r="A700" t="s">
        <v>26</v>
      </c>
      <c r="B700" t="s">
        <v>30</v>
      </c>
      <c r="C700" s="8" t="s">
        <v>722</v>
      </c>
    </row>
    <row r="701" spans="1:3" x14ac:dyDescent="0.25">
      <c r="A701" t="s">
        <v>26</v>
      </c>
      <c r="B701" t="s">
        <v>30</v>
      </c>
      <c r="C701" s="8" t="s">
        <v>723</v>
      </c>
    </row>
    <row r="702" spans="1:3" x14ac:dyDescent="0.25">
      <c r="A702" t="s">
        <v>26</v>
      </c>
      <c r="B702" t="s">
        <v>30</v>
      </c>
      <c r="C702" s="8" t="s">
        <v>724</v>
      </c>
    </row>
    <row r="703" spans="1:3" x14ac:dyDescent="0.25">
      <c r="A703" t="s">
        <v>26</v>
      </c>
      <c r="B703" t="s">
        <v>30</v>
      </c>
      <c r="C703" s="8" t="s">
        <v>725</v>
      </c>
    </row>
    <row r="704" spans="1:3" x14ac:dyDescent="0.25">
      <c r="A704" t="s">
        <v>26</v>
      </c>
      <c r="B704" t="s">
        <v>30</v>
      </c>
      <c r="C704" s="8" t="s">
        <v>726</v>
      </c>
    </row>
    <row r="705" spans="1:3" x14ac:dyDescent="0.25">
      <c r="A705" t="s">
        <v>26</v>
      </c>
      <c r="B705" t="s">
        <v>30</v>
      </c>
      <c r="C705" s="8" t="s">
        <v>727</v>
      </c>
    </row>
    <row r="706" spans="1:3" x14ac:dyDescent="0.25">
      <c r="A706" t="s">
        <v>26</v>
      </c>
      <c r="B706" t="s">
        <v>30</v>
      </c>
      <c r="C706" s="8" t="s">
        <v>728</v>
      </c>
    </row>
    <row r="707" spans="1:3" x14ac:dyDescent="0.25">
      <c r="A707" t="s">
        <v>26</v>
      </c>
      <c r="B707" t="s">
        <v>30</v>
      </c>
      <c r="C707" s="8" t="s">
        <v>729</v>
      </c>
    </row>
    <row r="708" spans="1:3" x14ac:dyDescent="0.25">
      <c r="A708" t="s">
        <v>26</v>
      </c>
      <c r="B708" t="s">
        <v>30</v>
      </c>
      <c r="C708" s="8" t="s">
        <v>730</v>
      </c>
    </row>
    <row r="709" spans="1:3" x14ac:dyDescent="0.25">
      <c r="A709" t="s">
        <v>26</v>
      </c>
      <c r="B709" t="s">
        <v>30</v>
      </c>
      <c r="C709" s="8" t="s">
        <v>731</v>
      </c>
    </row>
    <row r="710" spans="1:3" x14ac:dyDescent="0.25">
      <c r="A710" t="s">
        <v>26</v>
      </c>
      <c r="B710" t="s">
        <v>30</v>
      </c>
      <c r="C710" s="8" t="s">
        <v>732</v>
      </c>
    </row>
    <row r="711" spans="1:3" x14ac:dyDescent="0.25">
      <c r="A711" t="s">
        <v>26</v>
      </c>
      <c r="B711" t="s">
        <v>30</v>
      </c>
      <c r="C711" s="8" t="s">
        <v>733</v>
      </c>
    </row>
    <row r="712" spans="1:3" x14ac:dyDescent="0.25">
      <c r="A712" t="s">
        <v>26</v>
      </c>
      <c r="B712" t="s">
        <v>30</v>
      </c>
      <c r="C712" s="8" t="s">
        <v>734</v>
      </c>
    </row>
    <row r="713" spans="1:3" x14ac:dyDescent="0.25">
      <c r="A713" t="s">
        <v>26</v>
      </c>
      <c r="B713" t="s">
        <v>30</v>
      </c>
      <c r="C713" s="8" t="s">
        <v>735</v>
      </c>
    </row>
    <row r="714" spans="1:3" x14ac:dyDescent="0.25">
      <c r="A714" t="s">
        <v>26</v>
      </c>
      <c r="B714" t="s">
        <v>30</v>
      </c>
      <c r="C714" s="8" t="s">
        <v>736</v>
      </c>
    </row>
    <row r="715" spans="1:3" x14ac:dyDescent="0.25">
      <c r="A715" t="s">
        <v>26</v>
      </c>
      <c r="B715" t="s">
        <v>30</v>
      </c>
      <c r="C715" s="8" t="s">
        <v>737</v>
      </c>
    </row>
    <row r="716" spans="1:3" x14ac:dyDescent="0.25">
      <c r="A716" t="s">
        <v>26</v>
      </c>
      <c r="B716" t="s">
        <v>30</v>
      </c>
      <c r="C716" s="8" t="s">
        <v>738</v>
      </c>
    </row>
    <row r="717" spans="1:3" x14ac:dyDescent="0.25">
      <c r="A717" t="s">
        <v>26</v>
      </c>
      <c r="B717" t="s">
        <v>30</v>
      </c>
      <c r="C717" s="8" t="s">
        <v>739</v>
      </c>
    </row>
    <row r="718" spans="1:3" x14ac:dyDescent="0.25">
      <c r="A718" t="s">
        <v>26</v>
      </c>
      <c r="B718" t="s">
        <v>30</v>
      </c>
      <c r="C718" s="8" t="s">
        <v>740</v>
      </c>
    </row>
    <row r="719" spans="1:3" x14ac:dyDescent="0.25">
      <c r="A719" t="s">
        <v>26</v>
      </c>
      <c r="B719" t="s">
        <v>30</v>
      </c>
      <c r="C719" s="8" t="s">
        <v>741</v>
      </c>
    </row>
    <row r="720" spans="1:3" x14ac:dyDescent="0.25">
      <c r="A720" t="s">
        <v>26</v>
      </c>
      <c r="B720" t="s">
        <v>30</v>
      </c>
      <c r="C720" s="8" t="s">
        <v>742</v>
      </c>
    </row>
    <row r="721" spans="1:3" x14ac:dyDescent="0.25">
      <c r="A721" t="s">
        <v>26</v>
      </c>
      <c r="B721" t="s">
        <v>30</v>
      </c>
      <c r="C721" s="8" t="s">
        <v>743</v>
      </c>
    </row>
    <row r="722" spans="1:3" x14ac:dyDescent="0.25">
      <c r="A722" t="s">
        <v>26</v>
      </c>
      <c r="B722" t="s">
        <v>30</v>
      </c>
      <c r="C722" s="8" t="s">
        <v>744</v>
      </c>
    </row>
    <row r="723" spans="1:3" x14ac:dyDescent="0.25">
      <c r="A723" t="s">
        <v>26</v>
      </c>
      <c r="B723" t="s">
        <v>30</v>
      </c>
      <c r="C723" s="8" t="s">
        <v>745</v>
      </c>
    </row>
    <row r="724" spans="1:3" x14ac:dyDescent="0.25">
      <c r="A724" t="s">
        <v>26</v>
      </c>
      <c r="B724" t="s">
        <v>30</v>
      </c>
      <c r="C724" s="8" t="s">
        <v>746</v>
      </c>
    </row>
    <row r="725" spans="1:3" x14ac:dyDescent="0.25">
      <c r="A725" t="s">
        <v>26</v>
      </c>
      <c r="B725" t="s">
        <v>30</v>
      </c>
      <c r="C725" s="8" t="s">
        <v>747</v>
      </c>
    </row>
    <row r="726" spans="1:3" x14ac:dyDescent="0.25">
      <c r="A726" t="s">
        <v>26</v>
      </c>
      <c r="B726" t="s">
        <v>30</v>
      </c>
      <c r="C726" s="8" t="s">
        <v>748</v>
      </c>
    </row>
    <row r="727" spans="1:3" x14ac:dyDescent="0.25">
      <c r="A727" t="s">
        <v>26</v>
      </c>
      <c r="B727" t="s">
        <v>30</v>
      </c>
      <c r="C727" s="8" t="s">
        <v>749</v>
      </c>
    </row>
    <row r="728" spans="1:3" x14ac:dyDescent="0.25">
      <c r="A728" t="s">
        <v>26</v>
      </c>
      <c r="B728" t="s">
        <v>30</v>
      </c>
      <c r="C728" s="8" t="s">
        <v>750</v>
      </c>
    </row>
    <row r="729" spans="1:3" x14ac:dyDescent="0.25">
      <c r="A729" t="s">
        <v>26</v>
      </c>
      <c r="B729" t="s">
        <v>30</v>
      </c>
      <c r="C729" s="8" t="s">
        <v>751</v>
      </c>
    </row>
    <row r="730" spans="1:3" x14ac:dyDescent="0.25">
      <c r="A730" t="s">
        <v>26</v>
      </c>
      <c r="B730" t="s">
        <v>30</v>
      </c>
      <c r="C730" s="8" t="s">
        <v>752</v>
      </c>
    </row>
    <row r="731" spans="1:3" x14ac:dyDescent="0.25">
      <c r="A731" t="s">
        <v>26</v>
      </c>
      <c r="B731" t="s">
        <v>30</v>
      </c>
      <c r="C731" s="8" t="s">
        <v>753</v>
      </c>
    </row>
    <row r="732" spans="1:3" x14ac:dyDescent="0.25">
      <c r="A732" t="s">
        <v>26</v>
      </c>
      <c r="B732" t="s">
        <v>30</v>
      </c>
      <c r="C732" s="8" t="s">
        <v>754</v>
      </c>
    </row>
    <row r="733" spans="1:3" x14ac:dyDescent="0.25">
      <c r="A733" t="s">
        <v>26</v>
      </c>
      <c r="B733" t="s">
        <v>30</v>
      </c>
      <c r="C733" s="8" t="s">
        <v>755</v>
      </c>
    </row>
    <row r="734" spans="1:3" x14ac:dyDescent="0.25">
      <c r="A734" t="s">
        <v>26</v>
      </c>
      <c r="B734" t="s">
        <v>30</v>
      </c>
      <c r="C734" s="8" t="s">
        <v>756</v>
      </c>
    </row>
    <row r="735" spans="1:3" x14ac:dyDescent="0.25">
      <c r="A735" t="s">
        <v>26</v>
      </c>
      <c r="B735" t="s">
        <v>30</v>
      </c>
      <c r="C735" s="8" t="s">
        <v>757</v>
      </c>
    </row>
    <row r="736" spans="1:3" x14ac:dyDescent="0.25">
      <c r="A736" t="s">
        <v>26</v>
      </c>
      <c r="B736" t="s">
        <v>30</v>
      </c>
      <c r="C736" s="8" t="s">
        <v>758</v>
      </c>
    </row>
    <row r="737" spans="1:3" x14ac:dyDescent="0.25">
      <c r="A737" t="s">
        <v>26</v>
      </c>
      <c r="B737" t="s">
        <v>30</v>
      </c>
      <c r="C737" s="8" t="s">
        <v>759</v>
      </c>
    </row>
    <row r="738" spans="1:3" x14ac:dyDescent="0.25">
      <c r="A738" t="s">
        <v>26</v>
      </c>
      <c r="B738" t="s">
        <v>30</v>
      </c>
      <c r="C738" s="8" t="s">
        <v>760</v>
      </c>
    </row>
    <row r="739" spans="1:3" x14ac:dyDescent="0.25">
      <c r="A739" t="s">
        <v>26</v>
      </c>
      <c r="B739" t="s">
        <v>30</v>
      </c>
      <c r="C739" s="8" t="s">
        <v>761</v>
      </c>
    </row>
    <row r="740" spans="1:3" x14ac:dyDescent="0.25">
      <c r="A740" t="s">
        <v>26</v>
      </c>
      <c r="B740" t="s">
        <v>30</v>
      </c>
      <c r="C740" s="8" t="s">
        <v>762</v>
      </c>
    </row>
    <row r="741" spans="1:3" x14ac:dyDescent="0.25">
      <c r="A741" t="s">
        <v>26</v>
      </c>
      <c r="B741" t="s">
        <v>30</v>
      </c>
      <c r="C741" s="8" t="s">
        <v>763</v>
      </c>
    </row>
    <row r="742" spans="1:3" x14ac:dyDescent="0.25">
      <c r="A742" t="s">
        <v>26</v>
      </c>
      <c r="B742" t="s">
        <v>31</v>
      </c>
      <c r="C742" s="8" t="s">
        <v>764</v>
      </c>
    </row>
    <row r="743" spans="1:3" x14ac:dyDescent="0.25">
      <c r="A743" t="s">
        <v>26</v>
      </c>
      <c r="B743" t="s">
        <v>31</v>
      </c>
      <c r="C743" s="8" t="s">
        <v>765</v>
      </c>
    </row>
    <row r="744" spans="1:3" x14ac:dyDescent="0.25">
      <c r="A744" t="s">
        <v>26</v>
      </c>
      <c r="B744" t="s">
        <v>31</v>
      </c>
      <c r="C744" s="8" t="s">
        <v>766</v>
      </c>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Albie</dc:creator>
  <cp:lastModifiedBy>Natnael Kebede</cp:lastModifiedBy>
  <dcterms:created xsi:type="dcterms:W3CDTF">2012-06-12T02:46:23Z</dcterms:created>
  <dcterms:modified xsi:type="dcterms:W3CDTF">2019-03-24T19:24:13Z</dcterms:modified>
</cp:coreProperties>
</file>