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nhChau/Downloads/"/>
    </mc:Choice>
  </mc:AlternateContent>
  <xr:revisionPtr revIDLastSave="0" documentId="13_ncr:1_{BBD1DA9D-4FED-7B4B-A55F-28C3976BBDA7}" xr6:coauthVersionLast="43" xr6:coauthVersionMax="43" xr10:uidLastSave="{00000000-0000-0000-0000-000000000000}"/>
  <bookViews>
    <workbookView xWindow="1900" yWindow="460" windowWidth="24440" windowHeight="16220" tabRatio="500" firstSheet="3" activeTab="3" xr2:uid="{00000000-000D-0000-FFFF-FFFF00000000}"/>
  </bookViews>
  <sheets>
    <sheet name="Dine In Daily Log" sheetId="2" r:id="rId1"/>
    <sheet name="Delivery Daily Log" sheetId="3" r:id="rId2"/>
    <sheet name="Cust Sat Results" sheetId="8" r:id="rId3"/>
    <sheet name="Sales Assessmen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5" l="1"/>
  <c r="H62" i="5"/>
  <c r="D49" i="5"/>
  <c r="C48" i="5"/>
  <c r="D75" i="5"/>
  <c r="E75" i="5"/>
  <c r="D74" i="5"/>
  <c r="E74" i="5"/>
  <c r="D73" i="5"/>
  <c r="E73" i="5"/>
  <c r="E35" i="5"/>
  <c r="D35" i="5"/>
  <c r="D41" i="5"/>
  <c r="E41" i="5"/>
  <c r="C41" i="5"/>
  <c r="D40" i="5"/>
  <c r="E40" i="5"/>
  <c r="C40" i="5"/>
  <c r="D39" i="5"/>
  <c r="E39" i="5"/>
  <c r="C39" i="5"/>
  <c r="D36" i="5"/>
  <c r="E36" i="5"/>
  <c r="E37" i="5" s="1"/>
  <c r="E68" i="5" s="1"/>
  <c r="C36" i="5"/>
  <c r="C35" i="5"/>
  <c r="D34" i="5"/>
  <c r="C34" i="5"/>
  <c r="C74" i="5" l="1"/>
  <c r="E69" i="5"/>
  <c r="D37" i="5"/>
  <c r="D70" i="5" s="1"/>
  <c r="E70" i="5"/>
  <c r="F54" i="5"/>
  <c r="C42" i="5"/>
  <c r="C62" i="5"/>
  <c r="D42" i="5"/>
  <c r="C37" i="5"/>
  <c r="E42" i="5"/>
  <c r="E44" i="5" s="1"/>
  <c r="E63" i="5" l="1"/>
  <c r="C73" i="5"/>
  <c r="C58" i="5"/>
  <c r="D68" i="5"/>
  <c r="C75" i="5"/>
  <c r="D69" i="5"/>
  <c r="C54" i="5"/>
  <c r="C70" i="5"/>
  <c r="C69" i="5"/>
  <c r="F55" i="5"/>
  <c r="C68" i="5"/>
  <c r="C59" i="5"/>
  <c r="C55" i="5"/>
  <c r="C63" i="5"/>
  <c r="D44" i="5"/>
  <c r="C44" i="5"/>
  <c r="E62" i="5"/>
</calcChain>
</file>

<file path=xl/sharedStrings.xml><?xml version="1.0" encoding="utf-8"?>
<sst xmlns="http://schemas.openxmlformats.org/spreadsheetml/2006/main" count="185" uniqueCount="90">
  <si>
    <t>New</t>
    <phoneticPr fontId="3" type="noConversion"/>
  </si>
  <si>
    <t>Returning</t>
    <phoneticPr fontId="3" type="noConversion"/>
  </si>
  <si>
    <t>Lunch</t>
    <phoneticPr fontId="3" type="noConversion"/>
  </si>
  <si>
    <t>Date</t>
    <phoneticPr fontId="3" type="noConversion"/>
  </si>
  <si>
    <t>Time</t>
    <phoneticPr fontId="3" type="noConversion"/>
  </si>
  <si>
    <t>Waiting time</t>
    <phoneticPr fontId="3" type="noConversion"/>
  </si>
  <si>
    <t>Server</t>
    <phoneticPr fontId="3" type="noConversion"/>
  </si>
  <si>
    <t>Salads/appetizers</t>
    <phoneticPr fontId="3" type="noConversion"/>
  </si>
  <si>
    <t>Regular Pizza</t>
    <phoneticPr fontId="3" type="noConversion"/>
  </si>
  <si>
    <t>Deep Dish Pizza</t>
    <phoneticPr fontId="3" type="noConversion"/>
  </si>
  <si>
    <t>Desserts</t>
    <phoneticPr fontId="3" type="noConversion"/>
  </si>
  <si>
    <t>Reason</t>
    <phoneticPr fontId="3" type="noConversion"/>
  </si>
  <si>
    <t>Accuracy</t>
    <phoneticPr fontId="3" type="noConversion"/>
  </si>
  <si>
    <t>Taste</t>
    <phoneticPr fontId="3" type="noConversion"/>
  </si>
  <si>
    <t>Temp</t>
    <phoneticPr fontId="3" type="noConversion"/>
  </si>
  <si>
    <t>Size</t>
    <phoneticPr fontId="3" type="noConversion"/>
  </si>
  <si>
    <t>Value</t>
    <phoneticPr fontId="3" type="noConversion"/>
  </si>
  <si>
    <t>Overall</t>
    <phoneticPr fontId="3" type="noConversion"/>
  </si>
  <si>
    <t>Return</t>
    <phoneticPr fontId="3" type="noConversion"/>
  </si>
  <si>
    <t>Month</t>
    <phoneticPr fontId="3" type="noConversion"/>
  </si>
  <si>
    <t>Customer Satisfaction Results</t>
    <phoneticPr fontId="3" type="noConversion"/>
  </si>
  <si>
    <t>Frequency</t>
    <phoneticPr fontId="3" type="noConversion"/>
  </si>
  <si>
    <t>Wait</t>
    <phoneticPr fontId="3" type="noConversion"/>
  </si>
  <si>
    <t>Perception</t>
    <phoneticPr fontId="3" type="noConversion"/>
  </si>
  <si>
    <t>Courtesy</t>
    <phoneticPr fontId="3" type="noConversion"/>
  </si>
  <si>
    <t>Clean</t>
    <phoneticPr fontId="3" type="noConversion"/>
  </si>
  <si>
    <t>Attention</t>
    <phoneticPr fontId="3" type="noConversion"/>
  </si>
  <si>
    <t>Friendly</t>
    <phoneticPr fontId="3" type="noConversion"/>
  </si>
  <si>
    <t>Pace</t>
    <phoneticPr fontId="3" type="noConversion"/>
  </si>
  <si>
    <t>Menu</t>
    <phoneticPr fontId="3" type="noConversion"/>
  </si>
  <si>
    <t>Recommend</t>
    <phoneticPr fontId="3" type="noConversion"/>
  </si>
  <si>
    <t>Lunch</t>
    <phoneticPr fontId="3" type="noConversion"/>
  </si>
  <si>
    <t>Returning</t>
    <phoneticPr fontId="3" type="noConversion"/>
  </si>
  <si>
    <t>Jackie</t>
    <phoneticPr fontId="3" type="noConversion"/>
  </si>
  <si>
    <t>Tom</t>
    <phoneticPr fontId="3" type="noConversion"/>
  </si>
  <si>
    <t>yes</t>
    <phoneticPr fontId="3" type="noConversion"/>
  </si>
  <si>
    <t>no</t>
    <phoneticPr fontId="3" type="noConversion"/>
  </si>
  <si>
    <t>wrong topping</t>
    <phoneticPr fontId="3" type="noConversion"/>
  </si>
  <si>
    <t>Paul</t>
    <phoneticPr fontId="3" type="noConversion"/>
  </si>
  <si>
    <t>Rick</t>
    <phoneticPr fontId="3" type="noConversion"/>
  </si>
  <si>
    <t>Send back</t>
    <phoneticPr fontId="3" type="noConversion"/>
  </si>
  <si>
    <t>Amount of Check</t>
    <phoneticPr fontId="3" type="noConversion"/>
  </si>
  <si>
    <t>New</t>
    <phoneticPr fontId="3" type="noConversion"/>
  </si>
  <si>
    <t>Returning</t>
    <phoneticPr fontId="3" type="noConversion"/>
  </si>
  <si>
    <t>Customer</t>
    <phoneticPr fontId="3" type="noConversion"/>
  </si>
  <si>
    <t>Size</t>
    <phoneticPr fontId="3" type="noConversion"/>
  </si>
  <si>
    <t>Delivery Time</t>
    <phoneticPr fontId="3" type="noConversion"/>
  </si>
  <si>
    <t>Driver</t>
    <phoneticPr fontId="3" type="noConversion"/>
  </si>
  <si>
    <t xml:space="preserve">Large </t>
    <phoneticPr fontId="3" type="noConversion"/>
  </si>
  <si>
    <t xml:space="preserve">Small </t>
    <phoneticPr fontId="3" type="noConversion"/>
  </si>
  <si>
    <t>Regular Pizza</t>
    <phoneticPr fontId="3" type="noConversion"/>
  </si>
  <si>
    <t>Small</t>
    <phoneticPr fontId="3" type="noConversion"/>
  </si>
  <si>
    <t>Large</t>
    <phoneticPr fontId="3" type="noConversion"/>
  </si>
  <si>
    <t>Delivery Customer Daily Log</t>
    <phoneticPr fontId="3" type="noConversion"/>
  </si>
  <si>
    <t>Dine-In Customer Daily Log</t>
    <phoneticPr fontId="3" type="noConversion"/>
  </si>
  <si>
    <t xml:space="preserve">Restaurant </t>
    <phoneticPr fontId="3" type="noConversion"/>
  </si>
  <si>
    <t>Knowledge</t>
    <phoneticPr fontId="3" type="noConversion"/>
  </si>
  <si>
    <t>Ability</t>
    <phoneticPr fontId="3" type="noConversion"/>
  </si>
  <si>
    <t>Adams</t>
  </si>
  <si>
    <t>Bailey</t>
  </si>
  <si>
    <t>Chavez</t>
  </si>
  <si>
    <t>Dao</t>
  </si>
  <si>
    <t>Emir</t>
  </si>
  <si>
    <t>Fernandez</t>
  </si>
  <si>
    <t>Store 1</t>
  </si>
  <si>
    <t>Store 2</t>
  </si>
  <si>
    <t>Agent</t>
  </si>
  <si>
    <t>Store</t>
  </si>
  <si>
    <t>Consumer Sales $</t>
  </si>
  <si>
    <t>B2B Sales $</t>
  </si>
  <si>
    <t>Units Sold B2B</t>
  </si>
  <si>
    <t>Hourly Sales</t>
  </si>
  <si>
    <t>TOTAL</t>
  </si>
  <si>
    <t xml:space="preserve">Store 2 </t>
  </si>
  <si>
    <t>Total consumer sales</t>
  </si>
  <si>
    <t>Total B2B sales</t>
  </si>
  <si>
    <t>Total Unit sold B2B</t>
  </si>
  <si>
    <t xml:space="preserve">Total </t>
  </si>
  <si>
    <t>Total 1+2</t>
  </si>
  <si>
    <t>Total consumer sales/Agent</t>
  </si>
  <si>
    <t>Total B2B sales/Total consumer sales</t>
  </si>
  <si>
    <t>Total B2B sales/Total Unit sold B2B</t>
  </si>
  <si>
    <t>Total B2B sales/Agent</t>
  </si>
  <si>
    <t>(US$)</t>
  </si>
  <si>
    <t xml:space="preserve">Store 1 </t>
  </si>
  <si>
    <t>Total B2B sales - Total consumer sales</t>
  </si>
  <si>
    <t>VERTICAL RATIO</t>
  </si>
  <si>
    <t>STORE COMPARISON</t>
  </si>
  <si>
    <t>AGENT COMPARISON</t>
  </si>
  <si>
    <t>Total sales per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</si>
</sst>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&quot;$&quot;#,##0.00"/>
    <numFmt numFmtId="166" formatCode="_(* #,##0_);_(* \(#,##0\);_(* &quot;-&quot;??_);_(@_)"/>
    <numFmt numFmtId="176" formatCode="0.0"/>
  </numFmts>
  <fonts count="8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6" fontId="0" fillId="0" borderId="0" xfId="0" applyNumberFormat="1"/>
    <xf numFmtId="164" fontId="0" fillId="0" borderId="0" xfId="1" applyFont="1"/>
    <xf numFmtId="20" fontId="0" fillId="0" borderId="0" xfId="0" applyNumberFormat="1"/>
    <xf numFmtId="164" fontId="1" fillId="0" borderId="0" xfId="1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Border="1"/>
    <xf numFmtId="16" fontId="6" fillId="0" borderId="0" xfId="0" applyNumberFormat="1" applyFont="1" applyAlignment="1">
      <alignment horizontal="left"/>
    </xf>
    <xf numFmtId="165" fontId="6" fillId="0" borderId="0" xfId="1" applyNumberFormat="1" applyFont="1"/>
    <xf numFmtId="166" fontId="6" fillId="0" borderId="0" xfId="2" applyNumberFormat="1" applyFont="1"/>
    <xf numFmtId="0" fontId="6" fillId="0" borderId="0" xfId="0" applyFont="1" applyBorder="1"/>
    <xf numFmtId="164" fontId="6" fillId="0" borderId="0" xfId="0" applyNumberFormat="1" applyFont="1" applyBorder="1"/>
    <xf numFmtId="43" fontId="6" fillId="0" borderId="0" xfId="0" applyNumberFormat="1" applyFont="1" applyBorder="1"/>
    <xf numFmtId="165" fontId="6" fillId="0" borderId="0" xfId="0" applyNumberFormat="1" applyFont="1"/>
    <xf numFmtId="1" fontId="6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9" fontId="6" fillId="0" borderId="0" xfId="0" applyNumberFormat="1" applyFont="1"/>
    <xf numFmtId="2" fontId="6" fillId="0" borderId="0" xfId="0" applyNumberFormat="1" applyFont="1"/>
    <xf numFmtId="176" fontId="6" fillId="0" borderId="0" xfId="0" applyNumberFormat="1" applyFont="1"/>
    <xf numFmtId="4" fontId="6" fillId="0" borderId="0" xfId="0" applyNumberFormat="1" applyFont="1"/>
    <xf numFmtId="0" fontId="7" fillId="0" borderId="0" xfId="0" applyFont="1"/>
    <xf numFmtId="0" fontId="6" fillId="0" borderId="0" xfId="0" applyFont="1" applyFill="1"/>
    <xf numFmtId="0" fontId="6" fillId="2" borderId="0" xfId="0" applyFont="1" applyFill="1"/>
    <xf numFmtId="9" fontId="6" fillId="2" borderId="0" xfId="0" applyNumberFormat="1" applyFont="1" applyFill="1"/>
    <xf numFmtId="2" fontId="6" fillId="2" borderId="0" xfId="0" applyNumberFormat="1" applyFont="1" applyFill="1"/>
    <xf numFmtId="176" fontId="6" fillId="2" borderId="0" xfId="0" applyNumberFormat="1" applyFont="1" applyFill="1"/>
    <xf numFmtId="4" fontId="6" fillId="2" borderId="0" xfId="0" applyNumberFormat="1" applyFont="1" applyFill="1"/>
    <xf numFmtId="9" fontId="6" fillId="0" borderId="0" xfId="0" applyNumberFormat="1" applyFont="1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workbookViewId="0">
      <selection sqref="A1:N7"/>
    </sheetView>
  </sheetViews>
  <sheetFormatPr baseColWidth="10" defaultColWidth="8.1640625" defaultRowHeight="13" x14ac:dyDescent="0.15"/>
  <cols>
    <col min="3" max="3" width="5.1640625" customWidth="1"/>
    <col min="5" max="5" width="11.33203125" bestFit="1" customWidth="1"/>
    <col min="6" max="6" width="6.33203125" bestFit="1" customWidth="1"/>
    <col min="7" max="7" width="14.83203125" bestFit="1" customWidth="1"/>
    <col min="8" max="8" width="15.83203125" bestFit="1" customWidth="1"/>
    <col min="9" max="9" width="12.1640625" bestFit="1" customWidth="1"/>
    <col min="10" max="10" width="12.1640625" customWidth="1"/>
    <col min="11" max="11" width="14" bestFit="1" customWidth="1"/>
    <col min="13" max="13" width="9.1640625" bestFit="1" customWidth="1"/>
    <col min="14" max="14" width="14.33203125" bestFit="1" customWidth="1"/>
  </cols>
  <sheetData>
    <row r="1" spans="1:14" x14ac:dyDescent="0.15">
      <c r="A1" s="1" t="s">
        <v>54</v>
      </c>
    </row>
    <row r="2" spans="1:14" x14ac:dyDescent="0.15">
      <c r="H2" s="1"/>
      <c r="I2" s="1" t="s">
        <v>49</v>
      </c>
      <c r="J2" s="1" t="s">
        <v>48</v>
      </c>
    </row>
    <row r="3" spans="1:14" s="1" customFormat="1" x14ac:dyDescent="0.15">
      <c r="A3" s="1" t="s">
        <v>3</v>
      </c>
      <c r="B3" s="1" t="s">
        <v>4</v>
      </c>
      <c r="C3" s="1" t="s">
        <v>45</v>
      </c>
      <c r="D3" s="1" t="s">
        <v>44</v>
      </c>
      <c r="E3" s="1" t="s">
        <v>5</v>
      </c>
      <c r="F3" s="1" t="s">
        <v>6</v>
      </c>
      <c r="G3" s="1" t="s">
        <v>41</v>
      </c>
      <c r="H3" s="1" t="s">
        <v>7</v>
      </c>
      <c r="I3" s="1" t="s">
        <v>8</v>
      </c>
      <c r="J3" s="1" t="s">
        <v>8</v>
      </c>
      <c r="K3" s="1" t="s">
        <v>9</v>
      </c>
      <c r="L3" s="1" t="s">
        <v>10</v>
      </c>
      <c r="M3" s="1" t="s">
        <v>40</v>
      </c>
      <c r="N3" s="1" t="s">
        <v>11</v>
      </c>
    </row>
    <row r="4" spans="1:14" x14ac:dyDescent="0.15">
      <c r="A4" s="2">
        <v>38807</v>
      </c>
      <c r="B4" t="s">
        <v>2</v>
      </c>
      <c r="C4">
        <v>2</v>
      </c>
      <c r="D4" t="s">
        <v>0</v>
      </c>
      <c r="E4">
        <v>0</v>
      </c>
      <c r="F4" t="s">
        <v>33</v>
      </c>
      <c r="G4" s="3">
        <v>22.5</v>
      </c>
      <c r="H4">
        <v>2</v>
      </c>
      <c r="I4">
        <v>0</v>
      </c>
      <c r="J4">
        <v>1</v>
      </c>
      <c r="K4">
        <v>0</v>
      </c>
      <c r="L4">
        <v>0</v>
      </c>
      <c r="M4" t="s">
        <v>36</v>
      </c>
    </row>
    <row r="5" spans="1:14" x14ac:dyDescent="0.15">
      <c r="A5" s="2">
        <v>38807</v>
      </c>
      <c r="B5" t="s">
        <v>31</v>
      </c>
      <c r="C5">
        <v>4</v>
      </c>
      <c r="D5" t="s">
        <v>1</v>
      </c>
      <c r="E5">
        <v>0</v>
      </c>
      <c r="F5" t="s">
        <v>34</v>
      </c>
      <c r="G5" s="3">
        <v>28.35</v>
      </c>
      <c r="H5">
        <v>0</v>
      </c>
      <c r="I5">
        <v>1</v>
      </c>
      <c r="J5">
        <v>0</v>
      </c>
      <c r="K5">
        <v>1</v>
      </c>
      <c r="L5">
        <v>0</v>
      </c>
      <c r="M5" t="s">
        <v>36</v>
      </c>
    </row>
    <row r="6" spans="1:14" x14ac:dyDescent="0.15">
      <c r="A6" s="2">
        <v>38807</v>
      </c>
      <c r="B6" t="s">
        <v>31</v>
      </c>
      <c r="C6">
        <v>2</v>
      </c>
      <c r="D6" t="s">
        <v>1</v>
      </c>
      <c r="E6">
        <v>0</v>
      </c>
      <c r="F6" t="s">
        <v>34</v>
      </c>
      <c r="G6" s="3">
        <v>12.15</v>
      </c>
      <c r="H6">
        <v>0</v>
      </c>
      <c r="I6">
        <v>2</v>
      </c>
      <c r="J6">
        <v>0</v>
      </c>
      <c r="K6">
        <v>0</v>
      </c>
      <c r="L6">
        <v>0</v>
      </c>
      <c r="M6" t="s">
        <v>35</v>
      </c>
      <c r="N6" t="s">
        <v>37</v>
      </c>
    </row>
    <row r="7" spans="1:14" x14ac:dyDescent="0.15">
      <c r="A7" s="2">
        <v>38807</v>
      </c>
      <c r="B7" t="s">
        <v>31</v>
      </c>
      <c r="C7">
        <v>2</v>
      </c>
      <c r="D7" t="s">
        <v>32</v>
      </c>
      <c r="E7">
        <v>0</v>
      </c>
      <c r="F7" t="s">
        <v>33</v>
      </c>
      <c r="G7" s="3">
        <v>18.7</v>
      </c>
      <c r="H7">
        <v>2</v>
      </c>
      <c r="I7">
        <v>1</v>
      </c>
      <c r="J7">
        <v>0</v>
      </c>
      <c r="K7">
        <v>0</v>
      </c>
      <c r="L7">
        <v>0</v>
      </c>
      <c r="M7" t="s">
        <v>36</v>
      </c>
    </row>
    <row r="8" spans="1:14" x14ac:dyDescent="0.15">
      <c r="G8" s="3"/>
    </row>
    <row r="9" spans="1:14" x14ac:dyDescent="0.15">
      <c r="G9" s="3"/>
    </row>
    <row r="10" spans="1:14" x14ac:dyDescent="0.15">
      <c r="G10" s="3"/>
    </row>
    <row r="11" spans="1:14" x14ac:dyDescent="0.15">
      <c r="G11" s="3"/>
    </row>
    <row r="12" spans="1:14" x14ac:dyDescent="0.15">
      <c r="G12" s="3"/>
    </row>
    <row r="13" spans="1:14" x14ac:dyDescent="0.15">
      <c r="G13" s="3"/>
    </row>
    <row r="14" spans="1:14" x14ac:dyDescent="0.15">
      <c r="G14" s="3"/>
    </row>
    <row r="15" spans="1:14" x14ac:dyDescent="0.15">
      <c r="G15" s="3"/>
    </row>
    <row r="16" spans="1:14" x14ac:dyDescent="0.15">
      <c r="G16" s="3"/>
    </row>
    <row r="17" spans="7:7" x14ac:dyDescent="0.15">
      <c r="G17" s="3"/>
    </row>
    <row r="18" spans="7:7" x14ac:dyDescent="0.15">
      <c r="G18" s="3"/>
    </row>
    <row r="19" spans="7:7" x14ac:dyDescent="0.15">
      <c r="G19" s="3"/>
    </row>
    <row r="20" spans="7:7" x14ac:dyDescent="0.15">
      <c r="G20" s="3"/>
    </row>
    <row r="21" spans="7:7" x14ac:dyDescent="0.15">
      <c r="G21" s="3"/>
    </row>
    <row r="22" spans="7:7" x14ac:dyDescent="0.15">
      <c r="G22" s="3"/>
    </row>
    <row r="23" spans="7:7" x14ac:dyDescent="0.15">
      <c r="G23" s="3"/>
    </row>
    <row r="24" spans="7:7" x14ac:dyDescent="0.15">
      <c r="G24" s="3"/>
    </row>
    <row r="25" spans="7:7" x14ac:dyDescent="0.15">
      <c r="G25" s="3"/>
    </row>
    <row r="26" spans="7:7" x14ac:dyDescent="0.15">
      <c r="G26" s="3"/>
    </row>
    <row r="27" spans="7:7" x14ac:dyDescent="0.15">
      <c r="G27" s="3"/>
    </row>
    <row r="28" spans="7:7" x14ac:dyDescent="0.15">
      <c r="G28" s="3"/>
    </row>
    <row r="29" spans="7:7" x14ac:dyDescent="0.15">
      <c r="G29" s="3"/>
    </row>
    <row r="30" spans="7:7" x14ac:dyDescent="0.15">
      <c r="G30" s="3"/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topLeftCell="D1" workbookViewId="0">
      <selection activeCell="K16" sqref="K16"/>
    </sheetView>
  </sheetViews>
  <sheetFormatPr baseColWidth="10" defaultColWidth="11" defaultRowHeight="13" x14ac:dyDescent="0.15"/>
  <cols>
    <col min="1" max="1" width="6.83203125" customWidth="1"/>
    <col min="2" max="2" width="7.1640625" customWidth="1"/>
    <col min="4" max="4" width="12.1640625" bestFit="1" customWidth="1"/>
    <col min="5" max="5" width="8.33203125" customWidth="1"/>
    <col min="6" max="6" width="16.33203125" style="3" bestFit="1" customWidth="1"/>
    <col min="7" max="7" width="15.83203125" bestFit="1" customWidth="1"/>
    <col min="8" max="8" width="12.1640625" bestFit="1" customWidth="1"/>
    <col min="9" max="9" width="14" bestFit="1" customWidth="1"/>
  </cols>
  <sheetData>
    <row r="1" spans="1:11" x14ac:dyDescent="0.15">
      <c r="A1" s="1" t="s">
        <v>53</v>
      </c>
    </row>
    <row r="2" spans="1:11" x14ac:dyDescent="0.15">
      <c r="G2" s="1" t="s">
        <v>51</v>
      </c>
      <c r="H2" s="1" t="s">
        <v>52</v>
      </c>
    </row>
    <row r="3" spans="1:11" x14ac:dyDescent="0.15">
      <c r="A3" s="1" t="s">
        <v>3</v>
      </c>
      <c r="B3" s="1" t="s">
        <v>4</v>
      </c>
      <c r="C3" s="1" t="s">
        <v>44</v>
      </c>
      <c r="D3" s="1" t="s">
        <v>46</v>
      </c>
      <c r="E3" s="1" t="s">
        <v>47</v>
      </c>
      <c r="F3" s="5" t="s">
        <v>41</v>
      </c>
      <c r="G3" s="1" t="s">
        <v>50</v>
      </c>
      <c r="H3" s="1" t="s">
        <v>8</v>
      </c>
      <c r="I3" s="1" t="s">
        <v>9</v>
      </c>
      <c r="J3" s="1" t="s">
        <v>40</v>
      </c>
      <c r="K3" s="1" t="s">
        <v>11</v>
      </c>
    </row>
    <row r="4" spans="1:11" x14ac:dyDescent="0.15">
      <c r="A4" s="2">
        <v>38807</v>
      </c>
      <c r="B4" s="4">
        <v>0.21180555555555555</v>
      </c>
      <c r="C4" t="s">
        <v>43</v>
      </c>
      <c r="D4">
        <v>35</v>
      </c>
      <c r="E4" t="s">
        <v>38</v>
      </c>
      <c r="F4" s="3">
        <v>14.35</v>
      </c>
      <c r="H4">
        <v>1</v>
      </c>
    </row>
    <row r="5" spans="1:11" x14ac:dyDescent="0.15">
      <c r="A5" s="2">
        <v>38807</v>
      </c>
      <c r="B5" s="4">
        <v>0.21875</v>
      </c>
      <c r="C5" t="s">
        <v>43</v>
      </c>
      <c r="D5">
        <v>40</v>
      </c>
      <c r="E5" t="s">
        <v>38</v>
      </c>
      <c r="F5" s="3">
        <v>17.5</v>
      </c>
      <c r="I5">
        <v>1</v>
      </c>
    </row>
    <row r="6" spans="1:11" x14ac:dyDescent="0.15">
      <c r="A6" s="2">
        <v>38807</v>
      </c>
      <c r="B6" s="4">
        <v>0.22222222222222221</v>
      </c>
      <c r="C6" t="s">
        <v>43</v>
      </c>
      <c r="D6">
        <v>25</v>
      </c>
      <c r="E6" t="s">
        <v>39</v>
      </c>
      <c r="F6" s="3">
        <v>23.3</v>
      </c>
      <c r="G6">
        <v>1</v>
      </c>
      <c r="H6">
        <v>1</v>
      </c>
    </row>
    <row r="7" spans="1:11" x14ac:dyDescent="0.15">
      <c r="A7" s="2">
        <v>38807</v>
      </c>
      <c r="B7" s="4">
        <v>0.22291666666666665</v>
      </c>
      <c r="C7" t="s">
        <v>43</v>
      </c>
      <c r="D7">
        <v>33</v>
      </c>
      <c r="E7" t="s">
        <v>38</v>
      </c>
      <c r="F7" s="3">
        <v>28.25</v>
      </c>
      <c r="H7">
        <v>2</v>
      </c>
    </row>
    <row r="8" spans="1:11" x14ac:dyDescent="0.15">
      <c r="A8" s="2">
        <v>38807</v>
      </c>
      <c r="B8" s="4">
        <v>0.23958333333333334</v>
      </c>
      <c r="C8" t="s">
        <v>42</v>
      </c>
      <c r="D8">
        <v>48</v>
      </c>
      <c r="E8" t="s">
        <v>38</v>
      </c>
      <c r="F8" s="3">
        <v>16.850000000000001</v>
      </c>
      <c r="I8">
        <v>1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topLeftCell="A11" workbookViewId="0">
      <selection activeCell="E42" sqref="E42"/>
    </sheetView>
  </sheetViews>
  <sheetFormatPr baseColWidth="10" defaultColWidth="11" defaultRowHeight="13" x14ac:dyDescent="0.15"/>
  <cols>
    <col min="1" max="1" width="7.1640625" customWidth="1"/>
    <col min="2" max="2" width="10.6640625" bestFit="1" customWidth="1"/>
    <col min="3" max="3" width="9.6640625" bestFit="1" customWidth="1"/>
    <col min="4" max="4" width="4.83203125" bestFit="1" customWidth="1"/>
    <col min="5" max="5" width="9.83203125" bestFit="1" customWidth="1"/>
    <col min="6" max="6" width="8.1640625" bestFit="1" customWidth="1"/>
    <col min="7" max="7" width="5.6640625" bestFit="1" customWidth="1"/>
    <col min="8" max="8" width="8.83203125" bestFit="1" customWidth="1"/>
    <col min="9" max="9" width="10.1640625" bestFit="1" customWidth="1"/>
    <col min="10" max="10" width="6.1640625" bestFit="1" customWidth="1"/>
    <col min="11" max="11" width="7.83203125" bestFit="1" customWidth="1"/>
    <col min="12" max="12" width="5" bestFit="1" customWidth="1"/>
    <col min="13" max="13" width="8.33203125" bestFit="1" customWidth="1"/>
    <col min="14" max="16" width="5.6640625" bestFit="1" customWidth="1"/>
    <col min="17" max="17" width="4.33203125" bestFit="1" customWidth="1"/>
    <col min="18" max="18" width="5.6640625" bestFit="1" customWidth="1"/>
    <col min="19" max="20" width="6.83203125" bestFit="1" customWidth="1"/>
    <col min="21" max="21" width="11" bestFit="1" customWidth="1"/>
  </cols>
  <sheetData>
    <row r="1" spans="1:21" s="1" customFormat="1" x14ac:dyDescent="0.15">
      <c r="A1" s="1" t="s">
        <v>20</v>
      </c>
    </row>
    <row r="2" spans="1:21" s="1" customFormat="1" x14ac:dyDescent="0.15"/>
    <row r="3" spans="1:21" s="1" customFormat="1" x14ac:dyDescent="0.15">
      <c r="A3" s="1" t="s">
        <v>19</v>
      </c>
      <c r="B3" s="1" t="s">
        <v>55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56</v>
      </c>
      <c r="J3" s="1" t="s">
        <v>57</v>
      </c>
      <c r="K3" s="1" t="s">
        <v>27</v>
      </c>
      <c r="L3" s="1" t="s">
        <v>28</v>
      </c>
      <c r="M3" s="1" t="s">
        <v>12</v>
      </c>
      <c r="N3" s="1" t="s">
        <v>29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30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5"/>
  <sheetViews>
    <sheetView tabSelected="1" zoomScale="150" zoomScaleNormal="150" zoomScalePageLayoutView="150" workbookViewId="0">
      <selection activeCell="H10" sqref="H10"/>
    </sheetView>
  </sheetViews>
  <sheetFormatPr baseColWidth="10" defaultColWidth="10.83203125" defaultRowHeight="16" x14ac:dyDescent="0.2"/>
  <cols>
    <col min="1" max="1" width="11.6640625" style="7" bestFit="1" customWidth="1"/>
    <col min="2" max="2" width="9.5" style="7" bestFit="1" customWidth="1"/>
    <col min="3" max="3" width="19.1640625" style="7" customWidth="1"/>
    <col min="4" max="4" width="14.6640625" style="7" customWidth="1"/>
    <col min="5" max="5" width="18.1640625" style="7" customWidth="1"/>
    <col min="6" max="6" width="10.83203125" style="7"/>
    <col min="7" max="7" width="16.83203125" style="7" customWidth="1"/>
    <col min="8" max="8" width="21.1640625" style="7" bestFit="1" customWidth="1"/>
    <col min="9" max="9" width="12.33203125" style="7" customWidth="1"/>
    <col min="10" max="10" width="12.83203125" style="7" bestFit="1" customWidth="1"/>
    <col min="11" max="16384" width="10.83203125" style="7"/>
  </cols>
  <sheetData>
    <row r="1" spans="1:15" x14ac:dyDescent="0.2">
      <c r="A1" s="6" t="s">
        <v>71</v>
      </c>
    </row>
    <row r="3" spans="1:15" s="6" customFormat="1" ht="17" thickBot="1" x14ac:dyDescent="0.25">
      <c r="A3" s="8" t="s">
        <v>67</v>
      </c>
      <c r="B3" s="8" t="s">
        <v>66</v>
      </c>
      <c r="C3" s="8" t="s">
        <v>68</v>
      </c>
      <c r="D3" s="9" t="s">
        <v>69</v>
      </c>
      <c r="E3" s="9" t="s">
        <v>70</v>
      </c>
      <c r="G3" s="10"/>
      <c r="H3" s="10"/>
      <c r="I3" s="10"/>
      <c r="J3" s="10"/>
      <c r="K3" s="10"/>
    </row>
    <row r="4" spans="1:15" ht="17" thickTop="1" x14ac:dyDescent="0.2">
      <c r="A4" s="11" t="s">
        <v>64</v>
      </c>
      <c r="B4" s="7" t="s">
        <v>58</v>
      </c>
      <c r="C4" s="12">
        <v>289</v>
      </c>
      <c r="D4" s="12">
        <v>646</v>
      </c>
      <c r="E4" s="13">
        <v>3</v>
      </c>
      <c r="G4" s="14"/>
      <c r="H4" s="14"/>
      <c r="I4" s="14"/>
      <c r="J4" s="14"/>
      <c r="K4" s="14"/>
    </row>
    <row r="5" spans="1:15" x14ac:dyDescent="0.2">
      <c r="A5" s="11" t="s">
        <v>64</v>
      </c>
      <c r="B5" s="7" t="s">
        <v>58</v>
      </c>
      <c r="C5" s="12">
        <v>307</v>
      </c>
      <c r="D5" s="12">
        <v>579</v>
      </c>
      <c r="E5" s="13">
        <v>3</v>
      </c>
      <c r="G5" s="14"/>
      <c r="H5" s="15"/>
      <c r="I5" s="15"/>
      <c r="J5" s="15"/>
      <c r="K5" s="14"/>
    </row>
    <row r="6" spans="1:15" x14ac:dyDescent="0.2">
      <c r="A6" s="11" t="s">
        <v>64</v>
      </c>
      <c r="B6" s="7" t="s">
        <v>58</v>
      </c>
      <c r="C6" s="12">
        <v>298</v>
      </c>
      <c r="D6" s="12">
        <v>572</v>
      </c>
      <c r="E6" s="13">
        <v>3</v>
      </c>
      <c r="G6" s="14"/>
      <c r="H6" s="15"/>
      <c r="I6" s="15"/>
      <c r="J6" s="15"/>
      <c r="K6" s="14"/>
    </row>
    <row r="7" spans="1:15" x14ac:dyDescent="0.2">
      <c r="A7" s="11" t="s">
        <v>64</v>
      </c>
      <c r="B7" s="7" t="s">
        <v>58</v>
      </c>
      <c r="C7" s="12">
        <v>233</v>
      </c>
      <c r="D7" s="12">
        <v>523</v>
      </c>
      <c r="E7" s="13">
        <v>4</v>
      </c>
      <c r="G7" s="14"/>
      <c r="H7" s="14"/>
      <c r="I7" s="14"/>
      <c r="J7" s="14"/>
      <c r="K7" s="14"/>
    </row>
    <row r="8" spans="1:15" x14ac:dyDescent="0.2">
      <c r="A8" s="11" t="s">
        <v>64</v>
      </c>
      <c r="B8" s="7" t="s">
        <v>59</v>
      </c>
      <c r="C8" s="12">
        <v>354</v>
      </c>
      <c r="D8" s="12">
        <v>782</v>
      </c>
      <c r="E8" s="13">
        <v>2</v>
      </c>
      <c r="G8" s="14"/>
      <c r="H8" s="14"/>
      <c r="I8" s="14"/>
      <c r="J8" s="14"/>
      <c r="K8" s="14"/>
    </row>
    <row r="9" spans="1:15" x14ac:dyDescent="0.2">
      <c r="A9" s="11" t="s">
        <v>64</v>
      </c>
      <c r="B9" s="7" t="s">
        <v>59</v>
      </c>
      <c r="C9" s="12">
        <v>387</v>
      </c>
      <c r="D9" s="12">
        <v>664</v>
      </c>
      <c r="E9" s="13">
        <v>3</v>
      </c>
      <c r="G9" s="14"/>
      <c r="H9" s="14"/>
      <c r="I9" s="14"/>
      <c r="J9" s="14"/>
      <c r="K9" s="14"/>
    </row>
    <row r="10" spans="1:15" x14ac:dyDescent="0.2">
      <c r="A10" s="11" t="s">
        <v>64</v>
      </c>
      <c r="B10" s="7" t="s">
        <v>59</v>
      </c>
      <c r="C10" s="12">
        <v>419</v>
      </c>
      <c r="D10" s="12">
        <v>621</v>
      </c>
      <c r="E10" s="13">
        <v>2</v>
      </c>
      <c r="G10" s="14"/>
      <c r="H10" s="14"/>
      <c r="I10" s="14"/>
      <c r="J10" s="14"/>
      <c r="K10" s="14"/>
    </row>
    <row r="11" spans="1:15" x14ac:dyDescent="0.2">
      <c r="A11" s="11" t="s">
        <v>64</v>
      </c>
      <c r="B11" s="7" t="s">
        <v>59</v>
      </c>
      <c r="C11" s="12">
        <v>341</v>
      </c>
      <c r="D11" s="12">
        <v>731</v>
      </c>
      <c r="E11" s="13">
        <v>2</v>
      </c>
      <c r="G11" s="14"/>
      <c r="H11" s="14"/>
      <c r="I11" s="14"/>
      <c r="J11" s="14"/>
      <c r="K11" s="14"/>
      <c r="L11" s="14"/>
      <c r="M11" s="14"/>
      <c r="N11" s="14"/>
      <c r="O11" s="14"/>
    </row>
    <row r="12" spans="1:15" x14ac:dyDescent="0.2">
      <c r="A12" s="11" t="s">
        <v>64</v>
      </c>
      <c r="B12" s="7" t="s">
        <v>60</v>
      </c>
      <c r="C12" s="12">
        <v>403</v>
      </c>
      <c r="D12" s="12">
        <v>805</v>
      </c>
      <c r="E12" s="13">
        <v>2</v>
      </c>
      <c r="G12" s="14"/>
      <c r="H12" s="14"/>
      <c r="I12" s="14"/>
      <c r="J12" s="14"/>
      <c r="K12" s="14"/>
      <c r="L12" s="14"/>
      <c r="M12" s="14"/>
      <c r="N12" s="14"/>
      <c r="O12" s="14"/>
    </row>
    <row r="13" spans="1:15" x14ac:dyDescent="0.2">
      <c r="A13" s="11" t="s">
        <v>64</v>
      </c>
      <c r="B13" s="7" t="s">
        <v>60</v>
      </c>
      <c r="C13" s="12">
        <v>412</v>
      </c>
      <c r="D13" s="12">
        <v>891</v>
      </c>
      <c r="E13" s="13">
        <v>2</v>
      </c>
      <c r="G13" s="14"/>
      <c r="H13" s="14"/>
      <c r="I13" s="14"/>
      <c r="J13" s="14"/>
      <c r="K13" s="14"/>
      <c r="L13" s="14"/>
      <c r="M13" s="14"/>
      <c r="N13" s="14"/>
      <c r="O13" s="14"/>
    </row>
    <row r="14" spans="1:15" x14ac:dyDescent="0.2">
      <c r="A14" s="11" t="s">
        <v>64</v>
      </c>
      <c r="B14" s="7" t="s">
        <v>60</v>
      </c>
      <c r="C14" s="12">
        <v>345</v>
      </c>
      <c r="D14" s="12">
        <v>913</v>
      </c>
      <c r="E14" s="13">
        <v>2</v>
      </c>
      <c r="G14" s="14"/>
      <c r="H14" s="14"/>
      <c r="I14" s="14"/>
      <c r="J14" s="14"/>
      <c r="K14" s="14"/>
      <c r="L14" s="15"/>
      <c r="M14" s="15"/>
      <c r="N14" s="15"/>
      <c r="O14" s="14"/>
    </row>
    <row r="15" spans="1:15" x14ac:dyDescent="0.2">
      <c r="A15" s="11" t="s">
        <v>64</v>
      </c>
      <c r="B15" s="7" t="s">
        <v>60</v>
      </c>
      <c r="C15" s="12">
        <v>426</v>
      </c>
      <c r="D15" s="12">
        <v>940</v>
      </c>
      <c r="E15" s="13">
        <v>3</v>
      </c>
      <c r="G15" s="16"/>
      <c r="H15" s="14"/>
      <c r="I15" s="15"/>
      <c r="J15" s="14"/>
      <c r="K15" s="14"/>
      <c r="L15" s="15"/>
      <c r="M15" s="15"/>
      <c r="N15" s="15"/>
      <c r="O15" s="14"/>
    </row>
    <row r="16" spans="1:15" x14ac:dyDescent="0.2">
      <c r="A16" s="11" t="s">
        <v>65</v>
      </c>
      <c r="B16" s="7" t="s">
        <v>61</v>
      </c>
      <c r="C16" s="12">
        <v>442</v>
      </c>
      <c r="D16" s="12">
        <v>1289</v>
      </c>
      <c r="E16" s="13">
        <v>12</v>
      </c>
      <c r="G16" s="14"/>
      <c r="H16" s="14"/>
      <c r="I16" s="15"/>
      <c r="J16" s="14"/>
      <c r="K16" s="14"/>
      <c r="L16" s="15"/>
      <c r="M16" s="15"/>
      <c r="N16" s="15"/>
      <c r="O16" s="14"/>
    </row>
    <row r="17" spans="1:15" x14ac:dyDescent="0.2">
      <c r="A17" s="11" t="s">
        <v>65</v>
      </c>
      <c r="B17" s="7" t="s">
        <v>61</v>
      </c>
      <c r="C17" s="12">
        <v>508</v>
      </c>
      <c r="D17" s="12">
        <v>1178</v>
      </c>
      <c r="E17" s="13">
        <v>10</v>
      </c>
      <c r="G17" s="14"/>
      <c r="H17" s="14"/>
      <c r="I17" s="15"/>
      <c r="J17" s="14"/>
      <c r="K17" s="14"/>
      <c r="L17" s="15"/>
      <c r="M17" s="15"/>
      <c r="N17" s="15"/>
      <c r="O17" s="14"/>
    </row>
    <row r="18" spans="1:15" x14ac:dyDescent="0.2">
      <c r="A18" s="11" t="s">
        <v>65</v>
      </c>
      <c r="B18" s="7" t="s">
        <v>61</v>
      </c>
      <c r="C18" s="12">
        <v>467</v>
      </c>
      <c r="D18" s="12">
        <v>1332</v>
      </c>
      <c r="E18" s="13">
        <v>12</v>
      </c>
      <c r="G18" s="14"/>
      <c r="H18" s="14"/>
      <c r="I18" s="15"/>
      <c r="J18" s="14"/>
      <c r="K18" s="14"/>
      <c r="L18" s="15"/>
      <c r="M18" s="15"/>
      <c r="N18" s="15"/>
      <c r="O18" s="14"/>
    </row>
    <row r="19" spans="1:15" x14ac:dyDescent="0.2">
      <c r="A19" s="11" t="s">
        <v>65</v>
      </c>
      <c r="B19" s="7" t="s">
        <v>61</v>
      </c>
      <c r="C19" s="12">
        <v>379</v>
      </c>
      <c r="D19" s="12">
        <v>1409</v>
      </c>
      <c r="E19" s="13">
        <v>11</v>
      </c>
      <c r="G19" s="14"/>
      <c r="H19" s="14"/>
      <c r="I19" s="15"/>
      <c r="J19" s="14"/>
      <c r="K19" s="14"/>
      <c r="L19" s="15"/>
      <c r="M19" s="15"/>
      <c r="N19" s="15"/>
      <c r="O19" s="14"/>
    </row>
    <row r="20" spans="1:15" x14ac:dyDescent="0.2">
      <c r="A20" s="11" t="s">
        <v>65</v>
      </c>
      <c r="B20" s="7" t="s">
        <v>62</v>
      </c>
      <c r="C20" s="12">
        <v>542</v>
      </c>
      <c r="D20" s="12">
        <v>1468</v>
      </c>
      <c r="E20" s="13">
        <v>8</v>
      </c>
      <c r="G20" s="14"/>
      <c r="H20" s="14"/>
      <c r="I20" s="15"/>
      <c r="J20" s="14"/>
      <c r="K20" s="14"/>
      <c r="L20" s="14"/>
      <c r="M20" s="14"/>
      <c r="N20" s="14"/>
      <c r="O20" s="14"/>
    </row>
    <row r="21" spans="1:15" x14ac:dyDescent="0.2">
      <c r="A21" s="11" t="s">
        <v>65</v>
      </c>
      <c r="B21" s="7" t="s">
        <v>62</v>
      </c>
      <c r="C21" s="12">
        <v>449</v>
      </c>
      <c r="D21" s="12">
        <v>1652</v>
      </c>
      <c r="E21" s="13">
        <v>7</v>
      </c>
      <c r="G21" s="14"/>
      <c r="H21" s="14"/>
      <c r="I21" s="15"/>
      <c r="J21" s="14"/>
      <c r="K21" s="14"/>
      <c r="L21" s="14"/>
      <c r="M21" s="14"/>
      <c r="N21" s="14"/>
      <c r="O21" s="14"/>
    </row>
    <row r="22" spans="1:15" x14ac:dyDescent="0.2">
      <c r="A22" s="11" t="s">
        <v>65</v>
      </c>
      <c r="B22" s="7" t="s">
        <v>62</v>
      </c>
      <c r="C22" s="12">
        <v>503</v>
      </c>
      <c r="D22" s="12">
        <v>1581</v>
      </c>
      <c r="E22" s="13">
        <v>7</v>
      </c>
      <c r="G22" s="14"/>
      <c r="H22" s="14"/>
      <c r="I22" s="15"/>
      <c r="J22" s="14"/>
      <c r="K22" s="14"/>
      <c r="L22" s="14"/>
      <c r="M22" s="14"/>
      <c r="N22" s="14"/>
      <c r="O22" s="14"/>
    </row>
    <row r="23" spans="1:15" x14ac:dyDescent="0.2">
      <c r="A23" s="11" t="s">
        <v>65</v>
      </c>
      <c r="B23" s="7" t="s">
        <v>62</v>
      </c>
      <c r="C23" s="12">
        <v>622</v>
      </c>
      <c r="D23" s="12">
        <v>1732</v>
      </c>
      <c r="E23" s="13">
        <v>6</v>
      </c>
      <c r="G23" s="14"/>
      <c r="H23" s="14"/>
      <c r="I23" s="15"/>
      <c r="J23" s="14"/>
      <c r="K23" s="14"/>
      <c r="L23" s="14"/>
      <c r="M23" s="14"/>
      <c r="N23" s="14"/>
      <c r="O23" s="14"/>
    </row>
    <row r="24" spans="1:15" x14ac:dyDescent="0.2">
      <c r="A24" s="11" t="s">
        <v>65</v>
      </c>
      <c r="B24" s="7" t="s">
        <v>62</v>
      </c>
      <c r="C24" s="12">
        <v>592</v>
      </c>
      <c r="D24" s="12">
        <v>1856</v>
      </c>
      <c r="E24" s="13">
        <v>6</v>
      </c>
      <c r="G24" s="14"/>
      <c r="H24" s="14"/>
      <c r="I24" s="15"/>
      <c r="J24" s="14"/>
      <c r="K24" s="14"/>
    </row>
    <row r="25" spans="1:15" x14ac:dyDescent="0.2">
      <c r="A25" s="11" t="s">
        <v>65</v>
      </c>
      <c r="B25" s="7" t="s">
        <v>63</v>
      </c>
      <c r="C25" s="12">
        <v>873</v>
      </c>
      <c r="D25" s="12">
        <v>1345</v>
      </c>
      <c r="E25" s="13">
        <v>4</v>
      </c>
      <c r="G25" s="14"/>
      <c r="H25" s="14"/>
      <c r="I25" s="15"/>
      <c r="J25" s="14"/>
      <c r="K25" s="14"/>
    </row>
    <row r="26" spans="1:15" x14ac:dyDescent="0.2">
      <c r="A26" s="11" t="s">
        <v>65</v>
      </c>
      <c r="B26" s="7" t="s">
        <v>63</v>
      </c>
      <c r="C26" s="12">
        <v>697</v>
      </c>
      <c r="D26" s="12">
        <v>1209</v>
      </c>
      <c r="E26" s="13">
        <v>3</v>
      </c>
      <c r="G26" s="14"/>
      <c r="H26" s="14"/>
      <c r="I26" s="15"/>
      <c r="J26" s="14"/>
      <c r="K26" s="14"/>
    </row>
    <row r="27" spans="1:15" x14ac:dyDescent="0.2">
      <c r="A27" s="11" t="s">
        <v>65</v>
      </c>
      <c r="B27" s="7" t="s">
        <v>63</v>
      </c>
      <c r="C27" s="12">
        <v>741</v>
      </c>
      <c r="D27" s="12">
        <v>1137</v>
      </c>
      <c r="E27" s="13">
        <v>3</v>
      </c>
      <c r="G27" s="14"/>
      <c r="H27" s="14"/>
      <c r="I27" s="15"/>
      <c r="J27" s="14"/>
      <c r="K27" s="14"/>
    </row>
    <row r="28" spans="1:15" x14ac:dyDescent="0.2">
      <c r="A28" s="11" t="s">
        <v>65</v>
      </c>
      <c r="B28" s="7" t="s">
        <v>63</v>
      </c>
      <c r="C28" s="12">
        <v>846</v>
      </c>
      <c r="D28" s="12">
        <v>1324</v>
      </c>
      <c r="E28" s="13">
        <v>3</v>
      </c>
      <c r="G28" s="14"/>
      <c r="H28" s="14"/>
      <c r="I28" s="15"/>
      <c r="J28" s="14"/>
      <c r="K28" s="14"/>
    </row>
    <row r="29" spans="1:15" x14ac:dyDescent="0.2">
      <c r="A29" s="11" t="s">
        <v>65</v>
      </c>
      <c r="B29" s="7" t="s">
        <v>63</v>
      </c>
      <c r="C29" s="12">
        <v>779</v>
      </c>
      <c r="D29" s="12">
        <v>1229</v>
      </c>
      <c r="E29" s="13">
        <v>3</v>
      </c>
      <c r="G29" s="14"/>
      <c r="H29" s="14"/>
      <c r="I29" s="15"/>
      <c r="J29" s="14"/>
      <c r="K29" s="14"/>
    </row>
    <row r="30" spans="1:15" x14ac:dyDescent="0.2">
      <c r="G30" s="14"/>
      <c r="H30" s="14"/>
      <c r="I30" s="15"/>
      <c r="J30" s="14"/>
      <c r="K30" s="14"/>
    </row>
    <row r="31" spans="1:15" x14ac:dyDescent="0.2">
      <c r="G31" s="14"/>
      <c r="H31" s="14"/>
      <c r="I31" s="15"/>
      <c r="J31" s="14"/>
      <c r="K31" s="14"/>
    </row>
    <row r="32" spans="1:15" x14ac:dyDescent="0.2">
      <c r="A32" s="6" t="s">
        <v>72</v>
      </c>
      <c r="G32" s="14"/>
      <c r="H32" s="14"/>
      <c r="I32" s="15"/>
      <c r="J32" s="14"/>
      <c r="K32" s="14"/>
    </row>
    <row r="33" spans="1:11" x14ac:dyDescent="0.2">
      <c r="A33" s="6" t="s">
        <v>64</v>
      </c>
      <c r="C33" s="6" t="s">
        <v>74</v>
      </c>
      <c r="D33" s="6" t="s">
        <v>75</v>
      </c>
      <c r="E33" s="6" t="s">
        <v>76</v>
      </c>
      <c r="G33" s="14"/>
      <c r="H33" s="14"/>
      <c r="I33" s="15"/>
      <c r="J33" s="14"/>
      <c r="K33" s="14"/>
    </row>
    <row r="34" spans="1:11" x14ac:dyDescent="0.2">
      <c r="A34" s="7" t="s">
        <v>58</v>
      </c>
      <c r="C34" s="17">
        <f>SUM(C4:C7)</f>
        <v>1127</v>
      </c>
      <c r="D34" s="17">
        <f t="shared" ref="D34" si="0">SUM(D4:D7)</f>
        <v>2320</v>
      </c>
      <c r="E34" s="18">
        <v>13</v>
      </c>
      <c r="G34" s="14"/>
      <c r="H34" s="14"/>
      <c r="I34" s="15"/>
      <c r="J34" s="14"/>
      <c r="K34" s="14"/>
    </row>
    <row r="35" spans="1:11" x14ac:dyDescent="0.2">
      <c r="A35" s="7" t="s">
        <v>59</v>
      </c>
      <c r="C35" s="17">
        <f>SUM(C8:C11)</f>
        <v>1501</v>
      </c>
      <c r="D35" s="17">
        <f t="shared" ref="D35" si="1">SUM(D8:D11)</f>
        <v>2798</v>
      </c>
      <c r="E35" s="18">
        <f>SUM(E8:E11)</f>
        <v>9</v>
      </c>
      <c r="G35" s="14"/>
      <c r="H35" s="14"/>
      <c r="I35" s="15"/>
      <c r="J35" s="14"/>
      <c r="K35" s="14"/>
    </row>
    <row r="36" spans="1:11" x14ac:dyDescent="0.2">
      <c r="A36" s="7" t="s">
        <v>60</v>
      </c>
      <c r="C36" s="17">
        <f>SUM(C12:C15)</f>
        <v>1586</v>
      </c>
      <c r="D36" s="17">
        <f t="shared" ref="D36" si="2">SUM(D12:D15)</f>
        <v>3549</v>
      </c>
      <c r="E36" s="18">
        <f>SUM(E12:E15)</f>
        <v>9</v>
      </c>
      <c r="G36" s="14"/>
      <c r="H36" s="14"/>
      <c r="I36" s="15"/>
      <c r="J36" s="14"/>
      <c r="K36" s="14"/>
    </row>
    <row r="37" spans="1:11" x14ac:dyDescent="0.2">
      <c r="A37" s="6" t="s">
        <v>77</v>
      </c>
      <c r="B37" s="6"/>
      <c r="C37" s="19">
        <f>SUM(C34:C36)</f>
        <v>4214</v>
      </c>
      <c r="D37" s="19">
        <f t="shared" ref="D37" si="3">SUM(D34:D36)</f>
        <v>8667</v>
      </c>
      <c r="E37" s="20">
        <f>SUM(E34:E36)</f>
        <v>31</v>
      </c>
      <c r="G37" s="14"/>
      <c r="H37" s="14"/>
      <c r="I37" s="14"/>
      <c r="J37" s="14"/>
      <c r="K37" s="14"/>
    </row>
    <row r="38" spans="1:11" x14ac:dyDescent="0.2">
      <c r="A38" s="6" t="s">
        <v>73</v>
      </c>
      <c r="C38" s="17"/>
      <c r="D38" s="17"/>
      <c r="G38" s="14"/>
      <c r="H38" s="14"/>
      <c r="I38" s="14"/>
      <c r="J38" s="14"/>
      <c r="K38" s="14"/>
    </row>
    <row r="39" spans="1:11" x14ac:dyDescent="0.2">
      <c r="A39" s="7" t="s">
        <v>61</v>
      </c>
      <c r="C39" s="17">
        <f>SUM(C16:C19)</f>
        <v>1796</v>
      </c>
      <c r="D39" s="17">
        <f>SUM(D16:D19)</f>
        <v>5208</v>
      </c>
      <c r="E39" s="18">
        <f>SUM(E16:E19)</f>
        <v>45</v>
      </c>
      <c r="G39" s="14"/>
      <c r="H39" s="14"/>
      <c r="I39" s="14"/>
      <c r="J39" s="14"/>
      <c r="K39" s="14"/>
    </row>
    <row r="40" spans="1:11" x14ac:dyDescent="0.2">
      <c r="A40" s="7" t="s">
        <v>62</v>
      </c>
      <c r="C40" s="17">
        <f>SUM(C20:C24)</f>
        <v>2708</v>
      </c>
      <c r="D40" s="17">
        <f>SUM(D20:D24)</f>
        <v>8289</v>
      </c>
      <c r="E40" s="18">
        <f>SUM(E20:E24)</f>
        <v>34</v>
      </c>
      <c r="G40" s="14"/>
      <c r="H40" s="14"/>
      <c r="I40" s="14"/>
      <c r="J40" s="14"/>
      <c r="K40" s="14"/>
    </row>
    <row r="41" spans="1:11" x14ac:dyDescent="0.2">
      <c r="A41" s="7" t="s">
        <v>63</v>
      </c>
      <c r="C41" s="17">
        <f>SUM(C25:C29)</f>
        <v>3936</v>
      </c>
      <c r="D41" s="17">
        <f>SUM(D25:D29)</f>
        <v>6244</v>
      </c>
      <c r="E41" s="18">
        <f>SUM(E25:E29)</f>
        <v>16</v>
      </c>
    </row>
    <row r="42" spans="1:11" x14ac:dyDescent="0.2">
      <c r="A42" s="6" t="s">
        <v>77</v>
      </c>
      <c r="B42" s="6"/>
      <c r="C42" s="19">
        <f>SUM(C39:C41)</f>
        <v>8440</v>
      </c>
      <c r="D42" s="19">
        <f t="shared" ref="D42:E42" si="4">SUM(D39:D41)</f>
        <v>19741</v>
      </c>
      <c r="E42" s="20">
        <f t="shared" si="4"/>
        <v>95</v>
      </c>
    </row>
    <row r="43" spans="1:11" x14ac:dyDescent="0.2">
      <c r="C43" s="17"/>
      <c r="D43" s="17"/>
      <c r="E43" s="17"/>
    </row>
    <row r="44" spans="1:11" x14ac:dyDescent="0.2">
      <c r="A44" s="6" t="s">
        <v>78</v>
      </c>
      <c r="B44" s="6"/>
      <c r="C44" s="19">
        <f xml:space="preserve"> C37+C42</f>
        <v>12654</v>
      </c>
      <c r="D44" s="19">
        <f t="shared" ref="D44" si="5" xml:space="preserve"> D37+D42</f>
        <v>28408</v>
      </c>
      <c r="E44" s="20">
        <f xml:space="preserve"> E37+E42</f>
        <v>126</v>
      </c>
    </row>
    <row r="46" spans="1:11" x14ac:dyDescent="0.2">
      <c r="D46" s="17"/>
    </row>
    <row r="47" spans="1:11" x14ac:dyDescent="0.2">
      <c r="A47" s="25" t="s">
        <v>86</v>
      </c>
    </row>
    <row r="48" spans="1:11" x14ac:dyDescent="0.2">
      <c r="A48" s="7" t="s">
        <v>64</v>
      </c>
      <c r="C48" s="21">
        <f>C37/C44</f>
        <v>0.33301722775406983</v>
      </c>
      <c r="D48" s="21">
        <v>0.31</v>
      </c>
      <c r="E48" s="21">
        <v>0.25</v>
      </c>
    </row>
    <row r="49" spans="1:8" x14ac:dyDescent="0.2">
      <c r="A49" s="27" t="s">
        <v>65</v>
      </c>
      <c r="B49" s="26"/>
      <c r="C49" s="28">
        <v>0.67</v>
      </c>
      <c r="D49" s="28">
        <f>D42/D44</f>
        <v>0.69490988453956637</v>
      </c>
      <c r="E49" s="28">
        <v>0.75</v>
      </c>
    </row>
    <row r="52" spans="1:8" x14ac:dyDescent="0.2">
      <c r="A52" s="6" t="s">
        <v>87</v>
      </c>
    </row>
    <row r="53" spans="1:8" x14ac:dyDescent="0.2">
      <c r="C53" s="6" t="s">
        <v>80</v>
      </c>
      <c r="F53" s="6" t="s">
        <v>85</v>
      </c>
    </row>
    <row r="54" spans="1:8" x14ac:dyDescent="0.2">
      <c r="A54" s="7" t="s">
        <v>64</v>
      </c>
      <c r="C54" s="22">
        <f>D37/C37</f>
        <v>2.0567157095396298</v>
      </c>
      <c r="E54" s="7" t="s">
        <v>83</v>
      </c>
      <c r="F54" s="24">
        <f>D37-C37</f>
        <v>4453</v>
      </c>
    </row>
    <row r="55" spans="1:8" x14ac:dyDescent="0.2">
      <c r="A55" s="27" t="s">
        <v>65</v>
      </c>
      <c r="C55" s="29">
        <f>D42/C42</f>
        <v>2.3389810426540283</v>
      </c>
      <c r="D55" s="26"/>
      <c r="E55" s="26" t="s">
        <v>83</v>
      </c>
      <c r="F55" s="31">
        <f>D42-C42</f>
        <v>11301</v>
      </c>
    </row>
    <row r="57" spans="1:8" x14ac:dyDescent="0.2">
      <c r="C57" s="6" t="s">
        <v>81</v>
      </c>
    </row>
    <row r="58" spans="1:8" x14ac:dyDescent="0.2">
      <c r="A58" s="27" t="s">
        <v>64</v>
      </c>
      <c r="B58" s="26"/>
      <c r="C58" s="30">
        <f>D37/E37</f>
        <v>279.58064516129031</v>
      </c>
    </row>
    <row r="59" spans="1:8" x14ac:dyDescent="0.2">
      <c r="A59" s="7" t="s">
        <v>65</v>
      </c>
      <c r="C59" s="7">
        <f>D42/E42</f>
        <v>207.8</v>
      </c>
      <c r="H59" s="6"/>
    </row>
    <row r="60" spans="1:8" x14ac:dyDescent="0.2">
      <c r="H60" s="22"/>
    </row>
    <row r="61" spans="1:8" x14ac:dyDescent="0.2">
      <c r="C61" s="6" t="s">
        <v>82</v>
      </c>
      <c r="E61" s="6" t="s">
        <v>79</v>
      </c>
      <c r="H61" s="6" t="s">
        <v>89</v>
      </c>
    </row>
    <row r="62" spans="1:8" x14ac:dyDescent="0.2">
      <c r="A62" s="7" t="s">
        <v>84</v>
      </c>
      <c r="B62" s="7" t="s">
        <v>83</v>
      </c>
      <c r="C62" s="7">
        <f>D37/3</f>
        <v>2889</v>
      </c>
      <c r="E62" s="23">
        <f>C37/3</f>
        <v>1404.6666666666667</v>
      </c>
      <c r="H62" s="23">
        <f>C62+E62</f>
        <v>4293.666666666667</v>
      </c>
    </row>
    <row r="63" spans="1:8" x14ac:dyDescent="0.2">
      <c r="A63" s="27" t="s">
        <v>73</v>
      </c>
      <c r="B63" s="26" t="s">
        <v>83</v>
      </c>
      <c r="C63" s="30">
        <f>D42/3</f>
        <v>6580.333333333333</v>
      </c>
      <c r="D63" s="26"/>
      <c r="E63" s="30">
        <f>C42/3</f>
        <v>2813.3333333333335</v>
      </c>
      <c r="H63" s="30">
        <f>C63+E63</f>
        <v>9393.6666666666661</v>
      </c>
    </row>
    <row r="66" spans="1:6" x14ac:dyDescent="0.2">
      <c r="A66" s="6" t="s">
        <v>88</v>
      </c>
    </row>
    <row r="67" spans="1:6" x14ac:dyDescent="0.2">
      <c r="A67" s="6" t="s">
        <v>64</v>
      </c>
      <c r="C67" s="6" t="s">
        <v>74</v>
      </c>
      <c r="D67" s="6" t="s">
        <v>75</v>
      </c>
      <c r="E67" s="6" t="s">
        <v>76</v>
      </c>
      <c r="F67" s="6"/>
    </row>
    <row r="68" spans="1:6" x14ac:dyDescent="0.2">
      <c r="A68" s="7" t="s">
        <v>58</v>
      </c>
      <c r="C68" s="21">
        <f>C34/C37</f>
        <v>0.26744186046511625</v>
      </c>
      <c r="D68" s="21">
        <f t="shared" ref="D68:E68" si="6">D34/D37</f>
        <v>0.26768201223029886</v>
      </c>
      <c r="E68" s="28">
        <f>E34/E37</f>
        <v>0.41935483870967744</v>
      </c>
    </row>
    <row r="69" spans="1:6" x14ac:dyDescent="0.2">
      <c r="A69" s="7" t="s">
        <v>59</v>
      </c>
      <c r="C69" s="32">
        <f>C35/C37</f>
        <v>0.35619364024679639</v>
      </c>
      <c r="D69" s="21">
        <f t="shared" ref="D69:E69" si="7">D35/D37</f>
        <v>0.32283373716395525</v>
      </c>
      <c r="E69" s="21">
        <f>E35/E37</f>
        <v>0.29032258064516131</v>
      </c>
    </row>
    <row r="70" spans="1:6" x14ac:dyDescent="0.2">
      <c r="A70" s="7" t="s">
        <v>60</v>
      </c>
      <c r="C70" s="28">
        <f>C36/C37</f>
        <v>0.37636449928808735</v>
      </c>
      <c r="D70" s="28">
        <f t="shared" ref="D70:E70" si="8">D36/D37</f>
        <v>0.40948425060574595</v>
      </c>
      <c r="E70" s="21">
        <f>E36/E37</f>
        <v>0.29032258064516131</v>
      </c>
    </row>
    <row r="72" spans="1:6" x14ac:dyDescent="0.2">
      <c r="A72" s="6" t="s">
        <v>65</v>
      </c>
    </row>
    <row r="73" spans="1:6" x14ac:dyDescent="0.2">
      <c r="A73" s="7" t="s">
        <v>61</v>
      </c>
      <c r="C73" s="21">
        <f>C39/C42</f>
        <v>0.21279620853080569</v>
      </c>
      <c r="D73" s="21">
        <f t="shared" ref="D73:E73" si="9">D39/D42</f>
        <v>0.26381642267362343</v>
      </c>
      <c r="E73" s="28">
        <f t="shared" si="9"/>
        <v>0.47368421052631576</v>
      </c>
    </row>
    <row r="74" spans="1:6" x14ac:dyDescent="0.2">
      <c r="A74" s="7" t="s">
        <v>62</v>
      </c>
      <c r="C74" s="21">
        <f>C40/C42</f>
        <v>0.32085308056872036</v>
      </c>
      <c r="D74" s="28">
        <f t="shared" ref="D74:E74" si="10">D40/D42</f>
        <v>0.41988754369079578</v>
      </c>
      <c r="E74" s="21">
        <f t="shared" si="10"/>
        <v>0.35789473684210527</v>
      </c>
    </row>
    <row r="75" spans="1:6" x14ac:dyDescent="0.2">
      <c r="A75" s="7" t="s">
        <v>63</v>
      </c>
      <c r="C75" s="28">
        <f>C41/C42</f>
        <v>0.46635071090047392</v>
      </c>
      <c r="D75" s="21">
        <f t="shared" ref="D75:E75" si="11">D41/D42</f>
        <v>0.31629603363558079</v>
      </c>
      <c r="E75" s="21">
        <f t="shared" si="11"/>
        <v>0.16842105263157894</v>
      </c>
    </row>
  </sheetData>
  <sortState xmlns:xlrd2="http://schemas.microsoft.com/office/spreadsheetml/2017/richdata2" ref="A4:E29">
    <sortCondition ref="B4:B29"/>
  </sortState>
  <phoneticPr fontId="3" type="noConversion"/>
  <pageMargins left="0.75" right="0.75" top="1" bottom="1" header="0.5" footer="0.5"/>
  <ignoredErrors>
    <ignoredError sqref="C34:D36 C39:C41 E35:E36 D39:D41 E39:E41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Dine In Daily Log</vt:lpstr>
      <vt:lpstr>Delivery Daily Log</vt:lpstr>
      <vt:lpstr>Cust Sat Results</vt:lpstr>
      <vt:lpstr>Sales Assessment</vt:lpstr>
    </vt:vector>
  </TitlesOfParts>
  <Company>Univ.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Evans</dc:creator>
  <cp:lastModifiedBy>Chau Pham</cp:lastModifiedBy>
  <dcterms:created xsi:type="dcterms:W3CDTF">2010-03-06T13:25:31Z</dcterms:created>
  <dcterms:modified xsi:type="dcterms:W3CDTF">2019-03-15T02:22:00Z</dcterms:modified>
</cp:coreProperties>
</file>