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<sst xmlns="http://schemas.openxmlformats.org/spreadsheetml/2006/main" count="190" uniqueCount="190">
  <si>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</si>
  <si>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</si>
  <si>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</si>
  <si>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</si>
  <si>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</si>
  <si>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</si>
  <si>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</si>
  <si>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</si>
  <si>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</si>
  <si>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</si>
  <si>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</si>
  <si>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</si>
  <si>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</si>
  <si>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</si>
  <si>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</si>
  <si>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</si>
  <si>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</si>
  <si>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</si>
  <si>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</si>
  <si>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</si>
  <si>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</si>
  <si>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</si>
  <si>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</si>
  <si>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</si>
  <si>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</si>
  <si>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</si>
  <si>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</si>
  <si>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</si>
  <si>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</si>
  <si>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</si>
  <si>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</si>
  <si>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</si>
  <si>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</si>
  <si>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</si>
  <si>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</si>
  <si>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</si>
  <si>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</si>
  <si>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</si>
  <si>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</si>
  <si>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</si>
  <si>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</si>
  <si>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</si>
  <si>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</si>
  <si>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</si>
  <si>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</si>
  <si>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</si>
  <si>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</si>
  <si>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</si>
  <si>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</si>
  <si>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</si>
  <si>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</si>
  <si>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</si>
  <si>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</si>
  <si>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</si>
  <si>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</si>
  <si>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</si>
  <si>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</si>
  <si>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</si>
  <si>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</si>
  <si>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</si>
  <si>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</si>
  <si>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</si>
  <si>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</si>
  <si>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</si>
  <si>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</si>
  <si>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</si>
  <si>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</si>
  <si>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</si>
  <si>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</si>
  <si>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</si>
  <si>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</si>
  <si>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</si>
  <si>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</si>
  <si>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</si>
  <si>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0111</t>
  </si>
  <si>
    <t xml:space="preserve">Wheat</t>
  </si>
  <si>
    <t xml:space="preserve">350,424</t>
  </si>
  <si>
    <t xml:space="preserve">304,569</t>
  </si>
  <si>
    <t xml:space="preserve">654,994</t>
  </si>
  <si>
    <t xml:space="preserve">157.78</t>
  </si>
  <si>
    <t xml:space="preserve">0.15</t>
  </si>
  <si>
    <t xml:space="preserve">0115</t>
  </si>
  <si>
    <t xml:space="preserve">Barley</t>
  </si>
  <si>
    <t xml:space="preserve">191,491</t>
  </si>
  <si>
    <t xml:space="preserve">  6,433</t>
  </si>
  <si>
    <t xml:space="preserve">197,924</t>
  </si>
  <si>
    <t xml:space="preserve">118.98</t>
  </si>
  <si>
    <t xml:space="preserve">0.05</t>
  </si>
  <si>
    <t xml:space="preserve">Fish &amp; Fish Products</t>
  </si>
  <si>
    <t xml:space="preserve">0</t>
  </si>
  <si>
    <t xml:space="preserve"> </t>
  </si>
  <si>
    <t xml:space="preserve">Fruits &amp; Vegetables</t>
  </si>
  <si>
    <t xml:space="preserve">01234</t>
  </si>
  <si>
    <t xml:space="preserve">Tomatoes</t>
  </si>
  <si>
    <t xml:space="preserve">305,718</t>
  </si>
  <si>
    <t xml:space="preserve">    104</t>
  </si>
  <si>
    <t xml:space="preserve">305,822</t>
  </si>
  <si>
    <t xml:space="preserve">369.56</t>
  </si>
  <si>
    <t xml:space="preserve">0.07</t>
  </si>
  <si>
    <t xml:space="preserve">01330</t>
  </si>
  <si>
    <t xml:space="preserve">Grapes</t>
  </si>
  <si>
    <t xml:space="preserve">249,753</t>
  </si>
  <si>
    <t xml:space="preserve">      8</t>
  </si>
  <si>
    <t xml:space="preserve">249,761</t>
  </si>
  <si>
    <t xml:space="preserve">571.62</t>
  </si>
  <si>
    <t xml:space="preserve">0.06</t>
  </si>
  <si>
    <t xml:space="preserve">Meat &amp; Animals Products</t>
  </si>
  <si>
    <t xml:space="preserve">02211</t>
  </si>
  <si>
    <t xml:space="preserve">Milk, whole fresh cow</t>
  </si>
  <si>
    <t xml:space="preserve">663,100</t>
  </si>
  <si>
    <t xml:space="preserve">    473</t>
  </si>
  <si>
    <t xml:space="preserve">663,573</t>
  </si>
  <si>
    <t xml:space="preserve">312.06</t>
  </si>
  <si>
    <t xml:space="preserve">21111.01</t>
  </si>
  <si>
    <t xml:space="preserve">Meat, cattle</t>
  </si>
  <si>
    <t xml:space="preserve"> 63,567</t>
  </si>
  <si>
    <t xml:space="preserve">    367</t>
  </si>
  <si>
    <t xml:space="preserve"> 63,934</t>
  </si>
  <si>
    <t xml:space="preserve">2714.17</t>
  </si>
  <si>
    <t xml:space="preserve">0.01</t>
  </si>
  <si>
    <t xml:space="preserve">Roots, Tubers &amp; Oil-Bearing Crops</t>
  </si>
  <si>
    <t xml:space="preserve">01441</t>
  </si>
  <si>
    <t xml:space="preserve">Linseed</t>
  </si>
  <si>
    <t xml:space="preserve">    174</t>
  </si>
  <si>
    <t xml:space="preserve">     38</t>
  </si>
  <si>
    <t xml:space="preserve">    212</t>
  </si>
  <si>
    <t xml:space="preserve">303.21</t>
  </si>
  <si>
    <t xml:space="preserve">01510</t>
  </si>
  <si>
    <t xml:space="preserve">Potatoes</t>
  </si>
  <si>
    <t xml:space="preserve">636,727</t>
  </si>
  <si>
    <t xml:space="preserve">  4,967</t>
  </si>
  <si>
    <t xml:space="preserve">641,694</t>
  </si>
  <si>
    <t xml:space="preserve">168.78</t>
  </si>
  <si>
    <t xml:space="preserve">Other</t>
  </si>
  <si>
    <t xml:space="preserve">01374</t>
  </si>
  <si>
    <t xml:space="preserve">Hazelnuts, with shell</t>
  </si>
  <si>
    <t xml:space="preserve">    341</t>
  </si>
  <si>
    <t xml:space="preserve">     NA</t>
  </si>
  <si>
    <t xml:space="preserve">1602.91</t>
  </si>
  <si>
    <t xml:space="preserve">02910</t>
  </si>
  <si>
    <t xml:space="preserve">Honey, natural</t>
  </si>
  <si>
    <t xml:space="preserve">  2,133</t>
  </si>
  <si>
    <t xml:space="preserve">      9</t>
  </si>
  <si>
    <t xml:space="preserve">  2,142</t>
  </si>
  <si>
    <t xml:space="preserve">2509.43</t>
  </si>
  <si>
    <t xml:space="preserve">production.x</t>
  </si>
  <si>
    <t xml:space="preserve">imports.x</t>
  </si>
  <si>
    <t xml:space="preserve">production.y</t>
  </si>
  <si>
    <t xml:space="preserve">imports.y</t>
  </si>
  <si>
    <t xml:space="preserve">Item</t>
  </si>
  <si>
    <t xml:space="preserve">Data</t>
  </si>
  <si>
    <t xml:space="preserve">Country</t>
  </si>
  <si>
    <t xml:space="preserve">Armenia</t>
  </si>
  <si>
    <t xml:space="preserve">2015</t>
  </si>
  <si>
    <t xml:space="preserve">Sources</t>
  </si>
  <si>
    <t xml:space="preserve">All available</t>
  </si>
  <si>
    <t xml:space="preserve">Whole Supply Chain</t>
  </si>
  <si>
    <t xml:space="preserve">flagcombination</t>
  </si>
  <si>
    <t xml:space="preserve">;p</t>
  </si>
  <si>
    <t xml:space="preserve">I;e</t>
  </si>
  <si>
    <t xml:space="preserve">2016</t>
  </si>
  <si>
    <t xml:space="preserve">2017</t>
  </si>
  <si>
    <t xml:space="preserve">2018</t>
  </si>
  <si>
    <t xml:space="preserve">2007 - 2014</t>
  </si>
  <si>
    <t xml:space="preserve">Harvest</t>
  </si>
  <si>
    <t xml:space="preserve">Farm</t>
  </si>
  <si>
    <t xml:space="preserve">Storage</t>
  </si>
  <si>
    <t xml:space="preserve">Wholesale</t>
  </si>
  <si>
    <t xml:space="preserve">Processing</t>
  </si>
  <si>
    <t xml:space="preserve">No data</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</si>
  <si>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</si>
  <si>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</si>
  <si>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</si>
  <si>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</si>
  <si>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</si>
  <si>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</si>
  <si>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</si>
  <si>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</si>
  <si>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</si>
  <si>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51</t>
  </si>
  <si>
    <t xml:space="preserve">SWS_Total</t>
  </si>
  <si>
    <t xml:space="preserve">SWS</t>
  </si>
  <si>
    <t xml:space="preserve">FBS/APQ</t>
  </si>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</sst>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G16" totalsRowCount="0" totalsRowShown="0">
  <tableColumns count="4">
    <tableColumn id="1" name="production.x"/>
    <tableColumn id="2" name="imports.x"/>
    <tableColumn id="3" name="production.y"/>
    <tableColumn id="4" name="imports.y"/>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20" totalsRowCount="0" totalsRowShown="0">
  <autoFilter ref="A1:I20"/>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H21:N33" totalsRowCount="0" totalsRowShown="0">
  <tableColumns count="7">
    <tableColumn id="1" name="2019"/>
    <tableColumn id="2" name="2020"/>
    <tableColumn id="3" name="2021"/>
    <tableColumn id="4" name="2022"/>
    <tableColumn id="5" name="2023"/>
    <tableColumn id="6" name="2024"/>
    <tableColumn id="7"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3" Type="http://schemas.openxmlformats.org/officeDocument/2006/relationships/table" Target="../tables/table13.xml"/><Relationship Id="rId14" Type="http://schemas.openxmlformats.org/officeDocument/2006/relationships/table" Target="../tables/table1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6" Type="http://schemas.openxmlformats.org/officeDocument/2006/relationships/table" Target="../tables/table1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80</v>
      </c>
    </row>
    <row r="11" ht="15.75" customHeight="1">
      <c r="A11" s="15" t="s">
        <v>106</v>
      </c>
      <c r="B11" s="16" t="s">
        <v>113</v>
      </c>
      <c r="C11" s="17" t="s">
        <v>114</v>
      </c>
      <c r="D11" s="10" t="s">
        <v>115</v>
      </c>
      <c r="E11" s="28" t="s">
        <v>116</v>
      </c>
      <c r="F11" s="28" t="s">
        <v>117</v>
      </c>
      <c r="G11" s="11" t="s">
        <v>118</v>
      </c>
      <c r="H11" s="7" t="s">
        <v>119</v>
      </c>
    </row>
    <row r="12" ht="15.75" customHeight="1">
      <c r="A12" s="18" t="s">
        <v>120</v>
      </c>
      <c r="B12" s="16" t="s">
        <v>121</v>
      </c>
      <c r="C12" s="17" t="s">
        <v>122</v>
      </c>
      <c r="D12" s="8" t="s">
        <v>123</v>
      </c>
      <c r="E12" s="28" t="s">
        <v>124</v>
      </c>
      <c r="F12" s="28" t="s">
        <v>125</v>
      </c>
      <c r="G12" s="9" t="s">
        <v>126</v>
      </c>
      <c r="H12" s="7" t="s">
        <v>89</v>
      </c>
    </row>
    <row r="13" ht="15.75" customHeight="1">
      <c r="A13" s="19" t="s">
        <v>120</v>
      </c>
      <c r="B13" s="20" t="s">
        <v>127</v>
      </c>
      <c r="C13" s="21" t="s">
        <v>128</v>
      </c>
      <c r="D13" s="10" t="s">
        <v>129</v>
      </c>
      <c r="E13" s="28" t="s">
        <v>130</v>
      </c>
      <c r="F13" s="28" t="s">
        <v>131</v>
      </c>
      <c r="G13" s="11" t="s">
        <v>132</v>
      </c>
      <c r="H13" s="7" t="s">
        <v>80</v>
      </c>
    </row>
    <row r="14" ht="15.75" customHeight="1">
      <c r="A14" s="15" t="s">
        <v>133</v>
      </c>
      <c r="B14" s="16" t="s">
        <v>134</v>
      </c>
      <c r="C14" s="17" t="s">
        <v>135</v>
      </c>
      <c r="D14" s="8" t="s">
        <v>136</v>
      </c>
      <c r="E14" s="28" t="s">
        <v>137</v>
      </c>
      <c r="F14" s="28" t="s">
        <v>136</v>
      </c>
      <c r="G14" s="9" t="s">
        <v>138</v>
      </c>
      <c r="H14" s="7" t="s">
        <v>89</v>
      </c>
    </row>
    <row r="15">
      <c r="A15" s="15" t="s">
        <v>133</v>
      </c>
      <c r="B15" s="16" t="s">
        <v>139</v>
      </c>
      <c r="C15" s="17" t="s">
        <v>140</v>
      </c>
      <c r="D15" s="8" t="s">
        <v>141</v>
      </c>
      <c r="E15" s="28" t="s">
        <v>142</v>
      </c>
      <c r="F15" s="28" t="s">
        <v>143</v>
      </c>
      <c r="G15" s="9" t="s">
        <v>144</v>
      </c>
      <c r="H15" s="7" t="s">
        <v>89</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58</v>
      </c>
      <c r="I4" s="34" t="s">
        <v>59</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362746</v>
      </c>
      <c r="E5" s="35" t="n">
        <v>292621.90272</v>
      </c>
      <c r="F5" s="35" t="n">
        <v>350369</v>
      </c>
      <c r="G5" s="35" t="n">
        <v>288818.51325</v>
      </c>
      <c r="H5" s="35" t="n">
        <v>0</v>
      </c>
      <c r="I5" s="35" t="n">
        <v>0</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187296</v>
      </c>
      <c r="E6" s="35" t="n">
        <v>2162.47441</v>
      </c>
      <c r="F6" s="35" t="n">
        <v>197057</v>
      </c>
      <c r="G6" s="35" t="n">
        <v>13030.0379</v>
      </c>
      <c r="H6" s="35" t="n">
        <v>0</v>
      </c>
      <c r="I6" s="35" t="n">
        <v>0</v>
      </c>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t="n">
        <v>0</v>
      </c>
      <c r="I7" s="35" t="n">
        <v>0</v>
      </c>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t="n">
        <v>0</v>
      </c>
      <c r="I8" s="35" t="n">
        <v>0</v>
      </c>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320183</v>
      </c>
      <c r="E9" s="35" t="n">
        <v>34.873</v>
      </c>
      <c r="F9" s="35" t="n">
        <v>298140</v>
      </c>
      <c r="G9" s="35" t="n">
        <v>137</v>
      </c>
      <c r="H9" s="35" t="n">
        <v>0</v>
      </c>
      <c r="I9" s="35" t="n">
        <v>0</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309181</v>
      </c>
      <c r="E10" s="35" t="n">
        <v>0.7125</v>
      </c>
      <c r="F10" s="35" t="n">
        <v>178752</v>
      </c>
      <c r="G10" s="35" t="n">
        <v>22</v>
      </c>
      <c r="H10" s="35" t="n">
        <v>0</v>
      </c>
      <c r="I10" s="35" t="n">
        <v>0</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663800</v>
      </c>
      <c r="E11" s="35" t="n">
        <v>432.50919</v>
      </c>
      <c r="F11" s="35" t="n">
        <v>687400</v>
      </c>
      <c r="G11" s="35" t="n">
        <v>572</v>
      </c>
      <c r="H11" s="35" t="n">
        <v>0</v>
      </c>
      <c r="I11" s="35" t="n">
        <v>0</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63600</v>
      </c>
      <c r="E12" s="35" t="n">
        <v>342.97768</v>
      </c>
      <c r="F12" s="35" t="n">
        <v>68100</v>
      </c>
      <c r="G12" s="35" t="n">
        <v>567</v>
      </c>
      <c r="H12" s="35" t="n">
        <v>0</v>
      </c>
      <c r="I12" s="35" t="n">
        <v>0</v>
      </c>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179</v>
      </c>
      <c r="E13" s="35" t="n">
        <v>39.559</v>
      </c>
      <c r="F13" s="35" t="n">
        <v>255</v>
      </c>
      <c r="G13" s="35" t="n">
        <v>39.25</v>
      </c>
      <c r="H13" s="35" t="n">
        <v>0</v>
      </c>
      <c r="I13" s="35" t="n">
        <v>0</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607719</v>
      </c>
      <c r="E14" s="35" t="n">
        <v>3387.394</v>
      </c>
      <c r="F14" s="35" t="n">
        <v>606314</v>
      </c>
      <c r="G14" s="35" t="n">
        <v>3889</v>
      </c>
      <c r="H14" s="35" t="n">
        <v>0</v>
      </c>
      <c r="I14" s="35" t="n">
        <v>0</v>
      </c>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529</v>
      </c>
      <c r="E15" s="35"/>
      <c r="F15" s="35" t="n">
        <v>352</v>
      </c>
      <c r="G15" s="35"/>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2100</v>
      </c>
      <c r="E16" s="35" t="n">
        <v>4.092206</v>
      </c>
      <c r="F16" s="35" t="n">
        <v>2200</v>
      </c>
      <c r="G16" s="35" t="n">
        <v>22</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164</v>
      </c>
      <c r="E11" s="34" t="s">
        <v>165</v>
      </c>
      <c r="F11" s="34" t="s">
        <v>16</v>
      </c>
      <c r="G11" s="34" t="s">
        <v>166</v>
      </c>
      <c r="H11" s="34" t="s">
        <v>167</v>
      </c>
      <c r="I11" s="34" t="s">
        <v>168</v>
      </c>
      <c r="L11" s="48" t="s">
        <v>46</v>
      </c>
    </row>
    <row r="12">
      <c r="A12" s="37" t="n">
        <f>Cereal_1</f>
        <v>0</v>
      </c>
      <c r="B12" s="36" t="n">
        <f>Cereal_1</f>
        <v>0</v>
      </c>
      <c r="C12" s="81" t="n">
        <f>Cereal_1</f>
        <v>0</v>
      </c>
      <c r="D12" s="87" t="s">
        <v>169</v>
      </c>
      <c r="E12" s="87" t="s">
        <v>169</v>
      </c>
      <c r="F12" s="87" t="s">
        <v>169</v>
      </c>
      <c r="G12" s="87" t="s">
        <v>169</v>
      </c>
      <c r="H12" s="87" t="s">
        <v>169</v>
      </c>
      <c r="I12" s="87" t="s">
        <v>169</v>
      </c>
      <c r="L12" s="49" t="n">
        <v>0</v>
      </c>
    </row>
    <row r="13">
      <c r="A13" s="37" t="n">
        <f>Cereal_2</f>
        <v>0</v>
      </c>
      <c r="B13" s="36" t="n">
        <f>Cereal_2</f>
        <v>0</v>
      </c>
      <c r="C13" s="81" t="n">
        <f>Cereal_2</f>
        <v>0</v>
      </c>
      <c r="D13" s="87" t="s">
        <v>169</v>
      </c>
      <c r="E13" s="87" t="s">
        <v>169</v>
      </c>
      <c r="F13" s="87" t="s">
        <v>169</v>
      </c>
      <c r="G13" s="87" t="s">
        <v>169</v>
      </c>
      <c r="H13" s="87" t="s">
        <v>169</v>
      </c>
      <c r="I13" s="87" t="s">
        <v>169</v>
      </c>
      <c r="L13" s="49" t="n">
        <v>0</v>
      </c>
    </row>
    <row r="14">
      <c r="A14" s="37" t="n">
        <f>Fruits_Vegetables_1</f>
        <v>0</v>
      </c>
      <c r="B14" s="36" t="n">
        <f>Fruits_Vegetables_1</f>
        <v>0</v>
      </c>
      <c r="C14" s="81" t="n">
        <f>Fruits_Vegetables_1</f>
        <v>0</v>
      </c>
      <c r="D14" s="87" t="s">
        <v>169</v>
      </c>
      <c r="E14" s="87" t="s">
        <v>169</v>
      </c>
      <c r="F14" s="87" t="s">
        <v>169</v>
      </c>
      <c r="G14" s="87" t="s">
        <v>169</v>
      </c>
      <c r="H14" s="87" t="s">
        <v>169</v>
      </c>
      <c r="I14" s="87" t="s">
        <v>169</v>
      </c>
      <c r="L14" s="49" t="n">
        <v>0</v>
      </c>
    </row>
    <row r="15">
      <c r="A15" s="37" t="n">
        <f>Fruits_Vegetables_2</f>
        <v>0</v>
      </c>
      <c r="B15" s="36" t="n">
        <f>Fruits_Vegetables_2</f>
        <v>0</v>
      </c>
      <c r="C15" s="81" t="n">
        <f>Fruits_Vegetables_2</f>
        <v>0</v>
      </c>
      <c r="D15" s="87" t="s">
        <v>169</v>
      </c>
      <c r="E15" s="87" t="s">
        <v>169</v>
      </c>
      <c r="F15" s="87" t="s">
        <v>169</v>
      </c>
      <c r="G15" s="87" t="s">
        <v>169</v>
      </c>
      <c r="H15" s="87" t="s">
        <v>169</v>
      </c>
      <c r="I15" s="87" t="s">
        <v>169</v>
      </c>
      <c r="L15" s="49" t="n">
        <v>0</v>
      </c>
    </row>
    <row r="16">
      <c r="A16" s="37" t="n">
        <f>Roots_Tubers_Oil_1</f>
        <v>0</v>
      </c>
      <c r="B16" s="36" t="n">
        <f>Roots_Tubers_Oil_1</f>
        <v>0</v>
      </c>
      <c r="C16" s="81" t="n">
        <f>Roots_Tubers_Oil_1</f>
        <v>0</v>
      </c>
      <c r="D16" s="87" t="s">
        <v>169</v>
      </c>
      <c r="E16" s="87" t="s">
        <v>169</v>
      </c>
      <c r="F16" s="87" t="s">
        <v>169</v>
      </c>
      <c r="G16" s="87" t="s">
        <v>169</v>
      </c>
      <c r="H16" s="87" t="s">
        <v>169</v>
      </c>
      <c r="I16" s="87" t="s">
        <v>169</v>
      </c>
      <c r="L16" s="49" t="n">
        <v>0</v>
      </c>
    </row>
    <row r="17">
      <c r="A17" s="37" t="n">
        <f>Roots_Tubers_Oil_2</f>
        <v>0</v>
      </c>
      <c r="B17" s="36" t="n">
        <f>Roots_Tubers_Oil_2</f>
        <v>0</v>
      </c>
      <c r="C17" s="81" t="n">
        <f>Roots_Tubers_Oil_2</f>
        <v>0</v>
      </c>
      <c r="D17" s="87" t="s">
        <v>169</v>
      </c>
      <c r="E17" s="87" t="s">
        <v>169</v>
      </c>
      <c r="F17" s="87" t="s">
        <v>169</v>
      </c>
      <c r="G17" s="87" t="s">
        <v>169</v>
      </c>
      <c r="H17" s="87" t="s">
        <v>169</v>
      </c>
      <c r="I17" s="87" t="s">
        <v>169</v>
      </c>
      <c r="L17" s="49" t="n">
        <v>0</v>
      </c>
      <c r="X17" s="22"/>
      <c r="Y17" s="22"/>
      <c r="Z17" s="22"/>
      <c r="AA17" s="22"/>
    </row>
    <row r="18">
      <c r="A18" s="37" t="n">
        <f>Animals_Products_1</f>
        <v>0</v>
      </c>
      <c r="B18" s="36" t="n">
        <f>Animals_Products_1</f>
        <v>0</v>
      </c>
      <c r="C18" s="81" t="n">
        <f>Animals_Products_1</f>
        <v>0</v>
      </c>
      <c r="D18" s="87" t="s">
        <v>169</v>
      </c>
      <c r="E18" s="87" t="s">
        <v>169</v>
      </c>
      <c r="F18" s="87" t="s">
        <v>169</v>
      </c>
      <c r="G18" s="87" t="s">
        <v>169</v>
      </c>
      <c r="H18" s="87" t="s">
        <v>169</v>
      </c>
      <c r="I18" s="87" t="s">
        <v>169</v>
      </c>
      <c r="L18" s="49" t="n">
        <v>0</v>
      </c>
    </row>
    <row r="19">
      <c r="A19" s="37" t="n">
        <f>Animals_Products_2</f>
        <v>0</v>
      </c>
      <c r="B19" s="36" t="n">
        <f>Animals_Products_2</f>
        <v>0</v>
      </c>
      <c r="C19" s="81" t="n">
        <f>Animals_Products_2</f>
        <v>0</v>
      </c>
      <c r="D19" s="87" t="s">
        <v>169</v>
      </c>
      <c r="E19" s="87" t="s">
        <v>169</v>
      </c>
      <c r="F19" s="87" t="s">
        <v>169</v>
      </c>
      <c r="G19" s="87" t="s">
        <v>169</v>
      </c>
      <c r="H19" s="87" t="s">
        <v>169</v>
      </c>
      <c r="I19" s="87" t="s">
        <v>169</v>
      </c>
      <c r="L19" s="49" t="n">
        <v>0</v>
      </c>
    </row>
    <row r="20">
      <c r="A20" s="37" t="n">
        <f>Fish_1</f>
        <v>0</v>
      </c>
      <c r="B20" s="36" t="n">
        <f>Fish_1</f>
        <v>0</v>
      </c>
      <c r="C20" s="81" t="n">
        <f>Fish_1</f>
        <v>0</v>
      </c>
      <c r="D20" s="87" t="s">
        <v>169</v>
      </c>
      <c r="E20" s="87" t="s">
        <v>169</v>
      </c>
      <c r="F20" s="87" t="s">
        <v>169</v>
      </c>
      <c r="G20" s="87" t="s">
        <v>169</v>
      </c>
      <c r="H20" s="87" t="s">
        <v>169</v>
      </c>
      <c r="I20" s="87" t="s">
        <v>169</v>
      </c>
      <c r="L20" s="49" t="n">
        <v>0</v>
      </c>
    </row>
    <row r="21">
      <c r="A21" s="37" t="n">
        <f>Fish_2</f>
        <v>0</v>
      </c>
      <c r="B21" s="36" t="n">
        <f>Fish_2</f>
        <v>0</v>
      </c>
      <c r="C21" s="81" t="n">
        <f>Fish_2</f>
        <v>0</v>
      </c>
      <c r="D21" s="87" t="s">
        <v>169</v>
      </c>
      <c r="E21" s="87" t="s">
        <v>169</v>
      </c>
      <c r="F21" s="87" t="s">
        <v>169</v>
      </c>
      <c r="G21" s="87" t="s">
        <v>169</v>
      </c>
      <c r="H21" s="87" t="s">
        <v>169</v>
      </c>
      <c r="I21" s="87" t="s">
        <v>169</v>
      </c>
      <c r="L21" s="49" t="n">
        <v>0</v>
      </c>
    </row>
    <row r="22">
      <c r="A22" s="37" t="n">
        <f>Other_1</f>
        <v>0</v>
      </c>
      <c r="B22" s="36" t="n">
        <f>Other_1</f>
        <v>0</v>
      </c>
      <c r="C22" s="81" t="n">
        <f>Other_1</f>
        <v>0</v>
      </c>
      <c r="D22" s="87" t="s">
        <v>169</v>
      </c>
      <c r="E22" s="87" t="s">
        <v>169</v>
      </c>
      <c r="F22" s="87" t="s">
        <v>169</v>
      </c>
      <c r="G22" s="87" t="s">
        <v>169</v>
      </c>
      <c r="H22" s="87" t="s">
        <v>169</v>
      </c>
      <c r="I22" s="87" t="s">
        <v>169</v>
      </c>
      <c r="L22" s="49" t="n">
        <v>0</v>
      </c>
    </row>
    <row r="23" ht="15.75" customHeight="1">
      <c r="A23" s="38" t="n">
        <f>Other_2</f>
        <v>0</v>
      </c>
      <c r="B23" s="39" t="n">
        <f>Other_2</f>
        <v>0</v>
      </c>
      <c r="C23" s="82" t="n">
        <f>Other_2</f>
        <v>0</v>
      </c>
      <c r="D23" s="87" t="s">
        <v>169</v>
      </c>
      <c r="E23" s="87" t="s">
        <v>169</v>
      </c>
      <c r="F23" s="87" t="s">
        <v>169</v>
      </c>
      <c r="G23" s="87" t="s">
        <v>169</v>
      </c>
      <c r="H23" s="87" t="s">
        <v>169</v>
      </c>
      <c r="I23" s="87" t="s">
        <v>169</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153</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156</v>
      </c>
      <c r="M11" t="s">
        <v>157</v>
      </c>
    </row>
    <row r="12">
      <c r="A12" s="37" t="n">
        <f>Cereal_1</f>
        <v>0</v>
      </c>
      <c r="B12" s="36" t="n">
        <f>Cereal_1</f>
        <v>0</v>
      </c>
      <c r="C12" s="81" t="n">
        <f>Cereal_1</f>
        <v>0</v>
      </c>
      <c r="D12" s="87" t="s">
        <v>20</v>
      </c>
      <c r="E12" s="87" t="s">
        <v>20</v>
      </c>
      <c r="F12" s="87" t="s">
        <v>20</v>
      </c>
      <c r="G12" s="87" t="s">
        <v>20</v>
      </c>
      <c r="H12" s="87" t="s">
        <v>20</v>
      </c>
      <c r="I12" s="87" t="s">
        <v>20</v>
      </c>
      <c r="L12" s="49" t="n">
        <v>0.093</v>
      </c>
      <c r="M12" t="s">
        <v>158</v>
      </c>
    </row>
    <row r="13">
      <c r="A13" s="37" t="n">
        <f>Cereal_2</f>
        <v>0</v>
      </c>
      <c r="B13" s="36" t="n">
        <f>Cereal_2</f>
        <v>0</v>
      </c>
      <c r="C13" s="81" t="n">
        <f>Cereal_2</f>
        <v>0</v>
      </c>
      <c r="D13" s="87" t="s">
        <v>20</v>
      </c>
      <c r="E13" s="87" t="s">
        <v>20</v>
      </c>
      <c r="F13" s="87" t="s">
        <v>20</v>
      </c>
      <c r="G13" s="87" t="s">
        <v>20</v>
      </c>
      <c r="H13" s="87" t="s">
        <v>20</v>
      </c>
      <c r="I13" s="87" t="s">
        <v>20</v>
      </c>
      <c r="L13" s="49" t="n">
        <v>0.086</v>
      </c>
      <c r="M13" t="s">
        <v>158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0.111</v>
      </c>
      <c r="M16" t="s">
        <v>159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0.111</v>
      </c>
      <c r="M17" t="s">
        <v>159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0.072</v>
      </c>
      <c r="M18" t="s">
        <v>159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0.02</v>
      </c>
      <c r="M19" t="s">
        <v>159</v>
      </c>
    </row>
    <row r="20">
      <c r="A20" s="37" t="n">
        <f>Fish_1</f>
        <v>0</v>
      </c>
      <c r="B20" s="36" t="n">
        <f>Fish_1</f>
        <v>0</v>
      </c>
      <c r="C20" s="81" t="n">
        <f>Fish_1</f>
        <v>0</v>
      </c>
      <c r="D20" s="87" t="s">
        <v>20</v>
      </c>
      <c r="E20" s="87" t="s">
        <v>20</v>
      </c>
      <c r="F20" s="87" t="s">
        <v>20</v>
      </c>
      <c r="G20" s="87" t="s">
        <v>20</v>
      </c>
      <c r="H20" s="87" t="s">
        <v>20</v>
      </c>
      <c r="I20" s="87" t="s">
        <v>20</v>
      </c>
      <c r="L20" s="49" t="n">
        <v>0.104</v>
      </c>
      <c r="M20" t="s">
        <v>159</v>
      </c>
    </row>
    <row r="21">
      <c r="A21" s="37" t="n">
        <f>Fish_2</f>
        <v>0</v>
      </c>
      <c r="B21" s="36" t="n">
        <f>Fish_2</f>
        <v>0</v>
      </c>
      <c r="C21" s="81" t="n">
        <f>Fish_2</f>
        <v>0</v>
      </c>
      <c r="D21" s="87" t="s">
        <v>20</v>
      </c>
      <c r="E21" s="87" t="s">
        <v>20</v>
      </c>
      <c r="F21" s="87" t="s">
        <v>20</v>
      </c>
      <c r="G21" s="87" t="s">
        <v>20</v>
      </c>
      <c r="H21" s="87" t="s">
        <v>20</v>
      </c>
      <c r="I21" s="87" t="s">
        <v>20</v>
      </c>
      <c r="L21" s="49" t="n">
        <v>0.196</v>
      </c>
      <c r="M21" t="s">
        <v>158</v>
      </c>
    </row>
    <row r="22">
      <c r="A22" s="37" t="n">
        <f>Other_1</f>
        <v>0</v>
      </c>
      <c r="B22" s="36" t="n">
        <f>Other_1</f>
        <v>0</v>
      </c>
      <c r="C22" s="81" t="n">
        <f>Other_1</f>
        <v>0</v>
      </c>
      <c r="D22" s="87" t="s">
        <v>20</v>
      </c>
      <c r="E22" s="87" t="s">
        <v>20</v>
      </c>
      <c r="F22" s="87" t="s">
        <v>20</v>
      </c>
      <c r="G22" s="87" t="s">
        <v>20</v>
      </c>
      <c r="H22" s="87" t="s">
        <v>20</v>
      </c>
      <c r="I22" s="87" t="s">
        <v>20</v>
      </c>
      <c r="L22" s="49" t="n">
        <v>0.116</v>
      </c>
      <c r="M22" t="s">
        <v>159</v>
      </c>
    </row>
    <row r="23" ht="15.75" customHeight="1">
      <c r="A23" s="38" t="n">
        <f>Other_2</f>
        <v>0</v>
      </c>
      <c r="B23" s="39" t="n">
        <f>Other_2</f>
        <v>0</v>
      </c>
      <c r="C23" s="82" t="n">
        <f>Other_2</f>
        <v>0</v>
      </c>
      <c r="D23" s="87" t="s">
        <v>20</v>
      </c>
      <c r="E23" s="87" t="s">
        <v>20</v>
      </c>
      <c r="F23" s="87" t="s">
        <v>20</v>
      </c>
      <c r="G23" s="87" t="s">
        <v>20</v>
      </c>
      <c r="H23" s="87" t="s">
        <v>20</v>
      </c>
      <c r="I23" s="87" t="s">
        <v>20</v>
      </c>
      <c r="L23" s="49" t="n">
        <v>0.068</v>
      </c>
      <c r="M23" t="s">
        <v>159</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160</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156</v>
      </c>
      <c r="M11" t="s">
        <v>157</v>
      </c>
    </row>
    <row r="12">
      <c r="A12" s="37" t="n">
        <f>Cereal_1</f>
        <v>0</v>
      </c>
      <c r="B12" s="36" t="n">
        <f>Cereal_1</f>
        <v>0</v>
      </c>
      <c r="C12" s="81" t="n">
        <f>Cereal_1</f>
        <v>0</v>
      </c>
      <c r="D12" s="87" t="s">
        <v>20</v>
      </c>
      <c r="E12" s="87" t="s">
        <v>20</v>
      </c>
      <c r="F12" s="87" t="s">
        <v>20</v>
      </c>
      <c r="G12" s="87" t="s">
        <v>20</v>
      </c>
      <c r="H12" s="87" t="s">
        <v>20</v>
      </c>
      <c r="I12" s="87" t="s">
        <v>20</v>
      </c>
      <c r="L12" s="49" t="n">
        <v>0.086</v>
      </c>
      <c r="M12" t="s">
        <v>159</v>
      </c>
    </row>
    <row r="13">
      <c r="A13" s="37" t="n">
        <f>Cereal_2</f>
        <v>0</v>
      </c>
      <c r="B13" s="36" t="n">
        <f>Cereal_2</f>
        <v>0</v>
      </c>
      <c r="C13" s="81" t="n">
        <f>Cereal_2</f>
        <v>0</v>
      </c>
      <c r="D13" s="87" t="s">
        <v>20</v>
      </c>
      <c r="E13" s="87" t="s">
        <v>20</v>
      </c>
      <c r="F13" s="87" t="s">
        <v>20</v>
      </c>
      <c r="G13" s="87" t="s">
        <v>20</v>
      </c>
      <c r="H13" s="87" t="s">
        <v>20</v>
      </c>
      <c r="I13" s="87" t="s">
        <v>20</v>
      </c>
      <c r="L13" s="49" t="n">
        <v>0.086</v>
      </c>
      <c r="M13" t="s">
        <v>159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0.111</v>
      </c>
      <c r="M16" t="s">
        <v>159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0.111</v>
      </c>
      <c r="M17" t="s">
        <v>159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0.072</v>
      </c>
      <c r="M18" t="s">
        <v>159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0.02</v>
      </c>
      <c r="M19" t="s">
        <v>159</v>
      </c>
    </row>
    <row r="20">
      <c r="A20" s="37" t="n">
        <f>Fish_1</f>
        <v>0</v>
      </c>
      <c r="B20" s="36" t="n">
        <f>Fish_1</f>
        <v>0</v>
      </c>
      <c r="C20" s="81" t="n">
        <f>Fish_1</f>
        <v>0</v>
      </c>
      <c r="D20" s="87" t="s">
        <v>20</v>
      </c>
      <c r="E20" s="87" t="s">
        <v>20</v>
      </c>
      <c r="F20" s="87" t="s">
        <v>20</v>
      </c>
      <c r="G20" s="87" t="s">
        <v>20</v>
      </c>
      <c r="H20" s="87" t="s">
        <v>20</v>
      </c>
      <c r="I20" s="87" t="s">
        <v>20</v>
      </c>
      <c r="L20" s="49" t="n">
        <v>0.104</v>
      </c>
      <c r="M20" t="s">
        <v>159</v>
      </c>
    </row>
    <row r="21">
      <c r="A21" s="37" t="n">
        <f>Fish_2</f>
        <v>0</v>
      </c>
      <c r="B21" s="36" t="n">
        <f>Fish_2</f>
        <v>0</v>
      </c>
      <c r="C21" s="81" t="n">
        <f>Fish_2</f>
        <v>0</v>
      </c>
      <c r="D21" s="87" t="s">
        <v>20</v>
      </c>
      <c r="E21" s="87" t="s">
        <v>20</v>
      </c>
      <c r="F21" s="87" t="s">
        <v>20</v>
      </c>
      <c r="G21" s="87" t="s">
        <v>20</v>
      </c>
      <c r="H21" s="87" t="s">
        <v>20</v>
      </c>
      <c r="I21" s="87" t="s">
        <v>20</v>
      </c>
      <c r="L21" s="49" t="n">
        <v>0.107</v>
      </c>
      <c r="M21" t="s">
        <v>159</v>
      </c>
    </row>
    <row r="22">
      <c r="A22" s="37" t="n">
        <f>Other_1</f>
        <v>0</v>
      </c>
      <c r="B22" s="36" t="n">
        <f>Other_1</f>
        <v>0</v>
      </c>
      <c r="C22" s="81" t="n">
        <f>Other_1</f>
        <v>0</v>
      </c>
      <c r="D22" s="87" t="s">
        <v>20</v>
      </c>
      <c r="E22" s="87" t="s">
        <v>20</v>
      </c>
      <c r="F22" s="87" t="s">
        <v>20</v>
      </c>
      <c r="G22" s="87" t="s">
        <v>20</v>
      </c>
      <c r="H22" s="87" t="s">
        <v>20</v>
      </c>
      <c r="I22" s="87" t="s">
        <v>20</v>
      </c>
      <c r="L22" s="49" t="n">
        <v>0.115</v>
      </c>
      <c r="M22" t="s">
        <v>159</v>
      </c>
    </row>
    <row r="23" ht="15.75" customHeight="1">
      <c r="A23" s="38" t="n">
        <f>Other_2</f>
        <v>0</v>
      </c>
      <c r="B23" s="39" t="n">
        <f>Other_2</f>
        <v>0</v>
      </c>
      <c r="C23" s="82" t="n">
        <f>Other_2</f>
        <v>0</v>
      </c>
      <c r="D23" s="87" t="s">
        <v>20</v>
      </c>
      <c r="E23" s="87" t="s">
        <v>20</v>
      </c>
      <c r="F23" s="87" t="s">
        <v>20</v>
      </c>
      <c r="G23" s="87" t="s">
        <v>20</v>
      </c>
      <c r="H23" s="87" t="s">
        <v>20</v>
      </c>
      <c r="I23" s="87" t="s">
        <v>20</v>
      </c>
      <c r="L23" s="49" t="n">
        <v>0.068</v>
      </c>
      <c r="M23" t="s">
        <v>159</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161</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156</v>
      </c>
      <c r="M11" t="s">
        <v>157</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156</v>
      </c>
      <c r="M11" t="s">
        <v>157</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n">
        <v>2017</v>
      </c>
      <c r="G21" s="22" t="n">
        <v>2018</v>
      </c>
      <c r="H21" s="22" t="s">
        <v>183</v>
      </c>
      <c r="I21" s="22" t="s">
        <v>184</v>
      </c>
      <c r="J21" s="22" t="s">
        <v>185</v>
      </c>
      <c r="K21" s="22" t="s">
        <v>186</v>
      </c>
      <c r="L21" s="22" t="s">
        <v>187</v>
      </c>
      <c r="M21" s="22" t="s">
        <v>188</v>
      </c>
      <c r="N21" s="22" t="s">
        <v>189</v>
      </c>
      <c r="S21" s="108"/>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6"/>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170</v>
      </c>
      <c r="B1" s="116" t="s">
        <v>171</v>
      </c>
      <c r="C1" s="116" t="s">
        <v>172</v>
      </c>
      <c r="D1" t="s">
        <v>173</v>
      </c>
      <c r="E1" t="s">
        <v>174</v>
      </c>
      <c r="F1" t="s">
        <v>175</v>
      </c>
      <c r="G1" t="s">
        <v>176</v>
      </c>
      <c r="H1" t="s">
        <v>177</v>
      </c>
      <c r="I1" t="s">
        <v>178</v>
      </c>
    </row>
    <row r="2">
      <c r="A2" t="s">
        <v>179</v>
      </c>
      <c r="B2" t="s">
        <v>74</v>
      </c>
      <c r="C2" t="s">
        <v>75</v>
      </c>
      <c r="D2" t="n">
        <v>2007</v>
      </c>
      <c r="E2" t="n">
        <v>4.52</v>
      </c>
      <c r="F2" t="s">
        <v>180</v>
      </c>
      <c r="G2" t="s">
        <v>181</v>
      </c>
      <c r="H2" t="s">
        <v>181</v>
      </c>
      <c r="I2"/>
    </row>
    <row r="3">
      <c r="A3" t="s">
        <v>179</v>
      </c>
      <c r="B3" t="s">
        <v>74</v>
      </c>
      <c r="C3" t="s">
        <v>75</v>
      </c>
      <c r="D3" t="n">
        <v>2008</v>
      </c>
      <c r="E3" t="n">
        <v>5.09</v>
      </c>
      <c r="F3" t="s">
        <v>180</v>
      </c>
      <c r="G3" t="s">
        <v>181</v>
      </c>
      <c r="H3" t="s">
        <v>181</v>
      </c>
      <c r="I3"/>
    </row>
    <row r="4">
      <c r="A4" t="s">
        <v>179</v>
      </c>
      <c r="B4" t="s">
        <v>74</v>
      </c>
      <c r="C4" t="s">
        <v>75</v>
      </c>
      <c r="D4" t="n">
        <v>2009</v>
      </c>
      <c r="E4" t="n">
        <v>6.29</v>
      </c>
      <c r="F4" t="s">
        <v>180</v>
      </c>
      <c r="G4" t="s">
        <v>181</v>
      </c>
      <c r="H4" t="s">
        <v>181</v>
      </c>
      <c r="I4"/>
    </row>
    <row r="5">
      <c r="A5" t="s">
        <v>179</v>
      </c>
      <c r="B5" t="s">
        <v>74</v>
      </c>
      <c r="C5" t="s">
        <v>75</v>
      </c>
      <c r="D5" t="n">
        <v>2010</v>
      </c>
      <c r="E5" t="n">
        <v>4.36</v>
      </c>
      <c r="F5" t="s">
        <v>180</v>
      </c>
      <c r="G5" t="s">
        <v>181</v>
      </c>
      <c r="H5" t="s">
        <v>181</v>
      </c>
      <c r="I5"/>
    </row>
    <row r="6">
      <c r="A6" t="s">
        <v>179</v>
      </c>
      <c r="B6" t="s">
        <v>74</v>
      </c>
      <c r="C6" t="s">
        <v>75</v>
      </c>
      <c r="D6" t="n">
        <v>2011</v>
      </c>
      <c r="E6" t="n">
        <v>3.93</v>
      </c>
      <c r="F6" t="s">
        <v>180</v>
      </c>
      <c r="G6" t="s">
        <v>181</v>
      </c>
      <c r="H6" t="s">
        <v>181</v>
      </c>
      <c r="I6"/>
    </row>
    <row r="7">
      <c r="A7" t="s">
        <v>179</v>
      </c>
      <c r="B7" t="s">
        <v>74</v>
      </c>
      <c r="C7" t="s">
        <v>75</v>
      </c>
      <c r="D7" t="n">
        <v>2012</v>
      </c>
      <c r="E7" t="n">
        <v>3.13</v>
      </c>
      <c r="F7" t="s">
        <v>180</v>
      </c>
      <c r="G7" t="s">
        <v>181</v>
      </c>
      <c r="H7" t="s">
        <v>181</v>
      </c>
      <c r="I7"/>
    </row>
    <row r="8">
      <c r="A8" t="s">
        <v>179</v>
      </c>
      <c r="B8" t="s">
        <v>74</v>
      </c>
      <c r="C8" t="s">
        <v>75</v>
      </c>
      <c r="D8" t="n">
        <v>2012</v>
      </c>
      <c r="E8" t="n">
        <v>4.69</v>
      </c>
      <c r="F8" t="s">
        <v>180</v>
      </c>
      <c r="G8" t="s">
        <v>181</v>
      </c>
      <c r="H8" t="s">
        <v>181</v>
      </c>
      <c r="I8"/>
    </row>
    <row r="9">
      <c r="A9" t="s">
        <v>179</v>
      </c>
      <c r="B9" t="s">
        <v>74</v>
      </c>
      <c r="C9" t="s">
        <v>75</v>
      </c>
      <c r="D9" t="n">
        <v>2013</v>
      </c>
      <c r="E9" t="n">
        <v>5.2</v>
      </c>
      <c r="F9" t="s">
        <v>180</v>
      </c>
      <c r="G9" t="s">
        <v>181</v>
      </c>
      <c r="H9" t="s">
        <v>181</v>
      </c>
      <c r="I9"/>
    </row>
    <row r="10">
      <c r="A10" t="s">
        <v>179</v>
      </c>
      <c r="B10" t="s">
        <v>74</v>
      </c>
      <c r="C10" t="s">
        <v>75</v>
      </c>
      <c r="D10" t="n">
        <v>2014</v>
      </c>
      <c r="E10" t="n">
        <v>8.78</v>
      </c>
      <c r="F10" t="s">
        <v>180</v>
      </c>
      <c r="G10" t="s">
        <v>182</v>
      </c>
      <c r="H10" t="s">
        <v>181</v>
      </c>
      <c r="I10"/>
    </row>
    <row r="11">
      <c r="A11" t="s">
        <v>179</v>
      </c>
      <c r="B11" t="s">
        <v>81</v>
      </c>
      <c r="C11" t="s">
        <v>82</v>
      </c>
      <c r="D11" t="n">
        <v>2009</v>
      </c>
      <c r="E11" t="n">
        <v>7.92</v>
      </c>
      <c r="F11" t="s">
        <v>180</v>
      </c>
      <c r="G11" t="s">
        <v>181</v>
      </c>
      <c r="H11" t="s">
        <v>181</v>
      </c>
      <c r="I11"/>
    </row>
    <row r="12">
      <c r="A12" t="s">
        <v>179</v>
      </c>
      <c r="B12" t="s">
        <v>81</v>
      </c>
      <c r="C12" t="s">
        <v>82</v>
      </c>
      <c r="D12" t="n">
        <v>2010</v>
      </c>
      <c r="E12" t="n">
        <v>10.12</v>
      </c>
      <c r="F12" t="s">
        <v>180</v>
      </c>
      <c r="G12" t="s">
        <v>181</v>
      </c>
      <c r="H12" t="s">
        <v>181</v>
      </c>
      <c r="I12"/>
    </row>
    <row r="13">
      <c r="A13" t="s">
        <v>179</v>
      </c>
      <c r="B13" t="s">
        <v>81</v>
      </c>
      <c r="C13" t="s">
        <v>82</v>
      </c>
      <c r="D13" t="n">
        <v>2011</v>
      </c>
      <c r="E13" t="n">
        <v>8.25</v>
      </c>
      <c r="F13" t="s">
        <v>180</v>
      </c>
      <c r="G13" t="s">
        <v>181</v>
      </c>
      <c r="H13" t="s">
        <v>181</v>
      </c>
      <c r="I13"/>
    </row>
    <row r="14">
      <c r="A14" t="s">
        <v>179</v>
      </c>
      <c r="B14" t="s">
        <v>81</v>
      </c>
      <c r="C14" t="s">
        <v>82</v>
      </c>
      <c r="D14" t="n">
        <v>2012</v>
      </c>
      <c r="E14" t="n">
        <v>7.99</v>
      </c>
      <c r="F14" t="s">
        <v>180</v>
      </c>
      <c r="G14" t="s">
        <v>181</v>
      </c>
      <c r="H14" t="s">
        <v>181</v>
      </c>
      <c r="I14"/>
    </row>
    <row r="15">
      <c r="A15" t="s">
        <v>179</v>
      </c>
      <c r="B15" t="s">
        <v>81</v>
      </c>
      <c r="C15" t="s">
        <v>82</v>
      </c>
      <c r="D15" t="n">
        <v>2014</v>
      </c>
      <c r="E15" t="n">
        <v>8.03</v>
      </c>
      <c r="F15" t="s">
        <v>180</v>
      </c>
      <c r="G15" t="s">
        <v>182</v>
      </c>
      <c r="H15" t="s">
        <v>181</v>
      </c>
      <c r="I15"/>
    </row>
    <row r="16">
      <c r="A16" t="s">
        <v>179</v>
      </c>
      <c r="B16" t="s">
        <v>127</v>
      </c>
      <c r="C16" t="s">
        <v>128</v>
      </c>
      <c r="D16" t="n">
        <v>2009</v>
      </c>
      <c r="E16" t="n">
        <v>15.52</v>
      </c>
      <c r="F16" t="s">
        <v>180</v>
      </c>
      <c r="G16" t="s">
        <v>181</v>
      </c>
      <c r="H16" t="s">
        <v>181</v>
      </c>
      <c r="I16"/>
    </row>
    <row r="17">
      <c r="A17" t="s">
        <v>179</v>
      </c>
      <c r="B17" t="s">
        <v>127</v>
      </c>
      <c r="C17" t="s">
        <v>128</v>
      </c>
      <c r="D17" t="n">
        <v>2010</v>
      </c>
      <c r="E17" t="n">
        <v>16.45</v>
      </c>
      <c r="F17" t="s">
        <v>180</v>
      </c>
      <c r="G17" t="s">
        <v>181</v>
      </c>
      <c r="H17" t="s">
        <v>181</v>
      </c>
      <c r="I17"/>
    </row>
    <row r="18">
      <c r="A18" t="s">
        <v>179</v>
      </c>
      <c r="B18" t="s">
        <v>127</v>
      </c>
      <c r="C18" t="s">
        <v>128</v>
      </c>
      <c r="D18" t="n">
        <v>2011</v>
      </c>
      <c r="E18" t="n">
        <v>11.9</v>
      </c>
      <c r="F18" t="s">
        <v>180</v>
      </c>
      <c r="G18" t="s">
        <v>181</v>
      </c>
      <c r="H18" t="s">
        <v>181</v>
      </c>
      <c r="I18"/>
    </row>
    <row r="19">
      <c r="A19" t="s">
        <v>179</v>
      </c>
      <c r="B19" t="s">
        <v>127</v>
      </c>
      <c r="C19" t="s">
        <v>128</v>
      </c>
      <c r="D19" t="n">
        <v>2012</v>
      </c>
      <c r="E19" t="n">
        <v>13.03</v>
      </c>
      <c r="F19" t="s">
        <v>180</v>
      </c>
      <c r="G19" t="s">
        <v>181</v>
      </c>
      <c r="H19" t="s">
        <v>181</v>
      </c>
      <c r="I19"/>
    </row>
    <row r="20">
      <c r="A20" t="s">
        <v>179</v>
      </c>
      <c r="B20" t="s">
        <v>127</v>
      </c>
      <c r="C20" t="s">
        <v>128</v>
      </c>
      <c r="D20" t="n">
        <v>2014</v>
      </c>
      <c r="E20" t="n">
        <v>18.32</v>
      </c>
      <c r="F20" t="s">
        <v>180</v>
      </c>
      <c r="G20" t="s">
        <v>182</v>
      </c>
      <c r="H20" t="s">
        <v>181</v>
      </c>
      <c r="I20"/>
    </row>
  </sheetData>
  <pageMargins left="0.7" right="0.7" top="0.75" bottom="0.75" header="0.3" footer="0.3"/>
  <pageSetup paperSize="9" orientation="portrait" horizontalDpi="300" verticalDpi="300"/>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