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<sst xmlns="http://schemas.openxmlformats.org/spreadsheetml/2006/main" count="225" uniqueCount="225">
  <si>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</si>
  <si>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</si>
  <si>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</si>
  <si>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</si>
  <si>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</si>
  <si>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</si>
  <si>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</si>
  <si>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</si>
  <si>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</si>
  <si>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</si>
  <si>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</si>
  <si>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</si>
  <si>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</si>
  <si>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</si>
  <si>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</si>
  <si>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</si>
  <si>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</si>
  <si>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</si>
  <si>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</si>
  <si>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</si>
  <si>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</si>
  <si>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</si>
  <si>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</si>
  <si>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</si>
  <si>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</si>
  <si>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</si>
  <si>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</si>
  <si>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</si>
  <si>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</si>
  <si>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</si>
  <si>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</si>
  <si>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</si>
  <si>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</si>
  <si>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</si>
  <si>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</si>
  <si>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</si>
  <si>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</si>
  <si>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</si>
  <si>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</si>
  <si>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</si>
  <si>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</si>
  <si>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</si>
  <si>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</si>
  <si>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</si>
  <si>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</si>
  <si>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</si>
  <si>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</si>
  <si>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</si>
  <si>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</si>
  <si>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</si>
  <si>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</si>
  <si>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</si>
  <si>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</si>
  <si>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</si>
  <si>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</si>
  <si>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</si>
  <si>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</si>
  <si>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</si>
  <si>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</si>
  <si>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</si>
  <si>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</si>
  <si>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</si>
  <si>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</si>
  <si>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</si>
  <si>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</si>
  <si>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</si>
  <si>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</si>
  <si>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</si>
  <si>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</si>
  <si>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</si>
  <si>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</si>
  <si>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</si>
  <si>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</si>
  <si>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</si>
  <si>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0111</t>
  </si>
  <si>
    <t xml:space="preserve">Wheat</t>
  </si>
  <si>
    <t xml:space="preserve"> 1,333,062</t>
  </si>
  <si>
    <t xml:space="preserve">4,195,809</t>
  </si>
  <si>
    <t xml:space="preserve"> 5,528,871</t>
  </si>
  <si>
    <t xml:space="preserve">157.78</t>
  </si>
  <si>
    <t xml:space="preserve">0.07</t>
  </si>
  <si>
    <t xml:space="preserve">0113</t>
  </si>
  <si>
    <t xml:space="preserve">Rice, paddy</t>
  </si>
  <si>
    <t xml:space="preserve">52,064,673</t>
  </si>
  <si>
    <t xml:space="preserve">   11,205</t>
  </si>
  <si>
    <t xml:space="preserve">52,075,878</t>
  </si>
  <si>
    <t xml:space="preserve">278.66</t>
  </si>
  <si>
    <t xml:space="preserve">0.62</t>
  </si>
  <si>
    <t xml:space="preserve">Fish &amp; Fish Products</t>
  </si>
  <si>
    <t xml:space="preserve">0</t>
  </si>
  <si>
    <t xml:space="preserve"> </t>
  </si>
  <si>
    <t xml:space="preserve">Fruits &amp; Vegetables</t>
  </si>
  <si>
    <t xml:space="preserve">01312</t>
  </si>
  <si>
    <t xml:space="preserve">Bananas</t>
  </si>
  <si>
    <t xml:space="preserve">   781,881</t>
  </si>
  <si>
    <t xml:space="preserve">       NA</t>
  </si>
  <si>
    <t xml:space="preserve">281.63</t>
  </si>
  <si>
    <t xml:space="preserve">0.01</t>
  </si>
  <si>
    <t xml:space="preserve">01316</t>
  </si>
  <si>
    <t xml:space="preserve">Mangoes, mangosteens, guavas</t>
  </si>
  <si>
    <t xml:space="preserve"> 1,057,364</t>
  </si>
  <si>
    <t xml:space="preserve">    1,556</t>
  </si>
  <si>
    <t xml:space="preserve"> 1,058,921</t>
  </si>
  <si>
    <t xml:space="preserve">599.17</t>
  </si>
  <si>
    <t xml:space="preserve">Meat &amp; Animals Products</t>
  </si>
  <si>
    <t xml:space="preserve">21111.01</t>
  </si>
  <si>
    <t xml:space="preserve">Meat, cattle</t>
  </si>
  <si>
    <t xml:space="preserve">   192,988</t>
  </si>
  <si>
    <t xml:space="preserve">      288</t>
  </si>
  <si>
    <t xml:space="preserve">   193,276</t>
  </si>
  <si>
    <t xml:space="preserve">2714.17</t>
  </si>
  <si>
    <t xml:space="preserve">21116</t>
  </si>
  <si>
    <t xml:space="preserve">Meat, goat</t>
  </si>
  <si>
    <t xml:space="preserve">   208,406</t>
  </si>
  <si>
    <t xml:space="preserve">2393.33</t>
  </si>
  <si>
    <t xml:space="preserve">Roots, Tubers &amp; Oil-Bearing Crops</t>
  </si>
  <si>
    <t xml:space="preserve">01443</t>
  </si>
  <si>
    <t xml:space="preserve">Rapeseed</t>
  </si>
  <si>
    <t xml:space="preserve">   339,120</t>
  </si>
  <si>
    <t xml:space="preserve">   94,222</t>
  </si>
  <si>
    <t xml:space="preserve">   433,342</t>
  </si>
  <si>
    <t xml:space="preserve">278.94</t>
  </si>
  <si>
    <t xml:space="preserve">01510</t>
  </si>
  <si>
    <t xml:space="preserve">Potatoes</t>
  </si>
  <si>
    <t xml:space="preserve"> 9,226,128</t>
  </si>
  <si>
    <t xml:space="preserve">    6,182</t>
  </si>
  <si>
    <t xml:space="preserve"> 9,232,310</t>
  </si>
  <si>
    <t xml:space="preserve">168.78</t>
  </si>
  <si>
    <t xml:space="preserve">0.11</t>
  </si>
  <si>
    <t xml:space="preserve">Other</t>
  </si>
  <si>
    <t xml:space="preserve">01652</t>
  </si>
  <si>
    <t xml:space="preserve">Chillies and peppers, dry</t>
  </si>
  <si>
    <t xml:space="preserve">   121,156</t>
  </si>
  <si>
    <t xml:space="preserve">   19,113</t>
  </si>
  <si>
    <t xml:space="preserve">   140,269</t>
  </si>
  <si>
    <t xml:space="preserve">1095.43</t>
  </si>
  <si>
    <t xml:space="preserve">01802</t>
  </si>
  <si>
    <t xml:space="preserve">Sugar cane</t>
  </si>
  <si>
    <t xml:space="preserve"> 4,383,221</t>
  </si>
  <si>
    <t xml:space="preserve">32.84</t>
  </si>
  <si>
    <t xml:space="preserve">0.05</t>
  </si>
  <si>
    <t xml:space="preserve">production.x</t>
  </si>
  <si>
    <t xml:space="preserve">imports.x</t>
  </si>
  <si>
    <t xml:space="preserve">production.y</t>
  </si>
  <si>
    <t xml:space="preserve">imports.y</t>
  </si>
  <si>
    <t xml:space="preserve">production</t>
  </si>
  <si>
    <t xml:space="preserve">imports</t>
  </si>
  <si>
    <t xml:space="preserve">Item</t>
  </si>
  <si>
    <t xml:space="preserve">Data</t>
  </si>
  <si>
    <t xml:space="preserve">Country</t>
  </si>
  <si>
    <t xml:space="preserve">Bangladesh</t>
  </si>
  <si>
    <t xml:space="preserve">2015</t>
  </si>
  <si>
    <t xml:space="preserve">Sources</t>
  </si>
  <si>
    <t xml:space="preserve">All available</t>
  </si>
  <si>
    <t xml:space="preserve">2016</t>
  </si>
  <si>
    <t xml:space="preserve">2017</t>
  </si>
  <si>
    <t xml:space="preserve">2018</t>
  </si>
  <si>
    <t xml:space="preserve">Whole Supply Chain</t>
  </si>
  <si>
    <t xml:space="preserve">flagcombination</t>
  </si>
  <si>
    <t xml:space="preserve">NA - NA</t>
  </si>
  <si>
    <t xml:space="preserve">Harvest</t>
  </si>
  <si>
    <t xml:space="preserve">Farm</t>
  </si>
  <si>
    <t xml:space="preserve">Storage</t>
  </si>
  <si>
    <t xml:space="preserve">Wholesale</t>
  </si>
  <si>
    <t xml:space="preserve">Processing</t>
  </si>
  <si>
    <t xml:space="preserve">No data</t>
  </si>
  <si>
    <t xml:space="preserve">1.5</t>
  </si>
  <si>
    <t xml:space="preserve">1.75 - 7.5</t>
  </si>
  <si>
    <t xml:space="preserve">0.6 - 3</t>
  </si>
  <si>
    <t xml:space="preserve">1 - 12.5</t>
  </si>
  <si>
    <t xml:space="preserve">0.18</t>
  </si>
  <si>
    <t xml:space="preserve">1.21 - 3</t>
  </si>
  <si>
    <t xml:space="preserve">7.7 - 7.7</t>
  </si>
  <si>
    <t xml:space="preserve">8.6 - 8.6</t>
  </si>
  <si>
    <t xml:space="preserve">4 - 4.1</t>
  </si>
  <si>
    <t xml:space="preserve">8 - 9.25</t>
  </si>
  <si>
    <t xml:space="preserve">0.51 - 0.51</t>
  </si>
  <si>
    <t xml:space="preserve">0.29 - 2</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</si>
  <si>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</si>
  <si>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</si>
  <si>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</si>
  <si>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</si>
  <si>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</si>
  <si>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</si>
  <si>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</si>
  <si>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</si>
  <si>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</si>
  <si>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50</t>
  </si>
  <si>
    <t xml:space="preserve">-</t>
  </si>
  <si>
    <t xml:space="preserve">Bala et al, 2010</t>
  </si>
  <si>
    <t xml:space="preserve">http://www.mod.gov.tr/Lists/RecentPublications/Attachments/120/Reducing%20Postharvest%20Losses%20in%20the%20OIC%20Member%20Countries.pdf</t>
  </si>
  <si>
    <t xml:space="preserve">Rice</t>
  </si>
  <si>
    <t xml:space="preserve">WholeSupplyChain</t>
  </si>
  <si>
    <t xml:space="preserve">LitReview</t>
  </si>
  <si>
    <t xml:space="preserve">FAO 1977b</t>
  </si>
  <si>
    <t xml:space="preserve">https://www.nap.edu/catalog/20028/postharvest-food-losses-in-developing-countries</t>
  </si>
  <si>
    <t xml:space="preserve">Transport</t>
  </si>
  <si>
    <t xml:space="preserve">Expert Opinion</t>
  </si>
  <si>
    <t xml:space="preserve">Huq 1980</t>
  </si>
  <si>
    <t xml:space="preserve">http://ageconsearch.umn.edu/bitstream/208471/2/6405-23055-1-PB.pdf</t>
  </si>
  <si>
    <t xml:space="preserve"> D. Calverley's regional assessment (1994)</t>
  </si>
  <si>
    <t xml:space="preserve">http://www.fao.org/docrep/004/ac301e/AC301e04.htm#3.1 Methodological problems</t>
  </si>
  <si>
    <t xml:space="preserve">Retail</t>
  </si>
  <si>
    <t xml:space="preserve">Survey</t>
  </si>
  <si>
    <t xml:space="preserve">M. Z. Abedin  M. Z. Rahman M. I. A. Mia and K. M. M. Rahman</t>
  </si>
  <si>
    <t xml:space="preserve">http://ageconsearch.umn.edu/bitstream/209309/2/12105-44621-1-PB.pdf</t>
  </si>
  <si>
    <t xml:space="preserve">Paddy Rice</t>
  </si>
  <si>
    <t xml:space="preserve">Field Trial</t>
  </si>
  <si>
    <t xml:space="preserve"> World Bank</t>
  </si>
  <si>
    <t xml:space="preserve">Mymensingh and Gazipur,</t>
  </si>
  <si>
    <t xml:space="preserve">http://www.measurepostharvestlosses.com/sites/default/files/phlassessveg.pdf</t>
  </si>
  <si>
    <t xml:space="preserve">Traders</t>
  </si>
  <si>
    <t xml:space="preserve">Mangoes</t>
  </si>
  <si>
    <t xml:space="preserve">CIP. FAO, 1995.</t>
  </si>
  <si>
    <t xml:space="preserve">http://www.fao.org/3/a-ax440e.pdf</t>
  </si>
  <si>
    <t xml:space="preserve">https://www.adb.org/sites/default/files/publication/30063/quiet-revolution-staple-food-value-chains.pdf</t>
  </si>
  <si>
    <t xml:space="preserve">(Minten et al., 2016).</t>
  </si>
  <si>
    <t xml:space="preserve">(Hossain and Miah, 2009)</t>
  </si>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</sst>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I16" totalsRowCount="0" totalsRowShown="0">
  <tableColumns count="6">
    <tableColumn id="1" name="production.x"/>
    <tableColumn id="2" name="imports.x"/>
    <tableColumn id="3" name="production.y"/>
    <tableColumn id="4" name="imports.y"/>
    <tableColumn id="5" name="production"/>
    <tableColumn id="6" name="import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2:B5" totalsRowCount="0" totalsRowShown="0">
  <tableColumns count="2">
    <tableColumn id="1" name="Item"/>
    <tableColumn id="2" name="Data"/>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2:B5" totalsRowCount="0" totalsRowShown="0">
  <tableColumns count="2">
    <tableColumn id="1" name="Item"/>
    <tableColumn id="2" name="Data"/>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7" totalsRowCount="0" totalsRowShown="0">
  <autoFilter ref="A1:I57"/>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H21:N33" totalsRowCount="0" totalsRowShown="0">
  <tableColumns count="7">
    <tableColumn id="1" name="2019"/>
    <tableColumn id="2" name="2020"/>
    <tableColumn id="3" name="2021"/>
    <tableColumn id="4" name="2022"/>
    <tableColumn id="5" name="2023"/>
    <tableColumn id="6" name="2024"/>
    <tableColumn id="7"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0" Type="http://schemas.openxmlformats.org/officeDocument/2006/relationships/table" Target="../tables/table10.xml"/><Relationship Id="rId11" Type="http://schemas.openxmlformats.org/officeDocument/2006/relationships/table" Target="../tables/table11.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6" Type="http://schemas.openxmlformats.org/officeDocument/2006/relationships/table" Target="../tables/table6.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7" Type="http://schemas.openxmlformats.org/officeDocument/2006/relationships/table" Target="../tables/table7.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8" Type="http://schemas.openxmlformats.org/officeDocument/2006/relationships/table" Target="../tables/table8.x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3" Type="http://schemas.openxmlformats.org/officeDocument/2006/relationships/table" Target="../tables/table13.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94</v>
      </c>
      <c r="G8" s="9" t="s">
        <v>96</v>
      </c>
      <c r="H8" s="7" t="s">
        <v>97</v>
      </c>
    </row>
    <row r="9" ht="15.75" customHeight="1">
      <c r="A9" s="15" t="s">
        <v>91</v>
      </c>
      <c r="B9" s="16" t="s">
        <v>98</v>
      </c>
      <c r="C9" s="17" t="s">
        <v>99</v>
      </c>
      <c r="D9" s="8" t="s">
        <v>100</v>
      </c>
      <c r="E9" s="28" t="s">
        <v>101</v>
      </c>
      <c r="F9" s="28" t="s">
        <v>102</v>
      </c>
      <c r="G9" s="9" t="s">
        <v>103</v>
      </c>
      <c r="H9" s="7" t="s">
        <v>97</v>
      </c>
    </row>
    <row r="10" ht="15.75" customHeight="1">
      <c r="A10" s="15" t="s">
        <v>104</v>
      </c>
      <c r="B10" s="16" t="s">
        <v>105</v>
      </c>
      <c r="C10" s="17" t="s">
        <v>106</v>
      </c>
      <c r="D10" s="8" t="s">
        <v>107</v>
      </c>
      <c r="E10" s="28" t="s">
        <v>108</v>
      </c>
      <c r="F10" s="28" t="s">
        <v>109</v>
      </c>
      <c r="G10" s="9" t="s">
        <v>110</v>
      </c>
      <c r="H10" s="7" t="s">
        <v>89</v>
      </c>
    </row>
    <row r="11" ht="15.75" customHeight="1">
      <c r="A11" s="15" t="s">
        <v>104</v>
      </c>
      <c r="B11" s="16" t="s">
        <v>111</v>
      </c>
      <c r="C11" s="17" t="s">
        <v>112</v>
      </c>
      <c r="D11" s="10" t="s">
        <v>113</v>
      </c>
      <c r="E11" s="28" t="s">
        <v>95</v>
      </c>
      <c r="F11" s="28" t="s">
        <v>113</v>
      </c>
      <c r="G11" s="11" t="s">
        <v>114</v>
      </c>
      <c r="H11" s="7" t="s">
        <v>89</v>
      </c>
    </row>
    <row r="12" ht="15.75" customHeight="1">
      <c r="A12" s="18" t="s">
        <v>115</v>
      </c>
      <c r="B12" s="16" t="s">
        <v>116</v>
      </c>
      <c r="C12" s="17" t="s">
        <v>117</v>
      </c>
      <c r="D12" s="8" t="s">
        <v>118</v>
      </c>
      <c r="E12" s="28" t="s">
        <v>119</v>
      </c>
      <c r="F12" s="28" t="s">
        <v>120</v>
      </c>
      <c r="G12" s="9" t="s">
        <v>121</v>
      </c>
      <c r="H12" s="7" t="s">
        <v>97</v>
      </c>
    </row>
    <row r="13" ht="15.75" customHeight="1">
      <c r="A13" s="19" t="s">
        <v>115</v>
      </c>
      <c r="B13" s="20" t="s">
        <v>122</v>
      </c>
      <c r="C13" s="21" t="s">
        <v>123</v>
      </c>
      <c r="D13" s="10" t="s">
        <v>124</v>
      </c>
      <c r="E13" s="28" t="s">
        <v>125</v>
      </c>
      <c r="F13" s="28" t="s">
        <v>126</v>
      </c>
      <c r="G13" s="11" t="s">
        <v>127</v>
      </c>
      <c r="H13" s="7" t="s">
        <v>128</v>
      </c>
    </row>
    <row r="14" ht="15.75" customHeight="1">
      <c r="A14" s="15" t="s">
        <v>129</v>
      </c>
      <c r="B14" s="16" t="s">
        <v>130</v>
      </c>
      <c r="C14" s="17" t="s">
        <v>131</v>
      </c>
      <c r="D14" s="8" t="s">
        <v>132</v>
      </c>
      <c r="E14" s="28" t="s">
        <v>133</v>
      </c>
      <c r="F14" s="28" t="s">
        <v>134</v>
      </c>
      <c r="G14" s="9" t="s">
        <v>135</v>
      </c>
      <c r="H14" s="7" t="s">
        <v>89</v>
      </c>
    </row>
    <row r="15">
      <c r="A15" s="15" t="s">
        <v>129</v>
      </c>
      <c r="B15" s="16" t="s">
        <v>136</v>
      </c>
      <c r="C15" s="17" t="s">
        <v>137</v>
      </c>
      <c r="D15" s="8" t="s">
        <v>138</v>
      </c>
      <c r="E15" s="28" t="s">
        <v>95</v>
      </c>
      <c r="F15" s="28" t="s">
        <v>138</v>
      </c>
      <c r="G15" s="9" t="s">
        <v>139</v>
      </c>
      <c r="H15" s="7" t="s">
        <v>140</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141</v>
      </c>
      <c r="E4" s="34" t="s">
        <v>142</v>
      </c>
      <c r="F4" s="34" t="s">
        <v>143</v>
      </c>
      <c r="G4" s="34" t="s">
        <v>144</v>
      </c>
      <c r="H4" s="34" t="s">
        <v>145</v>
      </c>
      <c r="I4" s="34" t="s">
        <v>146</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1303000</v>
      </c>
      <c r="E5" s="35" t="n">
        <v>3054566.725</v>
      </c>
      <c r="F5" s="35" t="n">
        <v>1348000</v>
      </c>
      <c r="G5" s="35" t="n">
        <v>3832242.45</v>
      </c>
      <c r="H5" s="35" t="n">
        <v>1348186</v>
      </c>
      <c r="I5" s="35" t="n">
        <v>3643322.498</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52325620</v>
      </c>
      <c r="E6" s="35" t="n">
        <v>16000</v>
      </c>
      <c r="F6" s="35" t="n">
        <v>51278400</v>
      </c>
      <c r="G6" s="35" t="n">
        <v>14356</v>
      </c>
      <c r="H6" s="35" t="n">
        <v>52590000</v>
      </c>
      <c r="I6" s="35" t="n">
        <v>12400</v>
      </c>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770203</v>
      </c>
      <c r="E9" s="35" t="n">
        <v>17.8</v>
      </c>
      <c r="F9" s="35" t="n">
        <v>777427</v>
      </c>
      <c r="G9" s="35"/>
      <c r="H9" s="35" t="n">
        <v>798012</v>
      </c>
      <c r="I9" s="35" t="n">
        <v>138.267</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992296</v>
      </c>
      <c r="E10" s="35" t="n">
        <v>618.73921</v>
      </c>
      <c r="F10" s="35" t="n">
        <v>1018112</v>
      </c>
      <c r="G10" s="35" t="n">
        <v>3135.283</v>
      </c>
      <c r="H10" s="35" t="n">
        <v>1161685</v>
      </c>
      <c r="I10" s="35" t="n">
        <v>908.11</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193162.743291</v>
      </c>
      <c r="E11" s="35" t="n">
        <v>1141.69349</v>
      </c>
      <c r="F11" s="35" t="n">
        <v>192660.712141</v>
      </c>
      <c r="G11" s="35" t="n">
        <v>4.159</v>
      </c>
      <c r="H11" s="35" t="n">
        <v>193139.18395</v>
      </c>
      <c r="I11" s="35" t="n">
        <v>7.32754</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208600</v>
      </c>
      <c r="E12" s="35"/>
      <c r="F12" s="35" t="n">
        <v>207900</v>
      </c>
      <c r="G12" s="35"/>
      <c r="H12" s="35" t="n">
        <v>208719.411557</v>
      </c>
      <c r="I12" s="35"/>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296000</v>
      </c>
      <c r="E13" s="35" t="n">
        <v>10219.316578</v>
      </c>
      <c r="F13" s="35" t="n">
        <v>359452</v>
      </c>
      <c r="G13" s="35" t="n">
        <v>105687.613</v>
      </c>
      <c r="H13" s="35" t="n">
        <v>361909</v>
      </c>
      <c r="I13" s="35" t="n">
        <v>128530.061</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8950000</v>
      </c>
      <c r="E14" s="35" t="n">
        <v>5557.7</v>
      </c>
      <c r="F14" s="35" t="n">
        <v>9254285</v>
      </c>
      <c r="G14" s="35" t="n">
        <v>5540.671018</v>
      </c>
      <c r="H14" s="35" t="n">
        <v>9474099</v>
      </c>
      <c r="I14" s="35" t="n">
        <v>7622.25</v>
      </c>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110000</v>
      </c>
      <c r="E15" s="35" t="n">
        <v>26934.9455</v>
      </c>
      <c r="F15" s="35" t="n">
        <v>123207</v>
      </c>
      <c r="G15" s="35" t="n">
        <v>35153.489</v>
      </c>
      <c r="H15" s="35" t="n">
        <v>130260</v>
      </c>
      <c r="I15" s="35" t="n">
        <v>5691.87487</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4508000</v>
      </c>
      <c r="E16" s="35"/>
      <c r="F16" s="35" t="n">
        <v>4434070</v>
      </c>
      <c r="G16" s="35"/>
      <c r="H16" s="35" t="n">
        <v>4207592</v>
      </c>
      <c r="I16" s="35" t="n">
        <v>28.993</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147</v>
      </c>
      <c r="B2" s="58" t="s">
        <v>148</v>
      </c>
      <c r="C2" s="58"/>
      <c r="D2" s="58"/>
      <c r="E2" s="58"/>
      <c r="F2" s="58"/>
      <c r="G2" s="58"/>
      <c r="H2" s="58"/>
      <c r="I2" s="58"/>
      <c r="J2" s="57"/>
      <c r="K2" s="57"/>
    </row>
    <row r="3" ht="18" customHeight="1">
      <c r="A3" s="59" t="s">
        <v>149</v>
      </c>
      <c r="B3" s="60" t="s">
        <v>150</v>
      </c>
      <c r="C3" s="61"/>
      <c r="D3" s="58"/>
      <c r="E3" s="58"/>
      <c r="F3" s="58"/>
      <c r="G3" s="58"/>
      <c r="H3" s="58"/>
      <c r="I3" s="58"/>
      <c r="J3" s="57"/>
      <c r="K3" s="57"/>
    </row>
    <row r="4" ht="18" customHeight="1">
      <c r="A4" s="62" t="s">
        <v>24</v>
      </c>
      <c r="B4" s="55" t="s">
        <v>159</v>
      </c>
      <c r="C4" s="63"/>
      <c r="D4" s="58"/>
      <c r="E4" s="58"/>
      <c r="F4" s="58"/>
      <c r="G4" s="58"/>
      <c r="H4" s="58"/>
      <c r="I4" s="58"/>
      <c r="J4" s="57"/>
      <c r="K4" s="57"/>
    </row>
    <row r="5" ht="15.75" customHeight="1">
      <c r="A5" s="64" t="s">
        <v>152</v>
      </c>
      <c r="B5" s="65" t="s">
        <v>153</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160</v>
      </c>
      <c r="E11" s="34" t="s">
        <v>161</v>
      </c>
      <c r="F11" s="34" t="s">
        <v>16</v>
      </c>
      <c r="G11" s="34" t="s">
        <v>162</v>
      </c>
      <c r="H11" s="34" t="s">
        <v>163</v>
      </c>
      <c r="I11" s="34" t="s">
        <v>164</v>
      </c>
      <c r="L11" s="48" t="s">
        <v>46</v>
      </c>
    </row>
    <row r="12">
      <c r="A12" s="37" t="n">
        <f>Cereal_1</f>
        <v>0</v>
      </c>
      <c r="B12" s="36" t="n">
        <f>Cereal_1</f>
        <v>0</v>
      </c>
      <c r="C12" s="81" t="n">
        <f>Cereal_1</f>
        <v>0</v>
      </c>
      <c r="D12" s="87" t="s">
        <v>165</v>
      </c>
      <c r="E12" s="87" t="s">
        <v>165</v>
      </c>
      <c r="F12" s="87" t="s">
        <v>165</v>
      </c>
      <c r="G12" s="87" t="s">
        <v>166</v>
      </c>
      <c r="H12" s="87" t="s">
        <v>165</v>
      </c>
      <c r="I12" s="87" t="s">
        <v>165</v>
      </c>
      <c r="L12" s="49" t="n">
        <v>0</v>
      </c>
    </row>
    <row r="13">
      <c r="A13" s="37" t="n">
        <f>Cereal_2</f>
        <v>0</v>
      </c>
      <c r="B13" s="36" t="n">
        <f>Cereal_2</f>
        <v>0</v>
      </c>
      <c r="C13" s="81" t="n">
        <f>Cereal_2</f>
        <v>0</v>
      </c>
      <c r="D13" s="87" t="s">
        <v>167</v>
      </c>
      <c r="E13" s="87" t="s">
        <v>168</v>
      </c>
      <c r="F13" s="87" t="s">
        <v>165</v>
      </c>
      <c r="G13" s="87" t="s">
        <v>169</v>
      </c>
      <c r="H13" s="87" t="s">
        <v>170</v>
      </c>
      <c r="I13" s="87" t="s">
        <v>171</v>
      </c>
      <c r="L13" s="49" t="n">
        <v>0</v>
      </c>
    </row>
    <row r="14">
      <c r="A14" s="37" t="n">
        <f>Fruits_Vegetables_1</f>
        <v>0</v>
      </c>
      <c r="B14" s="36" t="n">
        <f>Fruits_Vegetables_1</f>
        <v>0</v>
      </c>
      <c r="C14" s="81" t="n">
        <f>Fruits_Vegetables_1</f>
        <v>0</v>
      </c>
      <c r="D14" s="87" t="s">
        <v>165</v>
      </c>
      <c r="E14" s="87" t="s">
        <v>165</v>
      </c>
      <c r="F14" s="87" t="s">
        <v>165</v>
      </c>
      <c r="G14" s="87" t="s">
        <v>165</v>
      </c>
      <c r="H14" s="87" t="s">
        <v>165</v>
      </c>
      <c r="I14" s="87" t="s">
        <v>165</v>
      </c>
      <c r="L14" s="49" t="n">
        <v>0</v>
      </c>
    </row>
    <row r="15">
      <c r="A15" s="37" t="n">
        <f>Fruits_Vegetables_2</f>
        <v>0</v>
      </c>
      <c r="B15" s="36" t="n">
        <f>Fruits_Vegetables_2</f>
        <v>0</v>
      </c>
      <c r="C15" s="81" t="n">
        <f>Fruits_Vegetables_2</f>
        <v>0</v>
      </c>
      <c r="D15" s="87" t="s">
        <v>165</v>
      </c>
      <c r="E15" s="87" t="s">
        <v>165</v>
      </c>
      <c r="F15" s="87" t="s">
        <v>165</v>
      </c>
      <c r="G15" s="87" t="s">
        <v>165</v>
      </c>
      <c r="H15" s="87" t="s">
        <v>165</v>
      </c>
      <c r="I15" s="87" t="s">
        <v>165</v>
      </c>
      <c r="L15" s="49" t="n">
        <v>0</v>
      </c>
    </row>
    <row r="16">
      <c r="A16" s="37" t="n">
        <f>Roots_Tubers_Oil_1</f>
        <v>0</v>
      </c>
      <c r="B16" s="36" t="n">
        <f>Roots_Tubers_Oil_1</f>
        <v>0</v>
      </c>
      <c r="C16" s="81" t="n">
        <f>Roots_Tubers_Oil_1</f>
        <v>0</v>
      </c>
      <c r="D16" s="87" t="s">
        <v>165</v>
      </c>
      <c r="E16" s="87" t="s">
        <v>172</v>
      </c>
      <c r="F16" s="87" t="s">
        <v>165</v>
      </c>
      <c r="G16" s="87" t="s">
        <v>165</v>
      </c>
      <c r="H16" s="87" t="s">
        <v>173</v>
      </c>
      <c r="I16" s="87" t="s">
        <v>165</v>
      </c>
      <c r="L16" s="49" t="n">
        <v>0</v>
      </c>
    </row>
    <row r="17">
      <c r="A17" s="37" t="n">
        <f>Roots_Tubers_Oil_2</f>
        <v>0</v>
      </c>
      <c r="B17" s="36" t="n">
        <f>Roots_Tubers_Oil_2</f>
        <v>0</v>
      </c>
      <c r="C17" s="81" t="n">
        <f>Roots_Tubers_Oil_2</f>
        <v>0</v>
      </c>
      <c r="D17" s="87" t="s">
        <v>165</v>
      </c>
      <c r="E17" s="87" t="s">
        <v>174</v>
      </c>
      <c r="F17" s="87" t="s">
        <v>165</v>
      </c>
      <c r="G17" s="87" t="s">
        <v>165</v>
      </c>
      <c r="H17" s="87" t="s">
        <v>175</v>
      </c>
      <c r="I17" s="87" t="s">
        <v>165</v>
      </c>
      <c r="L17" s="49" t="n">
        <v>0</v>
      </c>
      <c r="X17" s="22"/>
      <c r="Y17" s="22"/>
      <c r="Z17" s="22"/>
      <c r="AA17" s="22"/>
    </row>
    <row r="18">
      <c r="A18" s="37" t="n">
        <f>Animals_Products_1</f>
        <v>0</v>
      </c>
      <c r="B18" s="36" t="n">
        <f>Animals_Products_1</f>
        <v>0</v>
      </c>
      <c r="C18" s="81" t="n">
        <f>Animals_Products_1</f>
        <v>0</v>
      </c>
      <c r="D18" s="87" t="s">
        <v>165</v>
      </c>
      <c r="E18" s="87" t="s">
        <v>165</v>
      </c>
      <c r="F18" s="87" t="s">
        <v>165</v>
      </c>
      <c r="G18" s="87" t="s">
        <v>165</v>
      </c>
      <c r="H18" s="87" t="s">
        <v>165</v>
      </c>
      <c r="I18" s="87" t="s">
        <v>165</v>
      </c>
      <c r="L18" s="49" t="n">
        <v>0</v>
      </c>
    </row>
    <row r="19">
      <c r="A19" s="37" t="n">
        <f>Animals_Products_2</f>
        <v>0</v>
      </c>
      <c r="B19" s="36" t="n">
        <f>Animals_Products_2</f>
        <v>0</v>
      </c>
      <c r="C19" s="81" t="n">
        <f>Animals_Products_2</f>
        <v>0</v>
      </c>
      <c r="D19" s="87" t="s">
        <v>165</v>
      </c>
      <c r="E19" s="87" t="s">
        <v>165</v>
      </c>
      <c r="F19" s="87" t="s">
        <v>165</v>
      </c>
      <c r="G19" s="87" t="s">
        <v>165</v>
      </c>
      <c r="H19" s="87" t="s">
        <v>165</v>
      </c>
      <c r="I19" s="87" t="s">
        <v>165</v>
      </c>
      <c r="L19" s="49" t="n">
        <v>0</v>
      </c>
    </row>
    <row r="20">
      <c r="A20" s="37" t="n">
        <f>Fish_1</f>
        <v>0</v>
      </c>
      <c r="B20" s="36" t="n">
        <f>Fish_1</f>
        <v>0</v>
      </c>
      <c r="C20" s="81" t="n">
        <f>Fish_1</f>
        <v>0</v>
      </c>
      <c r="D20" s="87" t="s">
        <v>165</v>
      </c>
      <c r="E20" s="87" t="s">
        <v>165</v>
      </c>
      <c r="F20" s="87" t="s">
        <v>165</v>
      </c>
      <c r="G20" s="87" t="s">
        <v>165</v>
      </c>
      <c r="H20" s="87" t="s">
        <v>165</v>
      </c>
      <c r="I20" s="87" t="s">
        <v>165</v>
      </c>
      <c r="L20" s="49" t="n">
        <v>0</v>
      </c>
    </row>
    <row r="21">
      <c r="A21" s="37" t="n">
        <f>Fish_2</f>
        <v>0</v>
      </c>
      <c r="B21" s="36" t="n">
        <f>Fish_2</f>
        <v>0</v>
      </c>
      <c r="C21" s="81" t="n">
        <f>Fish_2</f>
        <v>0</v>
      </c>
      <c r="D21" s="87" t="s">
        <v>165</v>
      </c>
      <c r="E21" s="87" t="s">
        <v>176</v>
      </c>
      <c r="F21" s="87" t="s">
        <v>165</v>
      </c>
      <c r="G21" s="87" t="s">
        <v>165</v>
      </c>
      <c r="H21" s="87" t="s">
        <v>177</v>
      </c>
      <c r="I21" s="87" t="s">
        <v>165</v>
      </c>
      <c r="L21" s="49" t="n">
        <v>0</v>
      </c>
    </row>
    <row r="22">
      <c r="A22" s="37" t="n">
        <f>Other_1</f>
        <v>0</v>
      </c>
      <c r="B22" s="36" t="n">
        <f>Other_1</f>
        <v>0</v>
      </c>
      <c r="C22" s="81" t="n">
        <f>Other_1</f>
        <v>0</v>
      </c>
      <c r="D22" s="87" t="s">
        <v>165</v>
      </c>
      <c r="E22" s="87" t="s">
        <v>165</v>
      </c>
      <c r="F22" s="87" t="s">
        <v>165</v>
      </c>
      <c r="G22" s="87" t="s">
        <v>165</v>
      </c>
      <c r="H22" s="87" t="s">
        <v>165</v>
      </c>
      <c r="I22" s="87" t="s">
        <v>165</v>
      </c>
      <c r="L22" s="49" t="n">
        <v>0</v>
      </c>
    </row>
    <row r="23" ht="15.75" customHeight="1">
      <c r="A23" s="38" t="n">
        <f>Other_2</f>
        <v>0</v>
      </c>
      <c r="B23" s="39" t="n">
        <f>Other_2</f>
        <v>0</v>
      </c>
      <c r="C23" s="82" t="n">
        <f>Other_2</f>
        <v>0</v>
      </c>
      <c r="D23" s="87" t="s">
        <v>165</v>
      </c>
      <c r="E23" s="87" t="s">
        <v>165</v>
      </c>
      <c r="F23" s="87" t="s">
        <v>165</v>
      </c>
      <c r="G23" s="87" t="s">
        <v>165</v>
      </c>
      <c r="H23" s="87" t="s">
        <v>165</v>
      </c>
      <c r="I23" s="87" t="s">
        <v>165</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147</v>
      </c>
      <c r="B2" s="58" t="s">
        <v>148</v>
      </c>
      <c r="C2" s="58"/>
      <c r="D2" s="58"/>
      <c r="E2" s="58"/>
      <c r="F2" s="58"/>
      <c r="G2" s="58"/>
      <c r="H2" s="58"/>
      <c r="I2" s="58"/>
      <c r="J2" s="57"/>
      <c r="K2" s="57"/>
    </row>
    <row r="3" ht="18" customHeight="1">
      <c r="A3" s="59" t="s">
        <v>149</v>
      </c>
      <c r="B3" s="60" t="s">
        <v>150</v>
      </c>
      <c r="C3" s="61"/>
      <c r="D3" s="58"/>
      <c r="E3" s="58"/>
      <c r="F3" s="58"/>
      <c r="G3" s="58"/>
      <c r="H3" s="58"/>
      <c r="I3" s="58"/>
      <c r="J3" s="57"/>
      <c r="K3" s="57"/>
    </row>
    <row r="4" ht="18" customHeight="1">
      <c r="A4" s="62" t="s">
        <v>24</v>
      </c>
      <c r="B4" s="55" t="s">
        <v>151</v>
      </c>
      <c r="C4" s="63"/>
      <c r="D4" s="58"/>
      <c r="E4" s="58"/>
      <c r="F4" s="58"/>
      <c r="G4" s="58"/>
      <c r="H4" s="58"/>
      <c r="I4" s="58"/>
      <c r="J4" s="57"/>
      <c r="K4" s="57"/>
    </row>
    <row r="5" ht="15.75" customHeight="1">
      <c r="A5" s="64" t="s">
        <v>152</v>
      </c>
      <c r="B5" s="65" t="s">
        <v>153</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1">
    <tablePart r:id="rId5"/>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147</v>
      </c>
      <c r="B2" s="58" t="s">
        <v>148</v>
      </c>
      <c r="C2" s="58"/>
      <c r="D2" s="58"/>
      <c r="E2" s="58"/>
      <c r="F2" s="58"/>
      <c r="G2" s="58"/>
      <c r="H2" s="58"/>
      <c r="I2" s="58"/>
      <c r="J2" s="57"/>
      <c r="K2" s="57"/>
    </row>
    <row r="3" ht="18" customHeight="1">
      <c r="A3" s="59" t="s">
        <v>149</v>
      </c>
      <c r="B3" s="60" t="s">
        <v>150</v>
      </c>
      <c r="C3" s="61"/>
      <c r="D3" s="58"/>
      <c r="E3" s="58"/>
      <c r="F3" s="58"/>
      <c r="G3" s="58"/>
      <c r="H3" s="58"/>
      <c r="I3" s="58"/>
      <c r="J3" s="57"/>
      <c r="K3" s="57"/>
    </row>
    <row r="4" ht="18" customHeight="1">
      <c r="A4" s="62" t="s">
        <v>24</v>
      </c>
      <c r="B4" s="55" t="s">
        <v>154</v>
      </c>
      <c r="C4" s="63"/>
      <c r="D4" s="58"/>
      <c r="E4" s="58"/>
      <c r="F4" s="58"/>
      <c r="G4" s="58"/>
      <c r="H4" s="58"/>
      <c r="I4" s="58"/>
      <c r="J4" s="57"/>
      <c r="K4" s="57"/>
    </row>
    <row r="5" ht="15.75" customHeight="1">
      <c r="A5" s="64" t="s">
        <v>152</v>
      </c>
      <c r="B5" s="65" t="s">
        <v>153</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1">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147</v>
      </c>
      <c r="B2" s="58" t="s">
        <v>148</v>
      </c>
      <c r="C2" s="58"/>
      <c r="D2" s="58"/>
      <c r="E2" s="58"/>
      <c r="F2" s="58"/>
      <c r="G2" s="58"/>
      <c r="H2" s="58"/>
      <c r="I2" s="58"/>
      <c r="J2" s="57"/>
      <c r="K2" s="57"/>
    </row>
    <row r="3" ht="18" customHeight="1">
      <c r="A3" s="59" t="s">
        <v>149</v>
      </c>
      <c r="B3" s="60" t="s">
        <v>150</v>
      </c>
      <c r="C3" s="61"/>
      <c r="D3" s="58"/>
      <c r="E3" s="58"/>
      <c r="F3" s="58"/>
      <c r="G3" s="58"/>
      <c r="H3" s="58"/>
      <c r="I3" s="58"/>
      <c r="J3" s="57"/>
      <c r="K3" s="57"/>
    </row>
    <row r="4" ht="18" customHeight="1">
      <c r="A4" s="62" t="s">
        <v>24</v>
      </c>
      <c r="B4" s="55" t="s">
        <v>155</v>
      </c>
      <c r="C4" s="63"/>
      <c r="D4" s="58"/>
      <c r="E4" s="58"/>
      <c r="F4" s="58"/>
      <c r="G4" s="58"/>
      <c r="H4" s="58"/>
      <c r="I4" s="58"/>
      <c r="J4" s="57"/>
      <c r="K4" s="57"/>
    </row>
    <row r="5" ht="15.75" customHeight="1">
      <c r="A5" s="64" t="s">
        <v>152</v>
      </c>
      <c r="B5" s="65" t="s">
        <v>153</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1">
    <tablePart r:id="rId7"/>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147</v>
      </c>
      <c r="B2" s="58" t="s">
        <v>148</v>
      </c>
      <c r="C2" s="58"/>
      <c r="D2" s="58"/>
      <c r="E2" s="58"/>
      <c r="F2" s="58"/>
      <c r="G2" s="58"/>
      <c r="H2" s="58"/>
      <c r="I2" s="58"/>
      <c r="J2" s="57"/>
      <c r="K2" s="57"/>
    </row>
    <row r="3" ht="18" customHeight="1">
      <c r="A3" s="59" t="s">
        <v>149</v>
      </c>
      <c r="B3" s="60" t="s">
        <v>150</v>
      </c>
      <c r="C3" s="61"/>
      <c r="D3" s="58"/>
      <c r="E3" s="58"/>
      <c r="F3" s="58"/>
      <c r="G3" s="58"/>
      <c r="H3" s="58"/>
      <c r="I3" s="58"/>
      <c r="J3" s="57"/>
      <c r="K3" s="57"/>
    </row>
    <row r="4" ht="18" customHeight="1">
      <c r="A4" s="62" t="s">
        <v>24</v>
      </c>
      <c r="B4" s="55" t="s">
        <v>156</v>
      </c>
      <c r="C4" s="63"/>
      <c r="D4" s="58"/>
      <c r="E4" s="58"/>
      <c r="F4" s="58"/>
      <c r="G4" s="58"/>
      <c r="H4" s="58"/>
      <c r="I4" s="58"/>
      <c r="J4" s="57"/>
      <c r="K4" s="57"/>
    </row>
    <row r="5" ht="15.75" customHeight="1">
      <c r="A5" s="64" t="s">
        <v>152</v>
      </c>
      <c r="B5" s="65" t="s">
        <v>153</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157</v>
      </c>
      <c r="M11" t="s">
        <v>158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8"/>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n">
        <v>2017</v>
      </c>
      <c r="G21" s="22" t="n">
        <v>2018</v>
      </c>
      <c r="H21" s="22" t="s">
        <v>218</v>
      </c>
      <c r="I21" s="22" t="s">
        <v>219</v>
      </c>
      <c r="J21" s="22" t="s">
        <v>220</v>
      </c>
      <c r="K21" s="22" t="s">
        <v>221</v>
      </c>
      <c r="L21" s="22" t="s">
        <v>222</v>
      </c>
      <c r="M21" s="22" t="s">
        <v>223</v>
      </c>
      <c r="N21" s="22" t="s">
        <v>224</v>
      </c>
      <c r="S21" s="108"/>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178</v>
      </c>
      <c r="B1" s="116" t="s">
        <v>179</v>
      </c>
      <c r="C1" s="116" t="s">
        <v>180</v>
      </c>
      <c r="D1" t="s">
        <v>181</v>
      </c>
      <c r="E1" t="s">
        <v>182</v>
      </c>
      <c r="F1" t="s">
        <v>183</v>
      </c>
      <c r="G1" t="s">
        <v>184</v>
      </c>
      <c r="H1" t="s">
        <v>185</v>
      </c>
      <c r="I1" t="s">
        <v>186</v>
      </c>
    </row>
    <row r="2">
      <c r="A2" t="s">
        <v>187</v>
      </c>
      <c r="B2" t="s">
        <v>74</v>
      </c>
      <c r="C2" t="s">
        <v>75</v>
      </c>
      <c r="D2" t="n">
        <v>2010</v>
      </c>
      <c r="E2" t="n">
        <v>1.5</v>
      </c>
      <c r="F2" t="s">
        <v>162</v>
      </c>
      <c r="G2" t="s">
        <v>188</v>
      </c>
      <c r="H2" t="s">
        <v>189</v>
      </c>
      <c r="I2" t="s">
        <v>190</v>
      </c>
    </row>
    <row r="3">
      <c r="A3" t="s">
        <v>187</v>
      </c>
      <c r="B3" t="s">
        <v>81</v>
      </c>
      <c r="C3" t="s">
        <v>191</v>
      </c>
      <c r="D3" t="n">
        <v>1977</v>
      </c>
      <c r="E3" t="n">
        <v>7</v>
      </c>
      <c r="F3" t="s">
        <v>192</v>
      </c>
      <c r="G3" t="s">
        <v>193</v>
      </c>
      <c r="H3" t="s">
        <v>194</v>
      </c>
      <c r="I3" t="s">
        <v>195</v>
      </c>
    </row>
    <row r="4">
      <c r="A4" t="s">
        <v>187</v>
      </c>
      <c r="B4" t="s">
        <v>81</v>
      </c>
      <c r="C4" t="s">
        <v>191</v>
      </c>
      <c r="D4" t="n">
        <v>1980</v>
      </c>
      <c r="E4" t="n">
        <v>1</v>
      </c>
      <c r="F4" t="s">
        <v>196</v>
      </c>
      <c r="G4" t="s">
        <v>197</v>
      </c>
      <c r="H4" t="s">
        <v>198</v>
      </c>
      <c r="I4" t="s">
        <v>199</v>
      </c>
    </row>
    <row r="5">
      <c r="A5" t="s">
        <v>187</v>
      </c>
      <c r="B5" t="s">
        <v>81</v>
      </c>
      <c r="C5" t="s">
        <v>191</v>
      </c>
      <c r="D5" t="n">
        <v>1980</v>
      </c>
      <c r="E5" t="n">
        <v>1</v>
      </c>
      <c r="F5" t="s">
        <v>192</v>
      </c>
      <c r="G5" t="s">
        <v>197</v>
      </c>
      <c r="H5" t="s">
        <v>198</v>
      </c>
      <c r="I5" t="s">
        <v>199</v>
      </c>
    </row>
    <row r="6">
      <c r="A6" t="s">
        <v>187</v>
      </c>
      <c r="B6" t="s">
        <v>81</v>
      </c>
      <c r="C6" t="s">
        <v>191</v>
      </c>
      <c r="D6" t="n">
        <v>1980</v>
      </c>
      <c r="E6" t="n">
        <v>1</v>
      </c>
      <c r="F6" t="s">
        <v>196</v>
      </c>
      <c r="G6" t="s">
        <v>197</v>
      </c>
      <c r="H6" t="s">
        <v>198</v>
      </c>
      <c r="I6" t="s">
        <v>199</v>
      </c>
    </row>
    <row r="7">
      <c r="A7" t="s">
        <v>187</v>
      </c>
      <c r="B7" t="s">
        <v>81</v>
      </c>
      <c r="C7" t="s">
        <v>191</v>
      </c>
      <c r="D7" t="n">
        <v>1980</v>
      </c>
      <c r="E7" t="n">
        <v>1</v>
      </c>
      <c r="F7" t="s">
        <v>162</v>
      </c>
      <c r="G7" t="s">
        <v>197</v>
      </c>
      <c r="H7" t="s">
        <v>198</v>
      </c>
      <c r="I7" t="s">
        <v>199</v>
      </c>
    </row>
    <row r="8">
      <c r="A8" t="s">
        <v>187</v>
      </c>
      <c r="B8" t="s">
        <v>81</v>
      </c>
      <c r="C8" t="s">
        <v>191</v>
      </c>
      <c r="D8" t="n">
        <v>1980</v>
      </c>
      <c r="E8" t="n">
        <v>2.5</v>
      </c>
      <c r="F8" t="s">
        <v>161</v>
      </c>
      <c r="G8" t="s">
        <v>197</v>
      </c>
      <c r="H8" t="s">
        <v>198</v>
      </c>
      <c r="I8" t="s">
        <v>199</v>
      </c>
    </row>
    <row r="9">
      <c r="A9" t="s">
        <v>187</v>
      </c>
      <c r="B9" t="s">
        <v>81</v>
      </c>
      <c r="C9" t="s">
        <v>191</v>
      </c>
      <c r="D9" t="n">
        <v>1980</v>
      </c>
      <c r="E9" t="n">
        <v>2.5</v>
      </c>
      <c r="F9" t="s">
        <v>161</v>
      </c>
      <c r="G9"/>
      <c r="H9" t="s">
        <v>198</v>
      </c>
      <c r="I9" t="s">
        <v>199</v>
      </c>
    </row>
    <row r="10">
      <c r="A10" t="s">
        <v>187</v>
      </c>
      <c r="B10" t="s">
        <v>81</v>
      </c>
      <c r="C10" t="s">
        <v>191</v>
      </c>
      <c r="D10" t="n">
        <v>1980</v>
      </c>
      <c r="E10" t="n">
        <v>3</v>
      </c>
      <c r="F10" t="s">
        <v>161</v>
      </c>
      <c r="G10" t="s">
        <v>197</v>
      </c>
      <c r="H10" t="s">
        <v>198</v>
      </c>
      <c r="I10" t="s">
        <v>199</v>
      </c>
    </row>
    <row r="11">
      <c r="A11" t="s">
        <v>187</v>
      </c>
      <c r="B11" t="s">
        <v>81</v>
      </c>
      <c r="C11" t="s">
        <v>191</v>
      </c>
      <c r="D11" t="n">
        <v>1980</v>
      </c>
      <c r="E11" t="n">
        <v>3</v>
      </c>
      <c r="F11" t="s">
        <v>164</v>
      </c>
      <c r="G11"/>
      <c r="H11" t="s">
        <v>198</v>
      </c>
      <c r="I11" t="s">
        <v>199</v>
      </c>
    </row>
    <row r="12">
      <c r="A12" t="s">
        <v>187</v>
      </c>
      <c r="B12" t="s">
        <v>81</v>
      </c>
      <c r="C12" t="s">
        <v>191</v>
      </c>
      <c r="D12" t="n">
        <v>1980</v>
      </c>
      <c r="E12" t="n">
        <v>7.5</v>
      </c>
      <c r="F12" t="s">
        <v>160</v>
      </c>
      <c r="G12" t="s">
        <v>197</v>
      </c>
      <c r="H12" t="s">
        <v>198</v>
      </c>
      <c r="I12" t="s">
        <v>199</v>
      </c>
    </row>
    <row r="13">
      <c r="A13" t="s">
        <v>187</v>
      </c>
      <c r="B13" t="s">
        <v>81</v>
      </c>
      <c r="C13" t="s">
        <v>191</v>
      </c>
      <c r="D13" t="n">
        <v>1994</v>
      </c>
      <c r="E13" t="n">
        <v>0.6</v>
      </c>
      <c r="F13" t="s">
        <v>161</v>
      </c>
      <c r="G13"/>
      <c r="H13" t="s">
        <v>200</v>
      </c>
      <c r="I13" t="s">
        <v>201</v>
      </c>
    </row>
    <row r="14">
      <c r="A14" t="s">
        <v>187</v>
      </c>
      <c r="B14" t="s">
        <v>81</v>
      </c>
      <c r="C14" t="s">
        <v>191</v>
      </c>
      <c r="D14" t="n">
        <v>2010</v>
      </c>
      <c r="E14" t="n">
        <v>0.18</v>
      </c>
      <c r="F14" t="s">
        <v>163</v>
      </c>
      <c r="G14"/>
      <c r="H14" t="s">
        <v>189</v>
      </c>
      <c r="I14" t="s">
        <v>190</v>
      </c>
    </row>
    <row r="15">
      <c r="A15" t="s">
        <v>187</v>
      </c>
      <c r="B15" t="s">
        <v>81</v>
      </c>
      <c r="C15" t="s">
        <v>191</v>
      </c>
      <c r="D15" t="n">
        <v>2010</v>
      </c>
      <c r="E15" t="n">
        <v>0.29</v>
      </c>
      <c r="F15" t="s">
        <v>202</v>
      </c>
      <c r="G15"/>
      <c r="H15" t="s">
        <v>189</v>
      </c>
      <c r="I15" t="s">
        <v>190</v>
      </c>
    </row>
    <row r="16">
      <c r="A16" t="s">
        <v>187</v>
      </c>
      <c r="B16" t="s">
        <v>81</v>
      </c>
      <c r="C16" t="s">
        <v>191</v>
      </c>
      <c r="D16" t="n">
        <v>2010</v>
      </c>
      <c r="E16" t="n">
        <v>1</v>
      </c>
      <c r="F16" t="s">
        <v>196</v>
      </c>
      <c r="G16"/>
      <c r="H16" t="s">
        <v>189</v>
      </c>
      <c r="I16" t="s">
        <v>190</v>
      </c>
    </row>
    <row r="17">
      <c r="A17" t="s">
        <v>187</v>
      </c>
      <c r="B17" t="s">
        <v>81</v>
      </c>
      <c r="C17" t="s">
        <v>191</v>
      </c>
      <c r="D17" t="n">
        <v>2010</v>
      </c>
      <c r="E17" t="n">
        <v>1.21</v>
      </c>
      <c r="F17" t="s">
        <v>164</v>
      </c>
      <c r="G17"/>
      <c r="H17" t="s">
        <v>189</v>
      </c>
      <c r="I17" t="s">
        <v>190</v>
      </c>
    </row>
    <row r="18">
      <c r="A18" t="s">
        <v>187</v>
      </c>
      <c r="B18" t="s">
        <v>81</v>
      </c>
      <c r="C18" t="s">
        <v>191</v>
      </c>
      <c r="D18" t="n">
        <v>2010</v>
      </c>
      <c r="E18" t="n">
        <v>1.45</v>
      </c>
      <c r="F18" t="s">
        <v>161</v>
      </c>
      <c r="G18"/>
      <c r="H18" t="s">
        <v>189</v>
      </c>
      <c r="I18" t="s">
        <v>190</v>
      </c>
    </row>
    <row r="19">
      <c r="A19" t="s">
        <v>187</v>
      </c>
      <c r="B19" t="s">
        <v>81</v>
      </c>
      <c r="C19" t="s">
        <v>191</v>
      </c>
      <c r="D19" t="n">
        <v>2010</v>
      </c>
      <c r="E19" t="n">
        <v>1.75</v>
      </c>
      <c r="F19" t="s">
        <v>160</v>
      </c>
      <c r="G19"/>
      <c r="H19" t="s">
        <v>189</v>
      </c>
      <c r="I19" t="s">
        <v>190</v>
      </c>
    </row>
    <row r="20">
      <c r="A20" t="s">
        <v>187</v>
      </c>
      <c r="B20" t="s">
        <v>81</v>
      </c>
      <c r="C20" t="s">
        <v>191</v>
      </c>
      <c r="D20" t="n">
        <v>2010</v>
      </c>
      <c r="E20" t="n">
        <v>2.3</v>
      </c>
      <c r="F20" t="s">
        <v>161</v>
      </c>
      <c r="G20"/>
      <c r="H20" t="s">
        <v>189</v>
      </c>
      <c r="I20" t="s">
        <v>190</v>
      </c>
    </row>
    <row r="21">
      <c r="A21" t="s">
        <v>187</v>
      </c>
      <c r="B21" t="s">
        <v>81</v>
      </c>
      <c r="C21" t="s">
        <v>191</v>
      </c>
      <c r="D21" t="n">
        <v>2010</v>
      </c>
      <c r="E21" t="n">
        <v>3.75</v>
      </c>
      <c r="F21" t="s">
        <v>162</v>
      </c>
      <c r="G21"/>
      <c r="H21" t="s">
        <v>189</v>
      </c>
      <c r="I21" t="s">
        <v>190</v>
      </c>
    </row>
    <row r="22">
      <c r="A22" t="s">
        <v>187</v>
      </c>
      <c r="B22" t="s">
        <v>81</v>
      </c>
      <c r="C22" t="s">
        <v>191</v>
      </c>
      <c r="D22" t="n">
        <v>2012</v>
      </c>
      <c r="E22" t="n">
        <v>4.27</v>
      </c>
      <c r="F22" t="s">
        <v>162</v>
      </c>
      <c r="G22" t="s">
        <v>203</v>
      </c>
      <c r="H22" t="s">
        <v>204</v>
      </c>
      <c r="I22" t="s">
        <v>205</v>
      </c>
    </row>
    <row r="23">
      <c r="A23" t="s">
        <v>187</v>
      </c>
      <c r="B23" t="s">
        <v>81</v>
      </c>
      <c r="C23" t="s">
        <v>206</v>
      </c>
      <c r="D23" t="n">
        <v>1994</v>
      </c>
      <c r="E23" t="n">
        <v>2.2</v>
      </c>
      <c r="F23" t="s">
        <v>161</v>
      </c>
      <c r="G23" t="s">
        <v>207</v>
      </c>
      <c r="H23"/>
      <c r="I23" t="s">
        <v>201</v>
      </c>
    </row>
    <row r="24">
      <c r="A24" t="s">
        <v>187</v>
      </c>
      <c r="B24" t="s">
        <v>81</v>
      </c>
      <c r="C24" t="s">
        <v>206</v>
      </c>
      <c r="D24"/>
      <c r="E24" t="n">
        <v>12.5</v>
      </c>
      <c r="F24" t="s">
        <v>162</v>
      </c>
      <c r="G24" t="s">
        <v>188</v>
      </c>
      <c r="H24" t="s">
        <v>208</v>
      </c>
      <c r="I24" t="s">
        <v>201</v>
      </c>
    </row>
    <row r="25">
      <c r="A25" t="s">
        <v>187</v>
      </c>
      <c r="B25" t="s">
        <v>81</v>
      </c>
      <c r="C25" t="s">
        <v>206</v>
      </c>
      <c r="D25"/>
      <c r="E25" t="n">
        <v>19.7</v>
      </c>
      <c r="F25"/>
      <c r="G25" t="s">
        <v>188</v>
      </c>
      <c r="H25" t="s">
        <v>208</v>
      </c>
      <c r="I25" t="s">
        <v>201</v>
      </c>
    </row>
    <row r="26">
      <c r="A26" t="s">
        <v>187</v>
      </c>
      <c r="B26" t="s">
        <v>81</v>
      </c>
      <c r="C26" t="s">
        <v>206</v>
      </c>
      <c r="D26"/>
      <c r="E26" t="n">
        <v>19.7</v>
      </c>
      <c r="F26"/>
      <c r="G26"/>
      <c r="H26" t="s">
        <v>208</v>
      </c>
      <c r="I26" t="s">
        <v>201</v>
      </c>
    </row>
    <row r="27">
      <c r="A27" t="s">
        <v>187</v>
      </c>
      <c r="B27" t="s">
        <v>92</v>
      </c>
      <c r="C27" t="s">
        <v>93</v>
      </c>
      <c r="D27" t="n">
        <v>2010</v>
      </c>
      <c r="E27" t="n">
        <v>3.2</v>
      </c>
      <c r="F27" t="s">
        <v>202</v>
      </c>
      <c r="G27" t="s">
        <v>203</v>
      </c>
      <c r="H27" t="s">
        <v>209</v>
      </c>
      <c r="I27" t="s">
        <v>210</v>
      </c>
    </row>
    <row r="28">
      <c r="A28" t="s">
        <v>187</v>
      </c>
      <c r="B28" t="s">
        <v>92</v>
      </c>
      <c r="C28" t="s">
        <v>93</v>
      </c>
      <c r="D28" t="n">
        <v>2010</v>
      </c>
      <c r="E28" t="n">
        <v>5.1</v>
      </c>
      <c r="F28" t="s">
        <v>211</v>
      </c>
      <c r="G28" t="s">
        <v>203</v>
      </c>
      <c r="H28" t="s">
        <v>209</v>
      </c>
      <c r="I28" t="s">
        <v>210</v>
      </c>
    </row>
    <row r="29">
      <c r="A29" t="s">
        <v>187</v>
      </c>
      <c r="B29" t="s">
        <v>92</v>
      </c>
      <c r="C29" t="s">
        <v>93</v>
      </c>
      <c r="D29" t="n">
        <v>2010</v>
      </c>
      <c r="E29" t="n">
        <v>7.7</v>
      </c>
      <c r="F29" t="s">
        <v>161</v>
      </c>
      <c r="G29" t="s">
        <v>203</v>
      </c>
      <c r="H29" t="s">
        <v>209</v>
      </c>
      <c r="I29" t="s">
        <v>210</v>
      </c>
    </row>
    <row r="30">
      <c r="A30" t="s">
        <v>187</v>
      </c>
      <c r="B30" t="s">
        <v>92</v>
      </c>
      <c r="C30" t="s">
        <v>93</v>
      </c>
      <c r="D30" t="n">
        <v>2010</v>
      </c>
      <c r="E30" t="n">
        <v>8.6</v>
      </c>
      <c r="F30" t="s">
        <v>163</v>
      </c>
      <c r="G30" t="s">
        <v>203</v>
      </c>
      <c r="H30" t="s">
        <v>209</v>
      </c>
      <c r="I30" t="s">
        <v>210</v>
      </c>
    </row>
    <row r="31">
      <c r="A31" t="s">
        <v>187</v>
      </c>
      <c r="B31" t="s">
        <v>92</v>
      </c>
      <c r="C31" t="s">
        <v>93</v>
      </c>
      <c r="D31" t="n">
        <v>2010</v>
      </c>
      <c r="E31" t="n">
        <v>3.2</v>
      </c>
      <c r="F31" t="s">
        <v>202</v>
      </c>
      <c r="G31"/>
      <c r="H31" t="s">
        <v>209</v>
      </c>
      <c r="I31" t="s">
        <v>210</v>
      </c>
    </row>
    <row r="32">
      <c r="A32" t="s">
        <v>187</v>
      </c>
      <c r="B32" t="s">
        <v>92</v>
      </c>
      <c r="C32" t="s">
        <v>93</v>
      </c>
      <c r="D32" t="n">
        <v>2010</v>
      </c>
      <c r="E32" t="n">
        <v>5.1</v>
      </c>
      <c r="F32" t="s">
        <v>211</v>
      </c>
      <c r="G32"/>
      <c r="H32" t="s">
        <v>209</v>
      </c>
      <c r="I32" t="s">
        <v>210</v>
      </c>
    </row>
    <row r="33">
      <c r="A33" t="s">
        <v>187</v>
      </c>
      <c r="B33" t="s">
        <v>92</v>
      </c>
      <c r="C33" t="s">
        <v>93</v>
      </c>
      <c r="D33" t="n">
        <v>2010</v>
      </c>
      <c r="E33" t="n">
        <v>7.7</v>
      </c>
      <c r="F33" t="s">
        <v>161</v>
      </c>
      <c r="G33"/>
      <c r="H33" t="s">
        <v>209</v>
      </c>
      <c r="I33" t="s">
        <v>210</v>
      </c>
    </row>
    <row r="34">
      <c r="A34" t="s">
        <v>187</v>
      </c>
      <c r="B34" t="s">
        <v>92</v>
      </c>
      <c r="C34" t="s">
        <v>93</v>
      </c>
      <c r="D34" t="n">
        <v>2010</v>
      </c>
      <c r="E34" t="n">
        <v>8.6</v>
      </c>
      <c r="F34" t="s">
        <v>163</v>
      </c>
      <c r="G34"/>
      <c r="H34" t="s">
        <v>209</v>
      </c>
      <c r="I34" t="s">
        <v>210</v>
      </c>
    </row>
    <row r="35">
      <c r="A35" t="s">
        <v>187</v>
      </c>
      <c r="B35" t="s">
        <v>98</v>
      </c>
      <c r="C35" t="s">
        <v>212</v>
      </c>
      <c r="D35" t="n">
        <v>2010</v>
      </c>
      <c r="E35" t="n">
        <v>4</v>
      </c>
      <c r="F35" t="s">
        <v>161</v>
      </c>
      <c r="G35" t="s">
        <v>203</v>
      </c>
      <c r="H35" t="s">
        <v>209</v>
      </c>
      <c r="I35" t="s">
        <v>210</v>
      </c>
    </row>
    <row r="36">
      <c r="A36" t="s">
        <v>187</v>
      </c>
      <c r="B36" t="s">
        <v>98</v>
      </c>
      <c r="C36" t="s">
        <v>212</v>
      </c>
      <c r="D36" t="n">
        <v>2010</v>
      </c>
      <c r="E36" t="n">
        <v>7</v>
      </c>
      <c r="F36" t="s">
        <v>202</v>
      </c>
      <c r="G36" t="s">
        <v>203</v>
      </c>
      <c r="H36" t="s">
        <v>209</v>
      </c>
      <c r="I36" t="s">
        <v>210</v>
      </c>
    </row>
    <row r="37">
      <c r="A37" t="s">
        <v>187</v>
      </c>
      <c r="B37" t="s">
        <v>98</v>
      </c>
      <c r="C37" t="s">
        <v>212</v>
      </c>
      <c r="D37" t="n">
        <v>2010</v>
      </c>
      <c r="E37" t="n">
        <v>8</v>
      </c>
      <c r="F37" t="s">
        <v>211</v>
      </c>
      <c r="G37" t="s">
        <v>203</v>
      </c>
      <c r="H37" t="s">
        <v>209</v>
      </c>
      <c r="I37" t="s">
        <v>210</v>
      </c>
    </row>
    <row r="38">
      <c r="A38" t="s">
        <v>187</v>
      </c>
      <c r="B38" t="s">
        <v>98</v>
      </c>
      <c r="C38" t="s">
        <v>212</v>
      </c>
      <c r="D38" t="n">
        <v>2010</v>
      </c>
      <c r="E38" t="n">
        <v>8</v>
      </c>
      <c r="F38" t="s">
        <v>163</v>
      </c>
      <c r="G38" t="s">
        <v>203</v>
      </c>
      <c r="H38" t="s">
        <v>209</v>
      </c>
      <c r="I38" t="s">
        <v>210</v>
      </c>
    </row>
    <row r="39">
      <c r="A39" t="s">
        <v>187</v>
      </c>
      <c r="B39" t="s">
        <v>98</v>
      </c>
      <c r="C39" t="s">
        <v>212</v>
      </c>
      <c r="D39" t="n">
        <v>2010</v>
      </c>
      <c r="E39" t="n">
        <v>4.1</v>
      </c>
      <c r="F39" t="s">
        <v>161</v>
      </c>
      <c r="G39"/>
      <c r="H39" t="s">
        <v>209</v>
      </c>
      <c r="I39" t="s">
        <v>210</v>
      </c>
    </row>
    <row r="40">
      <c r="A40" t="s">
        <v>187</v>
      </c>
      <c r="B40" t="s">
        <v>98</v>
      </c>
      <c r="C40" t="s">
        <v>212</v>
      </c>
      <c r="D40" t="n">
        <v>2010</v>
      </c>
      <c r="E40" t="n">
        <v>6.7</v>
      </c>
      <c r="F40" t="s">
        <v>202</v>
      </c>
      <c r="G40"/>
      <c r="H40" t="s">
        <v>209</v>
      </c>
      <c r="I40" t="s">
        <v>210</v>
      </c>
    </row>
    <row r="41">
      <c r="A41" t="s">
        <v>187</v>
      </c>
      <c r="B41" t="s">
        <v>98</v>
      </c>
      <c r="C41" t="s">
        <v>212</v>
      </c>
      <c r="D41" t="n">
        <v>2010</v>
      </c>
      <c r="E41" t="n">
        <v>8.35</v>
      </c>
      <c r="F41" t="s">
        <v>211</v>
      </c>
      <c r="G41"/>
      <c r="H41" t="s">
        <v>209</v>
      </c>
      <c r="I41" t="s">
        <v>210</v>
      </c>
    </row>
    <row r="42">
      <c r="A42" t="s">
        <v>187</v>
      </c>
      <c r="B42" t="s">
        <v>98</v>
      </c>
      <c r="C42" t="s">
        <v>212</v>
      </c>
      <c r="D42" t="n">
        <v>2010</v>
      </c>
      <c r="E42" t="n">
        <v>9.25</v>
      </c>
      <c r="F42" t="s">
        <v>163</v>
      </c>
      <c r="G42"/>
      <c r="H42" t="s">
        <v>209</v>
      </c>
      <c r="I42" t="s">
        <v>210</v>
      </c>
    </row>
    <row r="43">
      <c r="A43" t="s">
        <v>187</v>
      </c>
      <c r="B43" t="s">
        <v>122</v>
      </c>
      <c r="C43" t="s">
        <v>123</v>
      </c>
      <c r="D43" t="n">
        <v>1991</v>
      </c>
      <c r="E43" t="n">
        <v>15</v>
      </c>
      <c r="F43" t="s">
        <v>192</v>
      </c>
      <c r="G43" t="s">
        <v>188</v>
      </c>
      <c r="H43" t="s">
        <v>213</v>
      </c>
      <c r="I43" t="s">
        <v>214</v>
      </c>
    </row>
    <row r="44">
      <c r="A44" t="s">
        <v>187</v>
      </c>
      <c r="B44" t="s">
        <v>122</v>
      </c>
      <c r="C44" t="s">
        <v>123</v>
      </c>
      <c r="D44" t="n">
        <v>2009</v>
      </c>
      <c r="E44" t="n">
        <v>0.29</v>
      </c>
      <c r="F44" t="s">
        <v>163</v>
      </c>
      <c r="G44" t="s">
        <v>203</v>
      </c>
      <c r="H44"/>
      <c r="I44" t="s">
        <v>215</v>
      </c>
    </row>
    <row r="45">
      <c r="A45" t="s">
        <v>187</v>
      </c>
      <c r="B45" t="s">
        <v>122</v>
      </c>
      <c r="C45" t="s">
        <v>123</v>
      </c>
      <c r="D45" t="n">
        <v>2009</v>
      </c>
      <c r="E45" t="n">
        <v>0.51</v>
      </c>
      <c r="F45" t="s">
        <v>161</v>
      </c>
      <c r="G45" t="s">
        <v>203</v>
      </c>
      <c r="H45"/>
      <c r="I45"/>
    </row>
    <row r="46">
      <c r="A46" t="s">
        <v>187</v>
      </c>
      <c r="B46" t="s">
        <v>122</v>
      </c>
      <c r="C46" t="s">
        <v>123</v>
      </c>
      <c r="D46" t="n">
        <v>2009</v>
      </c>
      <c r="E46" t="n">
        <v>1</v>
      </c>
      <c r="F46" t="s">
        <v>211</v>
      </c>
      <c r="G46" t="s">
        <v>203</v>
      </c>
      <c r="H46"/>
      <c r="I46" t="s">
        <v>215</v>
      </c>
    </row>
    <row r="47">
      <c r="A47" t="s">
        <v>187</v>
      </c>
      <c r="B47" t="s">
        <v>122</v>
      </c>
      <c r="C47" t="s">
        <v>123</v>
      </c>
      <c r="D47" t="n">
        <v>2009</v>
      </c>
      <c r="E47" t="n">
        <v>2</v>
      </c>
      <c r="F47" t="s">
        <v>163</v>
      </c>
      <c r="G47" t="s">
        <v>203</v>
      </c>
      <c r="H47"/>
      <c r="I47" t="s">
        <v>215</v>
      </c>
    </row>
    <row r="48">
      <c r="A48" t="s">
        <v>187</v>
      </c>
      <c r="B48" t="s">
        <v>122</v>
      </c>
      <c r="C48" t="s">
        <v>123</v>
      </c>
      <c r="D48" t="n">
        <v>2009</v>
      </c>
      <c r="E48" t="n">
        <v>5</v>
      </c>
      <c r="F48"/>
      <c r="G48" t="s">
        <v>188</v>
      </c>
      <c r="H48" t="s">
        <v>216</v>
      </c>
      <c r="I48" t="s">
        <v>190</v>
      </c>
    </row>
    <row r="49">
      <c r="A49" t="s">
        <v>187</v>
      </c>
      <c r="B49" t="s">
        <v>122</v>
      </c>
      <c r="C49" t="s">
        <v>123</v>
      </c>
      <c r="D49" t="n">
        <v>2009</v>
      </c>
      <c r="E49" t="n">
        <v>5.8</v>
      </c>
      <c r="F49"/>
      <c r="G49" t="s">
        <v>188</v>
      </c>
      <c r="H49" t="s">
        <v>217</v>
      </c>
      <c r="I49" t="s">
        <v>190</v>
      </c>
    </row>
    <row r="50">
      <c r="A50" t="s">
        <v>187</v>
      </c>
      <c r="B50" t="s">
        <v>122</v>
      </c>
      <c r="C50" t="s">
        <v>123</v>
      </c>
      <c r="D50" t="n">
        <v>2009</v>
      </c>
      <c r="E50" t="n">
        <v>25.5</v>
      </c>
      <c r="F50" t="s">
        <v>192</v>
      </c>
      <c r="G50" t="s">
        <v>188</v>
      </c>
      <c r="H50" t="s">
        <v>217</v>
      </c>
      <c r="I50" t="s">
        <v>190</v>
      </c>
    </row>
    <row r="51">
      <c r="A51" t="s">
        <v>187</v>
      </c>
      <c r="B51" t="s">
        <v>122</v>
      </c>
      <c r="C51" t="s">
        <v>123</v>
      </c>
      <c r="D51" t="n">
        <v>2009</v>
      </c>
      <c r="E51" t="n">
        <v>0.29</v>
      </c>
      <c r="F51" t="s">
        <v>163</v>
      </c>
      <c r="G51"/>
      <c r="H51"/>
      <c r="I51" t="s">
        <v>215</v>
      </c>
    </row>
    <row r="52">
      <c r="A52" t="s">
        <v>187</v>
      </c>
      <c r="B52" t="s">
        <v>122</v>
      </c>
      <c r="C52" t="s">
        <v>123</v>
      </c>
      <c r="D52" t="n">
        <v>2009</v>
      </c>
      <c r="E52" t="n">
        <v>0.51</v>
      </c>
      <c r="F52" t="s">
        <v>161</v>
      </c>
      <c r="G52"/>
      <c r="H52"/>
      <c r="I52"/>
    </row>
    <row r="53">
      <c r="A53" t="s">
        <v>187</v>
      </c>
      <c r="B53" t="s">
        <v>122</v>
      </c>
      <c r="C53" t="s">
        <v>123</v>
      </c>
      <c r="D53" t="n">
        <v>2009</v>
      </c>
      <c r="E53" t="n">
        <v>1</v>
      </c>
      <c r="F53" t="s">
        <v>211</v>
      </c>
      <c r="G53"/>
      <c r="H53"/>
      <c r="I53" t="s">
        <v>215</v>
      </c>
    </row>
    <row r="54">
      <c r="A54" t="s">
        <v>187</v>
      </c>
      <c r="B54" t="s">
        <v>122</v>
      </c>
      <c r="C54" t="s">
        <v>123</v>
      </c>
      <c r="D54" t="n">
        <v>2009</v>
      </c>
      <c r="E54" t="n">
        <v>2</v>
      </c>
      <c r="F54" t="s">
        <v>163</v>
      </c>
      <c r="G54"/>
      <c r="H54"/>
      <c r="I54" t="s">
        <v>215</v>
      </c>
    </row>
    <row r="55">
      <c r="A55" t="s">
        <v>187</v>
      </c>
      <c r="B55" t="s">
        <v>122</v>
      </c>
      <c r="C55" t="s">
        <v>123</v>
      </c>
      <c r="D55" t="n">
        <v>2009</v>
      </c>
      <c r="E55" t="n">
        <v>5</v>
      </c>
      <c r="F55"/>
      <c r="G55"/>
      <c r="H55" t="s">
        <v>216</v>
      </c>
      <c r="I55" t="s">
        <v>190</v>
      </c>
    </row>
    <row r="56">
      <c r="A56" t="s">
        <v>187</v>
      </c>
      <c r="B56" t="s">
        <v>122</v>
      </c>
      <c r="C56" t="s">
        <v>123</v>
      </c>
      <c r="D56" t="n">
        <v>2009</v>
      </c>
      <c r="E56" t="n">
        <v>5.8</v>
      </c>
      <c r="F56"/>
      <c r="G56"/>
      <c r="H56" t="s">
        <v>217</v>
      </c>
      <c r="I56" t="s">
        <v>190</v>
      </c>
    </row>
    <row r="57">
      <c r="A57" t="s">
        <v>187</v>
      </c>
      <c r="B57" t="s">
        <v>122</v>
      </c>
      <c r="C57" t="s">
        <v>123</v>
      </c>
      <c r="D57" t="n">
        <v>2009</v>
      </c>
      <c r="E57" t="n">
        <v>25.5</v>
      </c>
      <c r="F57" t="s">
        <v>192</v>
      </c>
      <c r="G57"/>
      <c r="H57" t="s">
        <v>217</v>
      </c>
      <c r="I57" t="s">
        <v>190</v>
      </c>
    </row>
  </sheetData>
  <pageMargins left="0.7" right="0.7" top="0.75" bottom="0.75" header="0.3" footer="0.3"/>
  <pageSetup paperSize="9" orientation="portrait" horizontalDpi="300" verticalDpi="300"/>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