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<sst xmlns="http://schemas.openxmlformats.org/spreadsheetml/2006/main" count="195" uniqueCount="195">
  <si>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</si>
  <si>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</si>
  <si>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</si>
  <si>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</si>
  <si>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</si>
  <si>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</si>
  <si>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</si>
  <si>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</si>
  <si>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</si>
  <si>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</si>
  <si>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</si>
  <si>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</si>
  <si>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</si>
  <si>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</si>
  <si>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</si>
  <si>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</si>
  <si>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</si>
  <si>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</si>
  <si>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</si>
  <si>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</si>
  <si>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</si>
  <si>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</si>
  <si>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</si>
  <si>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</si>
  <si>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</si>
  <si>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</si>
  <si>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</si>
  <si>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</si>
  <si>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</si>
  <si>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</si>
  <si>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</si>
  <si>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</si>
  <si>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</si>
  <si>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</si>
  <si>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</si>
  <si>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</si>
  <si>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</si>
  <si>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</si>
  <si>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</si>
  <si>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</si>
  <si>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</si>
  <si>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</si>
  <si>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</si>
  <si>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</si>
  <si>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</si>
  <si>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</si>
  <si>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</si>
  <si>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</si>
  <si>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</si>
  <si>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</si>
  <si>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</si>
  <si>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</si>
  <si>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</si>
  <si>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</si>
  <si>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</si>
  <si>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</si>
  <si>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</si>
  <si>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</si>
  <si>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</si>
  <si>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</si>
  <si>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</si>
  <si>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</si>
  <si>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</si>
  <si>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</si>
  <si>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</si>
  <si>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</si>
  <si>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</si>
  <si>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</si>
  <si>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</si>
  <si>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</si>
  <si>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</si>
  <si>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</si>
  <si>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</si>
  <si>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</si>
  <si>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0112</t>
  </si>
  <si>
    <t xml:space="preserve">Maize (corn)</t>
  </si>
  <si>
    <t xml:space="preserve"> 43,592</t>
  </si>
  <si>
    <t xml:space="preserve">   523</t>
  </si>
  <si>
    <t xml:space="preserve"> 44,115</t>
  </si>
  <si>
    <t xml:space="preserve">207.2518</t>
  </si>
  <si>
    <t xml:space="preserve">0.06</t>
  </si>
  <si>
    <t xml:space="preserve">0113</t>
  </si>
  <si>
    <t xml:space="preserve">Rice</t>
  </si>
  <si>
    <t xml:space="preserve">  1,657</t>
  </si>
  <si>
    <t xml:space="preserve">     1</t>
  </si>
  <si>
    <t xml:space="preserve">  1,658</t>
  </si>
  <si>
    <t xml:space="preserve">366.3076</t>
  </si>
  <si>
    <t xml:space="preserve">0</t>
  </si>
  <si>
    <t xml:space="preserve">Fish &amp; Fish Products</t>
  </si>
  <si>
    <t xml:space="preserve"> </t>
  </si>
  <si>
    <t xml:space="preserve">Fruits &amp; Vegetables</t>
  </si>
  <si>
    <t xml:space="preserve">01312</t>
  </si>
  <si>
    <t xml:space="preserve">Bananas</t>
  </si>
  <si>
    <t xml:space="preserve"> 17,849</t>
  </si>
  <si>
    <t xml:space="preserve">    NA</t>
  </si>
  <si>
    <t xml:space="preserve">331.2043</t>
  </si>
  <si>
    <t xml:space="preserve">0.02</t>
  </si>
  <si>
    <t xml:space="preserve">01313</t>
  </si>
  <si>
    <t xml:space="preserve">Plantains and others</t>
  </si>
  <si>
    <t xml:space="preserve">269,379</t>
  </si>
  <si>
    <t xml:space="preserve">    12</t>
  </si>
  <si>
    <t xml:space="preserve">269,391</t>
  </si>
  <si>
    <t xml:space="preserve">361.2213</t>
  </si>
  <si>
    <t xml:space="preserve">0.35</t>
  </si>
  <si>
    <t xml:space="preserve">Meat &amp; Animals Products</t>
  </si>
  <si>
    <t xml:space="preserve">21113.01</t>
  </si>
  <si>
    <t xml:space="preserve">Meat of pig fresh or chilled</t>
  </si>
  <si>
    <t xml:space="preserve">  3,518</t>
  </si>
  <si>
    <t xml:space="preserve"> 5,217</t>
  </si>
  <si>
    <t xml:space="preserve">  8,735</t>
  </si>
  <si>
    <t xml:space="preserve">1877.9473</t>
  </si>
  <si>
    <t xml:space="preserve">0.01</t>
  </si>
  <si>
    <t xml:space="preserve">21121</t>
  </si>
  <si>
    <t xml:space="preserve">Meat of chickens fresh or chilled</t>
  </si>
  <si>
    <t xml:space="preserve">  3,916</t>
  </si>
  <si>
    <t xml:space="preserve">62,963</t>
  </si>
  <si>
    <t xml:space="preserve"> 66,879</t>
  </si>
  <si>
    <t xml:space="preserve">1892.0636</t>
  </si>
  <si>
    <t xml:space="preserve">0.09</t>
  </si>
  <si>
    <t xml:space="preserve">Roots, Tubers &amp; Oil-Bearing Crops</t>
  </si>
  <si>
    <t xml:space="preserve">01540</t>
  </si>
  <si>
    <t xml:space="preserve">Yams</t>
  </si>
  <si>
    <t xml:space="preserve">216,099</t>
  </si>
  <si>
    <t xml:space="preserve">   463</t>
  </si>
  <si>
    <t xml:space="preserve">216,562</t>
  </si>
  <si>
    <t xml:space="preserve">244.2221</t>
  </si>
  <si>
    <t xml:space="preserve">0.28</t>
  </si>
  <si>
    <t xml:space="preserve">01550</t>
  </si>
  <si>
    <t xml:space="preserve">Taro</t>
  </si>
  <si>
    <t xml:space="preserve"> 76,239</t>
  </si>
  <si>
    <t xml:space="preserve">333.5211</t>
  </si>
  <si>
    <t xml:space="preserve">0.1</t>
  </si>
  <si>
    <t xml:space="preserve">Other</t>
  </si>
  <si>
    <t xml:space="preserve">01640</t>
  </si>
  <si>
    <t xml:space="preserve">Cocoa beans</t>
  </si>
  <si>
    <t xml:space="preserve">    185</t>
  </si>
  <si>
    <t xml:space="preserve">     0</t>
  </si>
  <si>
    <t xml:space="preserve">    186</t>
  </si>
  <si>
    <t xml:space="preserve">1475.9921</t>
  </si>
  <si>
    <t xml:space="preserve">01802</t>
  </si>
  <si>
    <t xml:space="preserve">Sugar cane</t>
  </si>
  <si>
    <t xml:space="preserve">285,816</t>
  </si>
  <si>
    <t xml:space="preserve">42.7993</t>
  </si>
  <si>
    <t xml:space="preserve">0.37</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</si>
  <si>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</si>
  <si>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</si>
  <si>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</si>
  <si>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</si>
  <si>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</si>
  <si>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</si>
  <si>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</si>
  <si>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</si>
  <si>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</si>
  <si>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</si>
  <si>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</si>
  <si>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Gabon</t>
  </si>
  <si>
    <t xml:space="preserve">2015</t>
  </si>
  <si>
    <t xml:space="preserve">Sources</t>
  </si>
  <si>
    <t xml:space="preserve">All available</t>
  </si>
  <si>
    <t xml:space="preserve">Whole Supply Chain</t>
  </si>
  <si>
    <t xml:space="preserve">flagcombination</t>
  </si>
  <si>
    <t xml:space="preserve">I;e</t>
  </si>
  <si>
    <t xml:space="preserve">2016</t>
  </si>
  <si>
    <t xml:space="preserve">2017</t>
  </si>
  <si>
    <t xml:space="preserve">2018</t>
  </si>
  <si>
    <t xml:space="preserve">2019</t>
  </si>
  <si>
    <t xml:space="preserve">2013 - 2013</t>
  </si>
  <si>
    <t xml:space="preserve">harvest</t>
  </si>
  <si>
    <t xml:space="preserve">farm</t>
  </si>
  <si>
    <t xml:space="preserve">transport </t>
  </si>
  <si>
    <t xml:space="preserve">storage</t>
  </si>
  <si>
    <t xml:space="preserve">wholesale</t>
  </si>
  <si>
    <t xml:space="preserve">processing</t>
  </si>
  <si>
    <t xml:space="preserve">No data</t>
  </si>
  <si>
    <t xml:space="preserve">35</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</si>
  <si>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</si>
  <si>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</si>
  <si>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</si>
  <si>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</si>
  <si>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</si>
  <si>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</si>
  <si>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</si>
  <si>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</si>
  <si>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</si>
  <si>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266</t>
  </si>
  <si>
    <t xml:space="preserve">Plantain</t>
  </si>
  <si>
    <t xml:space="preserve">LitReview</t>
  </si>
  <si>
    <t xml:space="preserve">16153 TOMLINS_Reducing_Postharvest_Losses_2016.pdf; Cauthen et al. (2013)</t>
  </si>
  <si>
    <t xml:space="preserve">http://gala.gre.ac.uk/16153/7/16153%20TOMLINS_Reducing_Postharvest_Losses_2016.pdf</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</si>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</sst>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6"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2:B5" totalsRowCount="0" totalsRowShown="0">
  <tableColumns count="2">
    <tableColumn id="1" name="Item"/>
    <tableColumn id="2" name="Data"/>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2:B5" totalsRowCount="0" totalsRowShown="0">
  <tableColumns count="2">
    <tableColumn id="1" name="Item"/>
    <tableColumn id="2" name="Data"/>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2" totalsRowCount="0" totalsRowShown="0">
  <autoFilter ref="A1:I2"/>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5" Type="http://schemas.openxmlformats.org/officeDocument/2006/relationships/table" Target="../tables/table15.xml"/><Relationship Id="rId16" Type="http://schemas.openxmlformats.org/officeDocument/2006/relationships/table" Target="../tables/table1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12" Type="http://schemas.openxmlformats.org/officeDocument/2006/relationships/table" Target="../tables/table1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3" Type="http://schemas.openxmlformats.org/officeDocument/2006/relationships/table" Target="../tables/table13.xml"/><Relationship Id="rId14" Type="http://schemas.openxmlformats.org/officeDocument/2006/relationships/table" Target="../tables/table14.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7"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87</v>
      </c>
      <c r="C6" s="17" t="s">
        <v>89</v>
      </c>
      <c r="D6" s="8" t="s">
        <v>87</v>
      </c>
      <c r="E6" s="28" t="s">
        <v>87</v>
      </c>
      <c r="F6" s="28" t="s">
        <v>87</v>
      </c>
      <c r="G6" s="9" t="s">
        <v>87</v>
      </c>
      <c r="H6" s="7" t="s">
        <v>87</v>
      </c>
    </row>
    <row r="7" ht="15.75" customHeight="1">
      <c r="A7" s="15" t="s">
        <v>88</v>
      </c>
      <c r="B7" s="16" t="s">
        <v>87</v>
      </c>
      <c r="C7" s="17" t="s">
        <v>89</v>
      </c>
      <c r="D7" s="8" t="s">
        <v>87</v>
      </c>
      <c r="E7" s="28" t="s">
        <v>87</v>
      </c>
      <c r="F7" s="28" t="s">
        <v>87</v>
      </c>
      <c r="G7" s="9" t="s">
        <v>87</v>
      </c>
      <c r="H7" s="7" t="s">
        <v>87</v>
      </c>
    </row>
    <row r="8" ht="15.75" customHeight="1">
      <c r="A8" s="15" t="s">
        <v>90</v>
      </c>
      <c r="B8" s="16" t="s">
        <v>91</v>
      </c>
      <c r="C8" s="17" t="s">
        <v>92</v>
      </c>
      <c r="D8" s="8" t="s">
        <v>93</v>
      </c>
      <c r="E8" s="28" t="s">
        <v>94</v>
      </c>
      <c r="F8" s="28" t="s">
        <v>93</v>
      </c>
      <c r="G8" s="9" t="s">
        <v>95</v>
      </c>
      <c r="H8" s="7" t="s">
        <v>96</v>
      </c>
    </row>
    <row r="9" ht="15.75" customHeight="1">
      <c r="A9" s="15" t="s">
        <v>90</v>
      </c>
      <c r="B9" s="16" t="s">
        <v>97</v>
      </c>
      <c r="C9" s="17" t="s">
        <v>98</v>
      </c>
      <c r="D9" s="8" t="s">
        <v>99</v>
      </c>
      <c r="E9" s="28" t="s">
        <v>100</v>
      </c>
      <c r="F9" s="28" t="s">
        <v>101</v>
      </c>
      <c r="G9" s="9" t="s">
        <v>102</v>
      </c>
      <c r="H9" s="7" t="s">
        <v>103</v>
      </c>
    </row>
    <row r="10" ht="15.75" customHeight="1">
      <c r="A10" s="15" t="s">
        <v>104</v>
      </c>
      <c r="B10" s="16" t="s">
        <v>105</v>
      </c>
      <c r="C10" s="17" t="s">
        <v>106</v>
      </c>
      <c r="D10" s="8" t="s">
        <v>107</v>
      </c>
      <c r="E10" s="28" t="s">
        <v>108</v>
      </c>
      <c r="F10" s="28" t="s">
        <v>109</v>
      </c>
      <c r="G10" s="9" t="s">
        <v>110</v>
      </c>
      <c r="H10" s="7" t="s">
        <v>111</v>
      </c>
    </row>
    <row r="11" ht="15.75" customHeight="1">
      <c r="A11" s="15" t="s">
        <v>104</v>
      </c>
      <c r="B11" s="16" t="s">
        <v>112</v>
      </c>
      <c r="C11" s="17" t="s">
        <v>113</v>
      </c>
      <c r="D11" s="10" t="s">
        <v>114</v>
      </c>
      <c r="E11" s="28" t="s">
        <v>115</v>
      </c>
      <c r="F11" s="28" t="s">
        <v>116</v>
      </c>
      <c r="G11" s="11" t="s">
        <v>117</v>
      </c>
      <c r="H11" s="7" t="s">
        <v>118</v>
      </c>
    </row>
    <row r="12" ht="15.75" customHeight="1">
      <c r="A12" s="18" t="s">
        <v>119</v>
      </c>
      <c r="B12" s="16" t="s">
        <v>120</v>
      </c>
      <c r="C12" s="17" t="s">
        <v>121</v>
      </c>
      <c r="D12" s="8" t="s">
        <v>122</v>
      </c>
      <c r="E12" s="28" t="s">
        <v>123</v>
      </c>
      <c r="F12" s="28" t="s">
        <v>124</v>
      </c>
      <c r="G12" s="9" t="s">
        <v>125</v>
      </c>
      <c r="H12" s="7" t="s">
        <v>126</v>
      </c>
    </row>
    <row r="13" ht="15.75" customHeight="1">
      <c r="A13" s="19" t="s">
        <v>119</v>
      </c>
      <c r="B13" s="20" t="s">
        <v>127</v>
      </c>
      <c r="C13" s="21" t="s">
        <v>128</v>
      </c>
      <c r="D13" s="10" t="s">
        <v>129</v>
      </c>
      <c r="E13" s="28" t="s">
        <v>94</v>
      </c>
      <c r="F13" s="28" t="s">
        <v>129</v>
      </c>
      <c r="G13" s="11" t="s">
        <v>130</v>
      </c>
      <c r="H13" s="7" t="s">
        <v>131</v>
      </c>
    </row>
    <row r="14" ht="15.75" customHeight="1">
      <c r="A14" s="15" t="s">
        <v>132</v>
      </c>
      <c r="B14" s="16" t="s">
        <v>133</v>
      </c>
      <c r="C14" s="17" t="s">
        <v>134</v>
      </c>
      <c r="D14" s="8" t="s">
        <v>135</v>
      </c>
      <c r="E14" s="28" t="s">
        <v>136</v>
      </c>
      <c r="F14" s="28" t="s">
        <v>137</v>
      </c>
      <c r="G14" s="9" t="s">
        <v>138</v>
      </c>
      <c r="H14" s="7" t="s">
        <v>87</v>
      </c>
    </row>
    <row r="15">
      <c r="A15" s="15" t="s">
        <v>132</v>
      </c>
      <c r="B15" s="16" t="s">
        <v>139</v>
      </c>
      <c r="C15" s="17" t="s">
        <v>140</v>
      </c>
      <c r="D15" s="8" t="s">
        <v>141</v>
      </c>
      <c r="E15" s="28" t="s">
        <v>94</v>
      </c>
      <c r="F15" s="28" t="s">
        <v>141</v>
      </c>
      <c r="G15" s="9" t="s">
        <v>142</v>
      </c>
      <c r="H15" s="7" t="s">
        <v>143</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144</v>
      </c>
      <c r="E4" s="34" t="s">
        <v>145</v>
      </c>
      <c r="F4" s="34" t="s">
        <v>146</v>
      </c>
      <c r="G4" s="34" t="s">
        <v>147</v>
      </c>
      <c r="H4" s="34" t="s">
        <v>148</v>
      </c>
      <c r="I4" s="34" t="s">
        <v>149</v>
      </c>
      <c r="J4" s="34" t="s">
        <v>150</v>
      </c>
      <c r="K4" s="34" t="s">
        <v>151</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42958.37474</v>
      </c>
      <c r="E5" s="35" t="n">
        <v>436.65</v>
      </c>
      <c r="F5" s="35" t="n">
        <v>43409.484774</v>
      </c>
      <c r="G5" s="35" t="n">
        <v>621.299713</v>
      </c>
      <c r="H5" s="35" t="n">
        <v>44407.69779</v>
      </c>
      <c r="I5" s="35" t="n">
        <v>572.18405</v>
      </c>
      <c r="J5" s="35" t="n">
        <v>45220.21594</v>
      </c>
      <c r="K5" s="35" t="n">
        <v>463.111</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1676.194964</v>
      </c>
      <c r="E6" s="35" t="n">
        <v>1.044</v>
      </c>
      <c r="F6" s="35" t="n">
        <v>1651.177118</v>
      </c>
      <c r="G6" s="35" t="n">
        <v>1.239748</v>
      </c>
      <c r="H6" s="35" t="n">
        <v>1644.36781</v>
      </c>
      <c r="I6" s="35" t="n">
        <v>0.88</v>
      </c>
      <c r="J6" s="35" t="n">
        <v>1678.248761</v>
      </c>
      <c r="K6" s="35" t="n">
        <v>0.19</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17554.850736</v>
      </c>
      <c r="E9" s="35"/>
      <c r="F9" s="35" t="n">
        <v>17798.464479</v>
      </c>
      <c r="G9" s="35"/>
      <c r="H9" s="35" t="n">
        <v>18194.852864</v>
      </c>
      <c r="I9" s="35" t="n">
        <v>146.71</v>
      </c>
      <c r="J9" s="35" t="n">
        <v>18591.241249</v>
      </c>
      <c r="K9" s="35"/>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262423.182756</v>
      </c>
      <c r="E10" s="35" t="n">
        <v>1</v>
      </c>
      <c r="F10" s="35" t="n">
        <v>272090.623933</v>
      </c>
      <c r="G10" s="35" t="n">
        <v>1.5</v>
      </c>
      <c r="H10" s="35" t="n">
        <v>273622.744361</v>
      </c>
      <c r="I10" s="35" t="n">
        <v>17.5</v>
      </c>
      <c r="J10" s="35" t="n">
        <v>272564.016682</v>
      </c>
      <c r="K10" s="35" t="n">
        <v>29.1</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3546.703469</v>
      </c>
      <c r="E11" s="35" t="n">
        <v>4550.585</v>
      </c>
      <c r="F11" s="35" t="n">
        <v>3485.287211</v>
      </c>
      <c r="G11" s="35" t="n">
        <v>5624.448</v>
      </c>
      <c r="H11" s="35" t="n">
        <v>3521.590997</v>
      </c>
      <c r="I11" s="35" t="n">
        <v>4507.02692</v>
      </c>
      <c r="J11" s="35" t="n">
        <v>3509.313407</v>
      </c>
      <c r="K11" s="35" t="n">
        <v>6185.53064</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3912.809091</v>
      </c>
      <c r="E12" s="35" t="n">
        <v>61388.130046</v>
      </c>
      <c r="F12" s="35" t="n">
        <v>3946.591636</v>
      </c>
      <c r="G12" s="35" t="n">
        <v>68655.7314</v>
      </c>
      <c r="H12" s="35" t="n">
        <v>3888.729939</v>
      </c>
      <c r="I12" s="35" t="n">
        <v>60533.64324</v>
      </c>
      <c r="J12" s="35" t="n">
        <v>3900.559103</v>
      </c>
      <c r="K12" s="35" t="n">
        <v>61274.68</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212979.695554</v>
      </c>
      <c r="E13" s="35" t="n">
        <v>417</v>
      </c>
      <c r="F13" s="35" t="n">
        <v>216323.812211</v>
      </c>
      <c r="G13" s="35" t="n">
        <v>384.7</v>
      </c>
      <c r="H13" s="35" t="n">
        <v>218994.321024</v>
      </c>
      <c r="I13" s="35" t="n">
        <v>602.41</v>
      </c>
      <c r="J13" s="35" t="n">
        <v>222891.041125</v>
      </c>
      <c r="K13" s="35" t="n">
        <v>446.14</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83772.475915</v>
      </c>
      <c r="E14" s="35"/>
      <c r="F14" s="35" t="n">
        <v>74010.796267</v>
      </c>
      <c r="G14" s="35"/>
      <c r="H14" s="35" t="n">
        <v>70932.621542</v>
      </c>
      <c r="I14" s="35"/>
      <c r="J14" s="35" t="n">
        <v>67994.795593</v>
      </c>
      <c r="K14" s="35"/>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208.589034</v>
      </c>
      <c r="E15" s="35" t="n">
        <v>0.925</v>
      </c>
      <c r="F15" s="35" t="n">
        <v>181.793121</v>
      </c>
      <c r="G15" s="35" t="n">
        <v>0.04</v>
      </c>
      <c r="H15" s="35" t="n">
        <v>165.451406</v>
      </c>
      <c r="I15" s="35" t="n">
        <v>0.12</v>
      </c>
      <c r="J15" s="35" t="n">
        <v>186.896229</v>
      </c>
      <c r="K15" s="35" t="n">
        <v>0.23</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286865.950596</v>
      </c>
      <c r="E16" s="35" t="n">
        <v>1.12338</v>
      </c>
      <c r="F16" s="35" t="n">
        <v>280931.667575</v>
      </c>
      <c r="G16" s="35"/>
      <c r="H16" s="35" t="n">
        <v>289651.800736</v>
      </c>
      <c r="I16" s="35"/>
      <c r="J16" s="35" t="n">
        <v>295171.693211</v>
      </c>
      <c r="K16" s="35"/>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152</v>
      </c>
      <c r="B2" s="58" t="s">
        <v>153</v>
      </c>
      <c r="C2" s="58"/>
      <c r="D2" s="58"/>
      <c r="E2" s="58"/>
      <c r="F2" s="58"/>
      <c r="G2" s="58"/>
      <c r="H2" s="58"/>
      <c r="I2" s="58"/>
      <c r="J2" s="57"/>
      <c r="K2" s="57"/>
    </row>
    <row r="3" ht="18" customHeight="1">
      <c r="A3" s="59" t="s">
        <v>154</v>
      </c>
      <c r="B3" s="60" t="s">
        <v>155</v>
      </c>
      <c r="C3" s="61"/>
      <c r="D3" s="58"/>
      <c r="E3" s="58"/>
      <c r="F3" s="58"/>
      <c r="G3" s="58"/>
      <c r="H3" s="58"/>
      <c r="I3" s="58"/>
      <c r="J3" s="57"/>
      <c r="K3" s="57"/>
    </row>
    <row r="4" ht="18" customHeight="1">
      <c r="A4" s="62" t="s">
        <v>24</v>
      </c>
      <c r="B4" s="55" t="s">
        <v>166</v>
      </c>
      <c r="C4" s="63"/>
      <c r="D4" s="58"/>
      <c r="E4" s="58"/>
      <c r="F4" s="58"/>
      <c r="G4" s="58"/>
      <c r="H4" s="58"/>
      <c r="I4" s="58"/>
      <c r="J4" s="57"/>
      <c r="K4" s="57"/>
    </row>
    <row r="5" ht="15.75" customHeight="1">
      <c r="A5" s="64" t="s">
        <v>157</v>
      </c>
      <c r="B5" s="65" t="s">
        <v>158</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167</v>
      </c>
      <c r="E11" s="34" t="s">
        <v>168</v>
      </c>
      <c r="F11" s="34" t="s">
        <v>169</v>
      </c>
      <c r="G11" s="34" t="s">
        <v>170</v>
      </c>
      <c r="H11" s="34" t="s">
        <v>171</v>
      </c>
      <c r="I11" s="34" t="s">
        <v>172</v>
      </c>
      <c r="L11" s="48" t="s">
        <v>46</v>
      </c>
    </row>
    <row r="12">
      <c r="A12" s="37" t="n">
        <f>Cereal_1</f>
        <v>0</v>
      </c>
      <c r="B12" s="36" t="n">
        <f>Cereal_1</f>
        <v>0</v>
      </c>
      <c r="C12" s="81" t="n">
        <f>Cereal_1</f>
        <v>0</v>
      </c>
      <c r="D12" s="87" t="s">
        <v>173</v>
      </c>
      <c r="E12" s="87" t="s">
        <v>173</v>
      </c>
      <c r="F12" s="87" t="s">
        <v>173</v>
      </c>
      <c r="G12" s="87" t="s">
        <v>173</v>
      </c>
      <c r="H12" s="87" t="s">
        <v>173</v>
      </c>
      <c r="I12" s="87" t="s">
        <v>173</v>
      </c>
      <c r="L12" s="49" t="n">
        <v>0</v>
      </c>
    </row>
    <row r="13">
      <c r="A13" s="37" t="n">
        <f>Cereal_2</f>
        <v>0</v>
      </c>
      <c r="B13" s="36" t="n">
        <f>Cereal_2</f>
        <v>0</v>
      </c>
      <c r="C13" s="81" t="n">
        <f>Cereal_2</f>
        <v>0</v>
      </c>
      <c r="D13" s="87" t="s">
        <v>173</v>
      </c>
      <c r="E13" s="87" t="s">
        <v>173</v>
      </c>
      <c r="F13" s="87" t="s">
        <v>173</v>
      </c>
      <c r="G13" s="87" t="s">
        <v>173</v>
      </c>
      <c r="H13" s="87" t="s">
        <v>173</v>
      </c>
      <c r="I13" s="87" t="s">
        <v>173</v>
      </c>
      <c r="L13" s="49" t="n">
        <v>0</v>
      </c>
    </row>
    <row r="14">
      <c r="A14" s="37" t="n">
        <f>Fruits_Vegetables_1</f>
        <v>0</v>
      </c>
      <c r="B14" s="36" t="n">
        <f>Fruits_Vegetables_1</f>
        <v>0</v>
      </c>
      <c r="C14" s="81" t="n">
        <f>Fruits_Vegetables_1</f>
        <v>0</v>
      </c>
      <c r="D14" s="87" t="s">
        <v>173</v>
      </c>
      <c r="E14" s="87" t="s">
        <v>173</v>
      </c>
      <c r="F14" s="87" t="s">
        <v>173</v>
      </c>
      <c r="G14" s="87" t="s">
        <v>173</v>
      </c>
      <c r="H14" s="87" t="s">
        <v>173</v>
      </c>
      <c r="I14" s="87" t="s">
        <v>173</v>
      </c>
      <c r="L14" s="49" t="n">
        <v>0</v>
      </c>
    </row>
    <row r="15">
      <c r="A15" s="37" t="n">
        <f>Fruits_Vegetables_2</f>
        <v>0</v>
      </c>
      <c r="B15" s="36" t="n">
        <f>Fruits_Vegetables_2</f>
        <v>0</v>
      </c>
      <c r="C15" s="81" t="n">
        <f>Fruits_Vegetables_2</f>
        <v>0</v>
      </c>
      <c r="D15" s="87" t="s">
        <v>173</v>
      </c>
      <c r="E15" s="87" t="s">
        <v>173</v>
      </c>
      <c r="F15" s="87" t="s">
        <v>173</v>
      </c>
      <c r="G15" s="87" t="s">
        <v>173</v>
      </c>
      <c r="H15" s="87" t="s">
        <v>173</v>
      </c>
      <c r="I15" s="87" t="s">
        <v>173</v>
      </c>
      <c r="L15" s="49" t="n">
        <v>0</v>
      </c>
    </row>
    <row r="16">
      <c r="A16" s="37" t="n">
        <f>Roots_Tubers_Oil_1</f>
        <v>0</v>
      </c>
      <c r="B16" s="36" t="n">
        <f>Roots_Tubers_Oil_1</f>
        <v>0</v>
      </c>
      <c r="C16" s="81" t="n">
        <f>Roots_Tubers_Oil_1</f>
        <v>0</v>
      </c>
      <c r="D16" s="87" t="s">
        <v>173</v>
      </c>
      <c r="E16" s="87" t="s">
        <v>173</v>
      </c>
      <c r="F16" s="87" t="s">
        <v>173</v>
      </c>
      <c r="G16" s="87" t="s">
        <v>173</v>
      </c>
      <c r="H16" s="87" t="s">
        <v>173</v>
      </c>
      <c r="I16" s="87" t="s">
        <v>173</v>
      </c>
      <c r="L16" s="49" t="n">
        <v>0</v>
      </c>
    </row>
    <row r="17">
      <c r="A17" s="37" t="n">
        <f>Roots_Tubers_Oil_2</f>
        <v>0</v>
      </c>
      <c r="B17" s="36" t="n">
        <f>Roots_Tubers_Oil_2</f>
        <v>0</v>
      </c>
      <c r="C17" s="81" t="n">
        <f>Roots_Tubers_Oil_2</f>
        <v>0</v>
      </c>
      <c r="D17" s="87" t="s">
        <v>173</v>
      </c>
      <c r="E17" s="87" t="s">
        <v>173</v>
      </c>
      <c r="F17" s="87" t="s">
        <v>173</v>
      </c>
      <c r="G17" s="87" t="s">
        <v>174</v>
      </c>
      <c r="H17" s="87" t="s">
        <v>173</v>
      </c>
      <c r="I17" s="87" t="s">
        <v>173</v>
      </c>
      <c r="L17" s="49" t="n">
        <v>0</v>
      </c>
      <c r="X17" s="22"/>
      <c r="Y17" s="22"/>
      <c r="Z17" s="22"/>
      <c r="AA17" s="22"/>
    </row>
    <row r="18">
      <c r="A18" s="37" t="n">
        <f>Animals_Products_1</f>
        <v>0</v>
      </c>
      <c r="B18" s="36" t="n">
        <f>Animals_Products_1</f>
        <v>0</v>
      </c>
      <c r="C18" s="81" t="n">
        <f>Animals_Products_1</f>
        <v>0</v>
      </c>
      <c r="D18" s="87" t="s">
        <v>173</v>
      </c>
      <c r="E18" s="87" t="s">
        <v>173</v>
      </c>
      <c r="F18" s="87" t="s">
        <v>173</v>
      </c>
      <c r="G18" s="87" t="s">
        <v>173</v>
      </c>
      <c r="H18" s="87" t="s">
        <v>173</v>
      </c>
      <c r="I18" s="87" t="s">
        <v>173</v>
      </c>
      <c r="L18" s="49" t="n">
        <v>0</v>
      </c>
    </row>
    <row r="19">
      <c r="A19" s="37" t="n">
        <f>Animals_Products_2</f>
        <v>0</v>
      </c>
      <c r="B19" s="36" t="n">
        <f>Animals_Products_2</f>
        <v>0</v>
      </c>
      <c r="C19" s="81" t="n">
        <f>Animals_Products_2</f>
        <v>0</v>
      </c>
      <c r="D19" s="87" t="s">
        <v>173</v>
      </c>
      <c r="E19" s="87" t="s">
        <v>173</v>
      </c>
      <c r="F19" s="87" t="s">
        <v>173</v>
      </c>
      <c r="G19" s="87" t="s">
        <v>173</v>
      </c>
      <c r="H19" s="87" t="s">
        <v>173</v>
      </c>
      <c r="I19" s="87" t="s">
        <v>173</v>
      </c>
      <c r="L19" s="49" t="n">
        <v>0</v>
      </c>
    </row>
    <row r="20">
      <c r="A20" s="37" t="n">
        <f>Fish_1</f>
        <v>0</v>
      </c>
      <c r="B20" s="36" t="n">
        <f>Fish_1</f>
        <v>0</v>
      </c>
      <c r="C20" s="81" t="n">
        <f>Fish_1</f>
        <v>0</v>
      </c>
      <c r="D20" s="87" t="s">
        <v>173</v>
      </c>
      <c r="E20" s="87" t="s">
        <v>173</v>
      </c>
      <c r="F20" s="87" t="s">
        <v>173</v>
      </c>
      <c r="G20" s="87" t="s">
        <v>173</v>
      </c>
      <c r="H20" s="87" t="s">
        <v>173</v>
      </c>
      <c r="I20" s="87" t="s">
        <v>173</v>
      </c>
      <c r="L20" s="49" t="n">
        <v>0</v>
      </c>
    </row>
    <row r="21">
      <c r="A21" s="37" t="n">
        <f>Fish_2</f>
        <v>0</v>
      </c>
      <c r="B21" s="36" t="n">
        <f>Fish_2</f>
        <v>0</v>
      </c>
      <c r="C21" s="81" t="n">
        <f>Fish_2</f>
        <v>0</v>
      </c>
      <c r="D21" s="87" t="s">
        <v>173</v>
      </c>
      <c r="E21" s="87" t="s">
        <v>173</v>
      </c>
      <c r="F21" s="87" t="s">
        <v>173</v>
      </c>
      <c r="G21" s="87" t="s">
        <v>173</v>
      </c>
      <c r="H21" s="87" t="s">
        <v>173</v>
      </c>
      <c r="I21" s="87" t="s">
        <v>173</v>
      </c>
      <c r="L21" s="49" t="n">
        <v>0</v>
      </c>
    </row>
    <row r="22">
      <c r="A22" s="37" t="n">
        <f>Other_1</f>
        <v>0</v>
      </c>
      <c r="B22" s="36" t="n">
        <f>Other_1</f>
        <v>0</v>
      </c>
      <c r="C22" s="81" t="n">
        <f>Other_1</f>
        <v>0</v>
      </c>
      <c r="D22" s="87" t="s">
        <v>173</v>
      </c>
      <c r="E22" s="87" t="s">
        <v>173</v>
      </c>
      <c r="F22" s="87" t="s">
        <v>173</v>
      </c>
      <c r="G22" s="87" t="s">
        <v>173</v>
      </c>
      <c r="H22" s="87" t="s">
        <v>173</v>
      </c>
      <c r="I22" s="87" t="s">
        <v>173</v>
      </c>
      <c r="L22" s="49" t="n">
        <v>0</v>
      </c>
    </row>
    <row r="23" ht="15.75" customHeight="1">
      <c r="A23" s="38" t="n">
        <f>Other_2</f>
        <v>0</v>
      </c>
      <c r="B23" s="39" t="n">
        <f>Other_2</f>
        <v>0</v>
      </c>
      <c r="C23" s="82" t="n">
        <f>Other_2</f>
        <v>0</v>
      </c>
      <c r="D23" s="87" t="s">
        <v>173</v>
      </c>
      <c r="E23" s="87" t="s">
        <v>173</v>
      </c>
      <c r="F23" s="87" t="s">
        <v>173</v>
      </c>
      <c r="G23" s="87" t="s">
        <v>173</v>
      </c>
      <c r="H23" s="87" t="s">
        <v>173</v>
      </c>
      <c r="I23" s="87" t="s">
        <v>173</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5"/>
    <tablePart r:id="rId1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152</v>
      </c>
      <c r="B2" s="58" t="s">
        <v>153</v>
      </c>
      <c r="C2" s="58"/>
      <c r="D2" s="58"/>
      <c r="E2" s="58"/>
      <c r="F2" s="58"/>
      <c r="G2" s="58"/>
      <c r="H2" s="58"/>
      <c r="I2" s="58"/>
      <c r="J2" s="57"/>
      <c r="K2" s="57"/>
    </row>
    <row r="3" ht="18" customHeight="1">
      <c r="A3" s="59" t="s">
        <v>154</v>
      </c>
      <c r="B3" s="60" t="s">
        <v>155</v>
      </c>
      <c r="C3" s="61"/>
      <c r="D3" s="58"/>
      <c r="E3" s="58"/>
      <c r="F3" s="58"/>
      <c r="G3" s="58"/>
      <c r="H3" s="58"/>
      <c r="I3" s="58"/>
      <c r="J3" s="57"/>
      <c r="K3" s="57"/>
    </row>
    <row r="4" ht="18" customHeight="1">
      <c r="A4" s="62" t="s">
        <v>24</v>
      </c>
      <c r="B4" s="55" t="s">
        <v>156</v>
      </c>
      <c r="C4" s="63"/>
      <c r="D4" s="58"/>
      <c r="E4" s="58"/>
      <c r="F4" s="58"/>
      <c r="G4" s="58"/>
      <c r="H4" s="58"/>
      <c r="I4" s="58"/>
      <c r="J4" s="57"/>
      <c r="K4" s="57"/>
    </row>
    <row r="5" ht="15.75" customHeight="1">
      <c r="A5" s="64" t="s">
        <v>157</v>
      </c>
      <c r="B5" s="65" t="s">
        <v>158</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159</v>
      </c>
      <c r="M11" t="s">
        <v>160</v>
      </c>
    </row>
    <row r="12">
      <c r="A12" s="37" t="n">
        <f>Cereal_1</f>
        <v>0</v>
      </c>
      <c r="B12" s="36" t="n">
        <f>Cereal_1</f>
        <v>0</v>
      </c>
      <c r="C12" s="81" t="n">
        <f>Cereal_1</f>
        <v>0</v>
      </c>
      <c r="D12" s="87" t="s">
        <v>20</v>
      </c>
      <c r="E12" s="87" t="s">
        <v>20</v>
      </c>
      <c r="F12" s="87" t="s">
        <v>20</v>
      </c>
      <c r="G12" s="87" t="s">
        <v>20</v>
      </c>
      <c r="H12" s="87" t="s">
        <v>20</v>
      </c>
      <c r="I12" s="87" t="s">
        <v>20</v>
      </c>
      <c r="L12" s="49" t="n">
        <v>0.065</v>
      </c>
      <c r="M12" t="s">
        <v>161</v>
      </c>
    </row>
    <row r="13">
      <c r="A13" s="37" t="n">
        <f>Cereal_2</f>
        <v>0</v>
      </c>
      <c r="B13" s="36" t="n">
        <f>Cereal_2</f>
        <v>0</v>
      </c>
      <c r="C13" s="81" t="n">
        <f>Cereal_2</f>
        <v>0</v>
      </c>
      <c r="D13" s="87" t="s">
        <v>20</v>
      </c>
      <c r="E13" s="87" t="s">
        <v>20</v>
      </c>
      <c r="F13" s="87" t="s">
        <v>20</v>
      </c>
      <c r="G13" s="87" t="s">
        <v>20</v>
      </c>
      <c r="H13" s="87" t="s">
        <v>20</v>
      </c>
      <c r="I13" s="87" t="s">
        <v>20</v>
      </c>
      <c r="L13" s="49" t="n">
        <v>0.065</v>
      </c>
      <c r="M13" t="s">
        <v>161</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0.277</v>
      </c>
      <c r="M16" t="s">
        <v>161</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0.277</v>
      </c>
      <c r="M17" t="s">
        <v>161</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161</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161</v>
      </c>
    </row>
    <row r="20">
      <c r="A20" s="37" t="n">
        <f>Fish_1</f>
        <v>0</v>
      </c>
      <c r="B20" s="36" t="n">
        <f>Fish_1</f>
        <v>0</v>
      </c>
      <c r="C20" s="81" t="n">
        <f>Fish_1</f>
        <v>0</v>
      </c>
      <c r="D20" s="87" t="s">
        <v>20</v>
      </c>
      <c r="E20" s="87" t="s">
        <v>20</v>
      </c>
      <c r="F20" s="87" t="s">
        <v>20</v>
      </c>
      <c r="G20" s="87" t="s">
        <v>20</v>
      </c>
      <c r="H20" s="87" t="s">
        <v>20</v>
      </c>
      <c r="I20" s="87" t="s">
        <v>20</v>
      </c>
      <c r="L20" s="49" t="n">
        <v>0.397</v>
      </c>
      <c r="M20" t="s">
        <v>161</v>
      </c>
    </row>
    <row r="21">
      <c r="A21" s="37" t="n">
        <f>Fish_2</f>
        <v>0</v>
      </c>
      <c r="B21" s="36" t="n">
        <f>Fish_2</f>
        <v>0</v>
      </c>
      <c r="C21" s="81" t="n">
        <f>Fish_2</f>
        <v>0</v>
      </c>
      <c r="D21" s="87" t="s">
        <v>20</v>
      </c>
      <c r="E21" s="87" t="s">
        <v>20</v>
      </c>
      <c r="F21" s="87" t="s">
        <v>20</v>
      </c>
      <c r="G21" s="87" t="s">
        <v>20</v>
      </c>
      <c r="H21" s="87" t="s">
        <v>20</v>
      </c>
      <c r="I21" s="87" t="s">
        <v>20</v>
      </c>
      <c r="L21" s="49" t="n">
        <v>0.397</v>
      </c>
      <c r="M21" t="s">
        <v>161</v>
      </c>
    </row>
    <row r="22">
      <c r="A22" s="37" t="n">
        <f>Other_1</f>
        <v>0</v>
      </c>
      <c r="B22" s="36" t="n">
        <f>Other_1</f>
        <v>0</v>
      </c>
      <c r="C22" s="81" t="n">
        <f>Other_1</f>
        <v>0</v>
      </c>
      <c r="D22" s="87" t="s">
        <v>20</v>
      </c>
      <c r="E22" s="87" t="s">
        <v>20</v>
      </c>
      <c r="F22" s="87" t="s">
        <v>20</v>
      </c>
      <c r="G22" s="87" t="s">
        <v>20</v>
      </c>
      <c r="H22" s="87" t="s">
        <v>20</v>
      </c>
      <c r="I22" s="87" t="s">
        <v>20</v>
      </c>
      <c r="L22" s="49" t="n">
        <v>0.05</v>
      </c>
      <c r="M22" t="s">
        <v>161</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161</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152</v>
      </c>
      <c r="B2" s="58" t="s">
        <v>153</v>
      </c>
      <c r="C2" s="58"/>
      <c r="D2" s="58"/>
      <c r="E2" s="58"/>
      <c r="F2" s="58"/>
      <c r="G2" s="58"/>
      <c r="H2" s="58"/>
      <c r="I2" s="58"/>
      <c r="J2" s="57"/>
      <c r="K2" s="57"/>
    </row>
    <row r="3" ht="18" customHeight="1">
      <c r="A3" s="59" t="s">
        <v>154</v>
      </c>
      <c r="B3" s="60" t="s">
        <v>155</v>
      </c>
      <c r="C3" s="61"/>
      <c r="D3" s="58"/>
      <c r="E3" s="58"/>
      <c r="F3" s="58"/>
      <c r="G3" s="58"/>
      <c r="H3" s="58"/>
      <c r="I3" s="58"/>
      <c r="J3" s="57"/>
      <c r="K3" s="57"/>
    </row>
    <row r="4" ht="18" customHeight="1">
      <c r="A4" s="62" t="s">
        <v>24</v>
      </c>
      <c r="B4" s="55" t="s">
        <v>162</v>
      </c>
      <c r="C4" s="63"/>
      <c r="D4" s="58"/>
      <c r="E4" s="58"/>
      <c r="F4" s="58"/>
      <c r="G4" s="58"/>
      <c r="H4" s="58"/>
      <c r="I4" s="58"/>
      <c r="J4" s="57"/>
      <c r="K4" s="57"/>
    </row>
    <row r="5" ht="15.75" customHeight="1">
      <c r="A5" s="64" t="s">
        <v>157</v>
      </c>
      <c r="B5" s="65" t="s">
        <v>158</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159</v>
      </c>
      <c r="M11" t="s">
        <v>160</v>
      </c>
    </row>
    <row r="12">
      <c r="A12" s="37" t="n">
        <f>Cereal_1</f>
        <v>0</v>
      </c>
      <c r="B12" s="36" t="n">
        <f>Cereal_1</f>
        <v>0</v>
      </c>
      <c r="C12" s="81" t="n">
        <f>Cereal_1</f>
        <v>0</v>
      </c>
      <c r="D12" s="87" t="s">
        <v>20</v>
      </c>
      <c r="E12" s="87" t="s">
        <v>20</v>
      </c>
      <c r="F12" s="87" t="s">
        <v>20</v>
      </c>
      <c r="G12" s="87" t="s">
        <v>20</v>
      </c>
      <c r="H12" s="87" t="s">
        <v>20</v>
      </c>
      <c r="I12" s="87" t="s">
        <v>20</v>
      </c>
      <c r="L12" s="49" t="n">
        <v>0.065</v>
      </c>
      <c r="M12" t="s">
        <v>161</v>
      </c>
    </row>
    <row r="13">
      <c r="A13" s="37" t="n">
        <f>Cereal_2</f>
        <v>0</v>
      </c>
      <c r="B13" s="36" t="n">
        <f>Cereal_2</f>
        <v>0</v>
      </c>
      <c r="C13" s="81" t="n">
        <f>Cereal_2</f>
        <v>0</v>
      </c>
      <c r="D13" s="87" t="s">
        <v>20</v>
      </c>
      <c r="E13" s="87" t="s">
        <v>20</v>
      </c>
      <c r="F13" s="87" t="s">
        <v>20</v>
      </c>
      <c r="G13" s="87" t="s">
        <v>20</v>
      </c>
      <c r="H13" s="87" t="s">
        <v>20</v>
      </c>
      <c r="I13" s="87" t="s">
        <v>20</v>
      </c>
      <c r="L13" s="49" t="n">
        <v>0.065</v>
      </c>
      <c r="M13" t="s">
        <v>161</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0.277</v>
      </c>
      <c r="M16" t="s">
        <v>161</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0.277</v>
      </c>
      <c r="M17" t="s">
        <v>161</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161</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161</v>
      </c>
    </row>
    <row r="20">
      <c r="A20" s="37" t="n">
        <f>Fish_1</f>
        <v>0</v>
      </c>
      <c r="B20" s="36" t="n">
        <f>Fish_1</f>
        <v>0</v>
      </c>
      <c r="C20" s="81" t="n">
        <f>Fish_1</f>
        <v>0</v>
      </c>
      <c r="D20" s="87" t="s">
        <v>20</v>
      </c>
      <c r="E20" s="87" t="s">
        <v>20</v>
      </c>
      <c r="F20" s="87" t="s">
        <v>20</v>
      </c>
      <c r="G20" s="87" t="s">
        <v>20</v>
      </c>
      <c r="H20" s="87" t="s">
        <v>20</v>
      </c>
      <c r="I20" s="87" t="s">
        <v>20</v>
      </c>
      <c r="L20" s="49" t="n">
        <v>0.397</v>
      </c>
      <c r="M20" t="s">
        <v>161</v>
      </c>
    </row>
    <row r="21">
      <c r="A21" s="37" t="n">
        <f>Fish_2</f>
        <v>0</v>
      </c>
      <c r="B21" s="36" t="n">
        <f>Fish_2</f>
        <v>0</v>
      </c>
      <c r="C21" s="81" t="n">
        <f>Fish_2</f>
        <v>0</v>
      </c>
      <c r="D21" s="87" t="s">
        <v>20</v>
      </c>
      <c r="E21" s="87" t="s">
        <v>20</v>
      </c>
      <c r="F21" s="87" t="s">
        <v>20</v>
      </c>
      <c r="G21" s="87" t="s">
        <v>20</v>
      </c>
      <c r="H21" s="87" t="s">
        <v>20</v>
      </c>
      <c r="I21" s="87" t="s">
        <v>20</v>
      </c>
      <c r="L21" s="49" t="n">
        <v>0.397</v>
      </c>
      <c r="M21" t="s">
        <v>161</v>
      </c>
    </row>
    <row r="22">
      <c r="A22" s="37" t="n">
        <f>Other_1</f>
        <v>0</v>
      </c>
      <c r="B22" s="36" t="n">
        <f>Other_1</f>
        <v>0</v>
      </c>
      <c r="C22" s="81" t="n">
        <f>Other_1</f>
        <v>0</v>
      </c>
      <c r="D22" s="87" t="s">
        <v>20</v>
      </c>
      <c r="E22" s="87" t="s">
        <v>20</v>
      </c>
      <c r="F22" s="87" t="s">
        <v>20</v>
      </c>
      <c r="G22" s="87" t="s">
        <v>20</v>
      </c>
      <c r="H22" s="87" t="s">
        <v>20</v>
      </c>
      <c r="I22" s="87" t="s">
        <v>20</v>
      </c>
      <c r="L22" s="49" t="n">
        <v>0.05</v>
      </c>
      <c r="M22" t="s">
        <v>161</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161</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152</v>
      </c>
      <c r="B2" s="58" t="s">
        <v>153</v>
      </c>
      <c r="C2" s="58"/>
      <c r="D2" s="58"/>
      <c r="E2" s="58"/>
      <c r="F2" s="58"/>
      <c r="G2" s="58"/>
      <c r="H2" s="58"/>
      <c r="I2" s="58"/>
      <c r="J2" s="57"/>
      <c r="K2" s="57"/>
    </row>
    <row r="3" ht="18" customHeight="1">
      <c r="A3" s="59" t="s">
        <v>154</v>
      </c>
      <c r="B3" s="60" t="s">
        <v>155</v>
      </c>
      <c r="C3" s="61"/>
      <c r="D3" s="58"/>
      <c r="E3" s="58"/>
      <c r="F3" s="58"/>
      <c r="G3" s="58"/>
      <c r="H3" s="58"/>
      <c r="I3" s="58"/>
      <c r="J3" s="57"/>
      <c r="K3" s="57"/>
    </row>
    <row r="4" ht="18" customHeight="1">
      <c r="A4" s="62" t="s">
        <v>24</v>
      </c>
      <c r="B4" s="55" t="s">
        <v>163</v>
      </c>
      <c r="C4" s="63"/>
      <c r="D4" s="58"/>
      <c r="E4" s="58"/>
      <c r="F4" s="58"/>
      <c r="G4" s="58"/>
      <c r="H4" s="58"/>
      <c r="I4" s="58"/>
      <c r="J4" s="57"/>
      <c r="K4" s="57"/>
    </row>
    <row r="5" ht="15.75" customHeight="1">
      <c r="A5" s="64" t="s">
        <v>157</v>
      </c>
      <c r="B5" s="65" t="s">
        <v>158</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159</v>
      </c>
      <c r="M11" t="s">
        <v>160</v>
      </c>
    </row>
    <row r="12">
      <c r="A12" s="37" t="n">
        <f>Cereal_1</f>
        <v>0</v>
      </c>
      <c r="B12" s="36" t="n">
        <f>Cereal_1</f>
        <v>0</v>
      </c>
      <c r="C12" s="81" t="n">
        <f>Cereal_1</f>
        <v>0</v>
      </c>
      <c r="D12" s="87" t="s">
        <v>20</v>
      </c>
      <c r="E12" s="87" t="s">
        <v>20</v>
      </c>
      <c r="F12" s="87" t="s">
        <v>20</v>
      </c>
      <c r="G12" s="87" t="s">
        <v>20</v>
      </c>
      <c r="H12" s="87" t="s">
        <v>20</v>
      </c>
      <c r="I12" s="87" t="s">
        <v>20</v>
      </c>
      <c r="L12" s="49" t="n">
        <v>0.065</v>
      </c>
      <c r="M12" t="s">
        <v>161</v>
      </c>
    </row>
    <row r="13">
      <c r="A13" s="37" t="n">
        <f>Cereal_2</f>
        <v>0</v>
      </c>
      <c r="B13" s="36" t="n">
        <f>Cereal_2</f>
        <v>0</v>
      </c>
      <c r="C13" s="81" t="n">
        <f>Cereal_2</f>
        <v>0</v>
      </c>
      <c r="D13" s="87" t="s">
        <v>20</v>
      </c>
      <c r="E13" s="87" t="s">
        <v>20</v>
      </c>
      <c r="F13" s="87" t="s">
        <v>20</v>
      </c>
      <c r="G13" s="87" t="s">
        <v>20</v>
      </c>
      <c r="H13" s="87" t="s">
        <v>20</v>
      </c>
      <c r="I13" s="87" t="s">
        <v>20</v>
      </c>
      <c r="L13" s="49" t="n">
        <v>0.065</v>
      </c>
      <c r="M13" t="s">
        <v>161</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0.277</v>
      </c>
      <c r="M16" t="s">
        <v>161</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0.277</v>
      </c>
      <c r="M17" t="s">
        <v>161</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161</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161</v>
      </c>
    </row>
    <row r="20">
      <c r="A20" s="37" t="n">
        <f>Fish_1</f>
        <v>0</v>
      </c>
      <c r="B20" s="36" t="n">
        <f>Fish_1</f>
        <v>0</v>
      </c>
      <c r="C20" s="81" t="n">
        <f>Fish_1</f>
        <v>0</v>
      </c>
      <c r="D20" s="87" t="s">
        <v>20</v>
      </c>
      <c r="E20" s="87" t="s">
        <v>20</v>
      </c>
      <c r="F20" s="87" t="s">
        <v>20</v>
      </c>
      <c r="G20" s="87" t="s">
        <v>20</v>
      </c>
      <c r="H20" s="87" t="s">
        <v>20</v>
      </c>
      <c r="I20" s="87" t="s">
        <v>20</v>
      </c>
      <c r="L20" s="49" t="n">
        <v>0.397</v>
      </c>
      <c r="M20" t="s">
        <v>161</v>
      </c>
    </row>
    <row r="21">
      <c r="A21" s="37" t="n">
        <f>Fish_2</f>
        <v>0</v>
      </c>
      <c r="B21" s="36" t="n">
        <f>Fish_2</f>
        <v>0</v>
      </c>
      <c r="C21" s="81" t="n">
        <f>Fish_2</f>
        <v>0</v>
      </c>
      <c r="D21" s="87" t="s">
        <v>20</v>
      </c>
      <c r="E21" s="87" t="s">
        <v>20</v>
      </c>
      <c r="F21" s="87" t="s">
        <v>20</v>
      </c>
      <c r="G21" s="87" t="s">
        <v>20</v>
      </c>
      <c r="H21" s="87" t="s">
        <v>20</v>
      </c>
      <c r="I21" s="87" t="s">
        <v>20</v>
      </c>
      <c r="L21" s="49" t="n">
        <v>0.397</v>
      </c>
      <c r="M21" t="s">
        <v>161</v>
      </c>
    </row>
    <row r="22">
      <c r="A22" s="37" t="n">
        <f>Other_1</f>
        <v>0</v>
      </c>
      <c r="B22" s="36" t="n">
        <f>Other_1</f>
        <v>0</v>
      </c>
      <c r="C22" s="81" t="n">
        <f>Other_1</f>
        <v>0</v>
      </c>
      <c r="D22" s="87" t="s">
        <v>20</v>
      </c>
      <c r="E22" s="87" t="s">
        <v>20</v>
      </c>
      <c r="F22" s="87" t="s">
        <v>20</v>
      </c>
      <c r="G22" s="87" t="s">
        <v>20</v>
      </c>
      <c r="H22" s="87" t="s">
        <v>20</v>
      </c>
      <c r="I22" s="87" t="s">
        <v>20</v>
      </c>
      <c r="L22" s="49" t="n">
        <v>0.05</v>
      </c>
      <c r="M22" t="s">
        <v>161</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161</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9"/>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152</v>
      </c>
      <c r="B2" s="58" t="s">
        <v>153</v>
      </c>
      <c r="C2" s="58"/>
      <c r="D2" s="58"/>
      <c r="E2" s="58"/>
      <c r="F2" s="58"/>
      <c r="G2" s="58"/>
      <c r="H2" s="58"/>
      <c r="I2" s="58"/>
      <c r="J2" s="57"/>
      <c r="K2" s="57"/>
    </row>
    <row r="3" ht="18" customHeight="1">
      <c r="A3" s="59" t="s">
        <v>154</v>
      </c>
      <c r="B3" s="60" t="s">
        <v>155</v>
      </c>
      <c r="C3" s="61"/>
      <c r="D3" s="58"/>
      <c r="E3" s="58"/>
      <c r="F3" s="58"/>
      <c r="G3" s="58"/>
      <c r="H3" s="58"/>
      <c r="I3" s="58"/>
      <c r="J3" s="57"/>
      <c r="K3" s="57"/>
    </row>
    <row r="4" ht="18" customHeight="1">
      <c r="A4" s="62" t="s">
        <v>24</v>
      </c>
      <c r="B4" s="55" t="s">
        <v>164</v>
      </c>
      <c r="C4" s="63"/>
      <c r="D4" s="58"/>
      <c r="E4" s="58"/>
      <c r="F4" s="58"/>
      <c r="G4" s="58"/>
      <c r="H4" s="58"/>
      <c r="I4" s="58"/>
      <c r="J4" s="57"/>
      <c r="K4" s="57"/>
    </row>
    <row r="5" ht="15.75" customHeight="1">
      <c r="A5" s="64" t="s">
        <v>157</v>
      </c>
      <c r="B5" s="65" t="s">
        <v>158</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159</v>
      </c>
      <c r="M11" t="s">
        <v>160</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152</v>
      </c>
      <c r="B2" s="58" t="s">
        <v>153</v>
      </c>
      <c r="C2" s="58"/>
      <c r="D2" s="58"/>
      <c r="E2" s="58"/>
      <c r="F2" s="58"/>
      <c r="G2" s="58"/>
      <c r="H2" s="58"/>
      <c r="I2" s="58"/>
      <c r="J2" s="57"/>
      <c r="K2" s="57"/>
    </row>
    <row r="3" ht="18" customHeight="1">
      <c r="A3" s="59" t="s">
        <v>154</v>
      </c>
      <c r="B3" s="60" t="s">
        <v>155</v>
      </c>
      <c r="C3" s="61"/>
      <c r="D3" s="58"/>
      <c r="E3" s="58"/>
      <c r="F3" s="58"/>
      <c r="G3" s="58"/>
      <c r="H3" s="58"/>
      <c r="I3" s="58"/>
      <c r="J3" s="57"/>
      <c r="K3" s="57"/>
    </row>
    <row r="4" ht="18" customHeight="1">
      <c r="A4" s="62" t="s">
        <v>24</v>
      </c>
      <c r="B4" s="55" t="s">
        <v>165</v>
      </c>
      <c r="C4" s="63"/>
      <c r="D4" s="58"/>
      <c r="E4" s="58"/>
      <c r="F4" s="58"/>
      <c r="G4" s="58"/>
      <c r="H4" s="58"/>
      <c r="I4" s="58"/>
      <c r="J4" s="57"/>
      <c r="K4" s="57"/>
    </row>
    <row r="5" ht="15.75" customHeight="1">
      <c r="A5" s="64" t="s">
        <v>157</v>
      </c>
      <c r="B5" s="65" t="s">
        <v>158</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159</v>
      </c>
      <c r="M11" t="s">
        <v>160</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3"/>
    <tablePart r:id="rId1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189</v>
      </c>
      <c r="J21" s="22" t="s">
        <v>190</v>
      </c>
      <c r="K21" s="22" t="s">
        <v>191</v>
      </c>
      <c r="L21" s="22" t="s">
        <v>192</v>
      </c>
      <c r="M21" s="22" t="s">
        <v>193</v>
      </c>
      <c r="N21" s="22" t="s">
        <v>194</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8"/>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175</v>
      </c>
      <c r="B1" s="115" t="s">
        <v>176</v>
      </c>
      <c r="C1" s="115" t="s">
        <v>177</v>
      </c>
      <c r="D1" t="s">
        <v>178</v>
      </c>
      <c r="E1" t="s">
        <v>179</v>
      </c>
      <c r="F1" t="s">
        <v>180</v>
      </c>
      <c r="G1" t="s">
        <v>181</v>
      </c>
      <c r="H1" t="s">
        <v>182</v>
      </c>
      <c r="I1" t="s">
        <v>183</v>
      </c>
    </row>
    <row r="2">
      <c r="A2" t="s">
        <v>184</v>
      </c>
      <c r="B2" t="s">
        <v>97</v>
      </c>
      <c r="C2" t="s">
        <v>185</v>
      </c>
      <c r="D2" t="n">
        <v>2013</v>
      </c>
      <c r="E2" t="n">
        <v>35</v>
      </c>
      <c r="F2" t="s">
        <v>170</v>
      </c>
      <c r="G2" t="s">
        <v>186</v>
      </c>
      <c r="H2" t="s">
        <v>187</v>
      </c>
      <c r="I2" t="s">
        <v>188</v>
      </c>
    </row>
  </sheetData>
  <pageMargins left="0.7" right="0.7" top="0.75" bottom="0.75" header="0.3" footer="0.3"/>
  <pageSetup paperSize="9" orientation="portrait" horizontalDpi="300" verticalDpi="300"/>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