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<sst xmlns="http://schemas.openxmlformats.org/spreadsheetml/2006/main" count="234" uniqueCount="234">
  <si>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</si>
  <si>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</si>
  <si>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</si>
  <si>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</si>
  <si>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</si>
  <si>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</si>
  <si>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</si>
  <si>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</si>
  <si>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</si>
  <si>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</si>
  <si>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</si>
  <si>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</si>
  <si>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</si>
  <si>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</si>
  <si>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</si>
  <si>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</si>
  <si>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</si>
  <si>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</si>
  <si>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</si>
  <si>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</si>
  <si>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</si>
  <si>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</si>
  <si>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</si>
  <si>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</si>
  <si>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</si>
  <si>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</si>
  <si>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</si>
  <si>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</si>
  <si>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</si>
  <si>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</si>
  <si>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</si>
  <si>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</si>
  <si>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</si>
  <si>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</si>
  <si>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</si>
  <si>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</si>
  <si>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</si>
  <si>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</si>
  <si>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</si>
  <si>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</si>
  <si>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</si>
  <si>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</si>
  <si>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</si>
  <si>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</si>
  <si>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</si>
  <si>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</si>
  <si>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</si>
  <si>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</si>
  <si>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</si>
  <si>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</si>
  <si>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</si>
  <si>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</si>
  <si>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</si>
  <si>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</si>
  <si>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</si>
  <si>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</si>
  <si>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</si>
  <si>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</si>
  <si>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</si>
  <si>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</si>
  <si>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</si>
  <si>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</si>
  <si>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</si>
  <si>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</si>
  <si>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</si>
  <si>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</si>
  <si>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</si>
  <si>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</si>
  <si>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</si>
  <si>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</si>
  <si>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</si>
  <si>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</si>
  <si>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</si>
  <si>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</si>
  <si>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</si>
  <si>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</si>
  <si>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25,406,029</t>
  </si>
  <si>
    <t xml:space="preserve">12,999,254</t>
  </si>
  <si>
    <t xml:space="preserve">38,405,283</t>
  </si>
  <si>
    <t xml:space="preserve">207.2518</t>
  </si>
  <si>
    <t xml:space="preserve">0.22</t>
  </si>
  <si>
    <t xml:space="preserve">0114</t>
  </si>
  <si>
    <t xml:space="preserve">Sorghum</t>
  </si>
  <si>
    <t xml:space="preserve"> 6,198,428</t>
  </si>
  <si>
    <t xml:space="preserve">   345,577</t>
  </si>
  <si>
    <t xml:space="preserve"> 6,544,005</t>
  </si>
  <si>
    <t xml:space="preserve">201.1738</t>
  </si>
  <si>
    <t xml:space="preserve">0.04</t>
  </si>
  <si>
    <t xml:space="preserve">Fish &amp; Fish Products</t>
  </si>
  <si>
    <t xml:space="preserve">0</t>
  </si>
  <si>
    <t xml:space="preserve"> </t>
  </si>
  <si>
    <t xml:space="preserve">Fruits &amp; Vegetables</t>
  </si>
  <si>
    <t xml:space="preserve">01231</t>
  </si>
  <si>
    <t xml:space="preserve">Chillies and peppers green (capsicum spp. and pimenta spp.)</t>
  </si>
  <si>
    <t xml:space="preserve"> 2,503,282</t>
  </si>
  <si>
    <t xml:space="preserve">     2,679</t>
  </si>
  <si>
    <t xml:space="preserve"> 2,505,961</t>
  </si>
  <si>
    <t xml:space="preserve">670.8339</t>
  </si>
  <si>
    <t xml:space="preserve">0.01</t>
  </si>
  <si>
    <t xml:space="preserve">01234</t>
  </si>
  <si>
    <t xml:space="preserve">Tomatoes</t>
  </si>
  <si>
    <t xml:space="preserve"> 3,788,597</t>
  </si>
  <si>
    <t xml:space="preserve">     7,462</t>
  </si>
  <si>
    <t xml:space="preserve"> 3,796,059</t>
  </si>
  <si>
    <t xml:space="preserve">467.6588</t>
  </si>
  <si>
    <t xml:space="preserve">0.02</t>
  </si>
  <si>
    <t xml:space="preserve">Meat &amp; Animals Products</t>
  </si>
  <si>
    <t xml:space="preserve">21111.01</t>
  </si>
  <si>
    <t xml:space="preserve">Meat of cattle fresh or chilled</t>
  </si>
  <si>
    <t xml:space="preserve"> 1,850,364</t>
  </si>
  <si>
    <t xml:space="preserve">     6,396</t>
  </si>
  <si>
    <t xml:space="preserve"> 1,856,760</t>
  </si>
  <si>
    <t xml:space="preserve">4454.9809</t>
  </si>
  <si>
    <t xml:space="preserve">21121</t>
  </si>
  <si>
    <t xml:space="preserve">Meat of chickens fresh or chilled</t>
  </si>
  <si>
    <t xml:space="preserve"> 2,973,299</t>
  </si>
  <si>
    <t xml:space="preserve">   763,145</t>
  </si>
  <si>
    <t xml:space="preserve"> 3,736,444</t>
  </si>
  <si>
    <t xml:space="preserve">1892.0636</t>
  </si>
  <si>
    <t xml:space="preserve">Roots, Tubers &amp; Oil-Bearing Crops</t>
  </si>
  <si>
    <t xml:space="preserve">01460</t>
  </si>
  <si>
    <t xml:space="preserve">Coconuts in shell</t>
  </si>
  <si>
    <t xml:space="preserve"> 1,160,988</t>
  </si>
  <si>
    <t xml:space="preserve">         0</t>
  </si>
  <si>
    <t xml:space="preserve">154.4249</t>
  </si>
  <si>
    <t xml:space="preserve">01510</t>
  </si>
  <si>
    <t xml:space="preserve">Potatoes</t>
  </si>
  <si>
    <t xml:space="preserve"> 1,734,331</t>
  </si>
  <si>
    <t xml:space="preserve">   113,470</t>
  </si>
  <si>
    <t xml:space="preserve"> 1,847,800</t>
  </si>
  <si>
    <t xml:space="preserve">243.194</t>
  </si>
  <si>
    <t xml:space="preserve">Other</t>
  </si>
  <si>
    <t xml:space="preserve">01376</t>
  </si>
  <si>
    <t xml:space="preserve">Walnuts in shell</t>
  </si>
  <si>
    <t xml:space="preserve">   130,097</t>
  </si>
  <si>
    <t xml:space="preserve">    22,740</t>
  </si>
  <si>
    <t xml:space="preserve">   152,837</t>
  </si>
  <si>
    <t xml:space="preserve">3037.7983</t>
  </si>
  <si>
    <t xml:space="preserve">01802</t>
  </si>
  <si>
    <t xml:space="preserve">Sugar cane</t>
  </si>
  <si>
    <t xml:space="preserve">56,171,904</t>
  </si>
  <si>
    <t xml:space="preserve">        38</t>
  </si>
  <si>
    <t xml:space="preserve">56,171,941</t>
  </si>
  <si>
    <t xml:space="preserve">42.7993</t>
  </si>
  <si>
    <t xml:space="preserve">0.33</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</si>
  <si>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</si>
  <si>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</si>
  <si>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</si>
  <si>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</si>
  <si>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</si>
  <si>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</si>
  <si>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</si>
  <si>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</si>
  <si>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</si>
  <si>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</si>
  <si>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</si>
  <si>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Mexico</t>
  </si>
  <si>
    <t xml:space="preserve">2015</t>
  </si>
  <si>
    <t xml:space="preserve">Sources</t>
  </si>
  <si>
    <t xml:space="preserve">All available</t>
  </si>
  <si>
    <t xml:space="preserve">Whole Supply Chain</t>
  </si>
  <si>
    <t xml:space="preserve">flagcombination</t>
  </si>
  <si>
    <t xml:space="preserve">I;e</t>
  </si>
  <si>
    <t xml:space="preserve">2016</t>
  </si>
  <si>
    <t xml:space="preserve">Harvest</t>
  </si>
  <si>
    <t xml:space="preserve">Farm</t>
  </si>
  <si>
    <t xml:space="preserve">Storage</t>
  </si>
  <si>
    <t xml:space="preserve">Wholesale</t>
  </si>
  <si>
    <t xml:space="preserve">Processing</t>
  </si>
  <si>
    <t xml:space="preserve">;q</t>
  </si>
  <si>
    <t xml:space="preserve">2017</t>
  </si>
  <si>
    <t xml:space="preserve">2018</t>
  </si>
  <si>
    <t xml:space="preserve">2019</t>
  </si>
  <si>
    <t xml:space="preserve">1977 - 2016</t>
  </si>
  <si>
    <t xml:space="preserve">harvest</t>
  </si>
  <si>
    <t xml:space="preserve">farm</t>
  </si>
  <si>
    <t xml:space="preserve">transport </t>
  </si>
  <si>
    <t xml:space="preserve">storage</t>
  </si>
  <si>
    <t xml:space="preserve">wholesale</t>
  </si>
  <si>
    <t xml:space="preserve">processing</t>
  </si>
  <si>
    <t xml:space="preserve">No data</t>
  </si>
  <si>
    <t xml:space="preserve">7.7 - 20</t>
  </si>
  <si>
    <t xml:space="preserve">3.5</t>
  </si>
  <si>
    <t xml:space="preserve">10.3</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</si>
  <si>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</si>
  <si>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</si>
  <si>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</si>
  <si>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</si>
  <si>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</si>
  <si>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</si>
  <si>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</si>
  <si>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</si>
  <si>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</si>
  <si>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484</t>
  </si>
  <si>
    <t xml:space="preserve">Maize (Corn)</t>
  </si>
  <si>
    <t xml:space="preserve">   </t>
  </si>
  <si>
    <t xml:space="preserve">Expert Opinion</t>
  </si>
  <si>
    <t xml:space="preserve">ESS</t>
  </si>
  <si>
    <t xml:space="preserve">FAO Technical Assistance Project TCP/MEX/3601/C1- TCPF; Stakeholder meetings, rapid assessment</t>
  </si>
  <si>
    <t xml:space="preserve">FAO Technical Assistance Project TCP/MEX/3601/C1- TCPF; Stakeholder meetings, rapid assessment1.5</t>
  </si>
  <si>
    <t xml:space="preserve">Survey</t>
  </si>
  <si>
    <t xml:space="preserve">Silverio Garcia-Lara and David J. Bergvinson 2007; v33n2a8.pdf</t>
  </si>
  <si>
    <t xml:space="preserve">http://www.scielo.org.mx/pdf/agritm/v33n2/v33n2a8.pdf</t>
  </si>
  <si>
    <t xml:space="preserve">LitReview</t>
  </si>
  <si>
    <t xml:space="preserve">20028.pdf; FAO 1977b</t>
  </si>
  <si>
    <t xml:space="preserve">https://www.nap.edu/catalog/20028/postharvest-food-losses-in-developing-countries</t>
  </si>
  <si>
    <t xml:space="preserve">distribution</t>
  </si>
  <si>
    <t xml:space="preserve">01316</t>
  </si>
  <si>
    <t xml:space="preserve">Mangoes</t>
  </si>
  <si>
    <t xml:space="preserve">consumer</t>
  </si>
  <si>
    <t xml:space="preserve">Baez-Sanudo et al, 1994</t>
  </si>
  <si>
    <t xml:space="preserve">http://ucanr.edu/datastoreFiles/234-1847.pdf</t>
  </si>
  <si>
    <t xml:space="preserve">wholesupplychain</t>
  </si>
  <si>
    <t xml:space="preserve">-</t>
  </si>
  <si>
    <t xml:space="preserve">CIP. FAO, 1995.</t>
  </si>
  <si>
    <t xml:space="preserve">http://www.fao.org/3/a-ax440e.pdf</t>
  </si>
  <si>
    <t xml:space="preserve">01701</t>
  </si>
  <si>
    <t xml:space="preserve">Beans, Dry</t>
  </si>
  <si>
    <t xml:space="preserve">ESS Technical Assistance</t>
  </si>
  <si>
    <t xml:space="preserve">Uebersax, M. A., Kim, Jai-Neung and Chung, Yong-Soo. (1996). Packaging and handling systems for dry edible beans. Michigan Dry Bean Digest, 20(2): 5-13</t>
  </si>
  <si>
    <t xml:space="preserve">http://www.fao.org/3/a-av015e.pdf</t>
  </si>
  <si>
    <t xml:space="preserve">02211</t>
  </si>
  <si>
    <t xml:space="preserve">Milk, Cow</t>
  </si>
  <si>
    <t xml:space="preserve">Rapid Assessment</t>
  </si>
  <si>
    <t xml:space="preserve">Cruzada Nacional Contra el Hambre - Grupo Tecnico de las Perdidas y Mermas de Alimentos: Estudio de Linea Base de 2013</t>
  </si>
  <si>
    <t xml:space="preserve">0011</t>
  </si>
  <si>
    <t xml:space="preserve">Grain</t>
  </si>
  <si>
    <t xml:space="preserve">A. Hibon, with B. Triomphe, MA. Lopez-Pereira, and 1.. SaadC . I - M - M - Y - T; 38481.pdf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</si>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</sst>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2:B5" totalsRowCount="0" totalsRowShown="0">
  <tableColumns count="2">
    <tableColumn id="1" name="Item"/>
    <tableColumn id="2" name="Data"/>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2:B5" totalsRowCount="0" totalsRowShown="0">
  <tableColumns count="2">
    <tableColumn id="1" name="Item"/>
    <tableColumn id="2" name="Data"/>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2:B5" totalsRowCount="0" totalsRowShown="0">
  <tableColumns count="2">
    <tableColumn id="1" name="Item"/>
    <tableColumn id="2" name="Data"/>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2:B5" totalsRowCount="0" totalsRowShown="0">
  <tableColumns count="2">
    <tableColumn id="1" name="Item"/>
    <tableColumn id="2" name="Data"/>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27" totalsRowCount="0" totalsRowShown="0">
  <autoFilter ref="A1:I27"/>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6" Type="http://schemas.openxmlformats.org/officeDocument/2006/relationships/table" Target="../tables/table16.xml"/><Relationship Id="rId17" Type="http://schemas.openxmlformats.org/officeDocument/2006/relationships/table" Target="../tables/table1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2" Type="http://schemas.openxmlformats.org/officeDocument/2006/relationships/table" Target="../tables/table12.xml"/><Relationship Id="rId13" Type="http://schemas.openxmlformats.org/officeDocument/2006/relationships/table" Target="../tables/table1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4" Type="http://schemas.openxmlformats.org/officeDocument/2006/relationships/table" Target="../tables/table14.xml"/><Relationship Id="rId15" Type="http://schemas.openxmlformats.org/officeDocument/2006/relationships/table" Target="../tables/table15.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110</v>
      </c>
      <c r="F10" s="28" t="s">
        <v>111</v>
      </c>
      <c r="G10" s="9" t="s">
        <v>112</v>
      </c>
      <c r="H10" s="7" t="s">
        <v>98</v>
      </c>
    </row>
    <row r="11" ht="15.75" customHeight="1">
      <c r="A11" s="15" t="s">
        <v>106</v>
      </c>
      <c r="B11" s="16" t="s">
        <v>113</v>
      </c>
      <c r="C11" s="17" t="s">
        <v>114</v>
      </c>
      <c r="D11" s="10" t="s">
        <v>115</v>
      </c>
      <c r="E11" s="28" t="s">
        <v>116</v>
      </c>
      <c r="F11" s="28" t="s">
        <v>117</v>
      </c>
      <c r="G11" s="11" t="s">
        <v>118</v>
      </c>
      <c r="H11" s="7" t="s">
        <v>105</v>
      </c>
    </row>
    <row r="12" ht="15.75" customHeight="1">
      <c r="A12" s="18" t="s">
        <v>119</v>
      </c>
      <c r="B12" s="16" t="s">
        <v>120</v>
      </c>
      <c r="C12" s="17" t="s">
        <v>121</v>
      </c>
      <c r="D12" s="8" t="s">
        <v>122</v>
      </c>
      <c r="E12" s="28" t="s">
        <v>123</v>
      </c>
      <c r="F12" s="28" t="s">
        <v>122</v>
      </c>
      <c r="G12" s="9" t="s">
        <v>124</v>
      </c>
      <c r="H12" s="7" t="s">
        <v>98</v>
      </c>
    </row>
    <row r="13" ht="15.75" customHeight="1">
      <c r="A13" s="19" t="s">
        <v>119</v>
      </c>
      <c r="B13" s="20" t="s">
        <v>125</v>
      </c>
      <c r="C13" s="21" t="s">
        <v>126</v>
      </c>
      <c r="D13" s="10" t="s">
        <v>127</v>
      </c>
      <c r="E13" s="28" t="s">
        <v>128</v>
      </c>
      <c r="F13" s="28" t="s">
        <v>129</v>
      </c>
      <c r="G13" s="11" t="s">
        <v>130</v>
      </c>
      <c r="H13" s="7" t="s">
        <v>98</v>
      </c>
    </row>
    <row r="14" ht="15.75" customHeight="1">
      <c r="A14" s="15" t="s">
        <v>131</v>
      </c>
      <c r="B14" s="16" t="s">
        <v>132</v>
      </c>
      <c r="C14" s="17" t="s">
        <v>133</v>
      </c>
      <c r="D14" s="8" t="s">
        <v>134</v>
      </c>
      <c r="E14" s="28" t="s">
        <v>135</v>
      </c>
      <c r="F14" s="28" t="s">
        <v>136</v>
      </c>
      <c r="G14" s="9" t="s">
        <v>137</v>
      </c>
      <c r="H14" s="7" t="s">
        <v>89</v>
      </c>
    </row>
    <row r="15">
      <c r="A15" s="15" t="s">
        <v>131</v>
      </c>
      <c r="B15" s="16" t="s">
        <v>138</v>
      </c>
      <c r="C15" s="17" t="s">
        <v>139</v>
      </c>
      <c r="D15" s="8" t="s">
        <v>140</v>
      </c>
      <c r="E15" s="28" t="s">
        <v>141</v>
      </c>
      <c r="F15" s="28" t="s">
        <v>142</v>
      </c>
      <c r="G15" s="9" t="s">
        <v>143</v>
      </c>
      <c r="H15" s="7" t="s">
        <v>144</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145</v>
      </c>
      <c r="E4" s="34" t="s">
        <v>146</v>
      </c>
      <c r="F4" s="34" t="s">
        <v>147</v>
      </c>
      <c r="G4" s="34" t="s">
        <v>148</v>
      </c>
      <c r="H4" s="34" t="s">
        <v>149</v>
      </c>
      <c r="I4" s="34" t="s">
        <v>150</v>
      </c>
      <c r="J4" s="34" t="s">
        <v>151</v>
      </c>
      <c r="K4" s="34" t="s">
        <v>152</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23273256.54</v>
      </c>
      <c r="E5" s="35" t="n">
        <v>10407010.679878</v>
      </c>
      <c r="F5" s="35" t="n">
        <v>24694046.25</v>
      </c>
      <c r="G5" s="35" t="n">
        <v>12145300.54987</v>
      </c>
      <c r="H5" s="35" t="n">
        <v>28250783.31</v>
      </c>
      <c r="I5" s="35" t="n">
        <v>14105991.27</v>
      </c>
      <c r="J5" s="35" t="n">
        <v>27762480.9</v>
      </c>
      <c r="K5" s="35" t="n">
        <v>15338715.39477</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8394056.77</v>
      </c>
      <c r="E6" s="35" t="n">
        <v>72702.398</v>
      </c>
      <c r="F6" s="35" t="n">
        <v>5195388.74</v>
      </c>
      <c r="G6" s="35" t="n">
        <v>235910.557</v>
      </c>
      <c r="H6" s="35" t="n">
        <v>5005837.11</v>
      </c>
      <c r="I6" s="35" t="n">
        <v>645966.163542</v>
      </c>
      <c r="J6" s="35" t="n">
        <v>4853109.66</v>
      </c>
      <c r="K6" s="35" t="n">
        <v>427729.646</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2382988.59</v>
      </c>
      <c r="E9" s="35" t="n">
        <v>3852.697</v>
      </c>
      <c r="F9" s="35" t="n">
        <v>2389828.87</v>
      </c>
      <c r="G9" s="35" t="n">
        <v>2639.094</v>
      </c>
      <c r="H9" s="35" t="n">
        <v>2737028.11</v>
      </c>
      <c r="I9" s="35" t="n">
        <v>2124.966</v>
      </c>
      <c r="J9" s="35" t="n">
        <v>3296874.66</v>
      </c>
      <c r="K9" s="35" t="n">
        <v>2098.86</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3536305.19</v>
      </c>
      <c r="E10" s="35" t="n">
        <v>15363.567</v>
      </c>
      <c r="F10" s="35" t="n">
        <v>3782314.37</v>
      </c>
      <c r="G10" s="35" t="n">
        <v>7425.766</v>
      </c>
      <c r="H10" s="35" t="n">
        <v>4047170.78</v>
      </c>
      <c r="I10" s="35" t="n">
        <v>1343.356</v>
      </c>
      <c r="J10" s="35" t="n">
        <v>4243058.41</v>
      </c>
      <c r="K10" s="35" t="n">
        <v>5714.37</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1827152</v>
      </c>
      <c r="E11" s="35" t="n">
        <v>5757.335</v>
      </c>
      <c r="F11" s="35" t="n">
        <v>1845236</v>
      </c>
      <c r="G11" s="35" t="n">
        <v>6133.432</v>
      </c>
      <c r="H11" s="35" t="n">
        <v>1878705.495</v>
      </c>
      <c r="I11" s="35" t="n">
        <v>5786.136</v>
      </c>
      <c r="J11" s="35" t="n">
        <v>1926901</v>
      </c>
      <c r="K11" s="35" t="n">
        <v>7905.653</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2879686</v>
      </c>
      <c r="E12" s="35" t="n">
        <v>706483.436</v>
      </c>
      <c r="F12" s="35" t="n">
        <v>2962337</v>
      </c>
      <c r="G12" s="35" t="n">
        <v>777034.723</v>
      </c>
      <c r="H12" s="35" t="n">
        <v>3077873.741</v>
      </c>
      <c r="I12" s="35" t="n">
        <v>780608.396</v>
      </c>
      <c r="J12" s="35" t="n">
        <v>3211687</v>
      </c>
      <c r="K12" s="35" t="n">
        <v>788451.837</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1167562.534836</v>
      </c>
      <c r="E13" s="35" t="n">
        <v>0.585</v>
      </c>
      <c r="F13" s="35" t="n">
        <v>1157362.407556</v>
      </c>
      <c r="G13" s="35" t="n">
        <v>0.054</v>
      </c>
      <c r="H13" s="35" t="n">
        <v>1158038.607189</v>
      </c>
      <c r="I13" s="35"/>
      <c r="J13" s="35" t="n">
        <v>1158977.668824</v>
      </c>
      <c r="K13" s="35" t="n">
        <v>0.49</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1678833.03</v>
      </c>
      <c r="E14" s="35" t="n">
        <v>103405.028</v>
      </c>
      <c r="F14" s="35" t="n">
        <v>1727345.51</v>
      </c>
      <c r="G14" s="35" t="n">
        <v>122796.136</v>
      </c>
      <c r="H14" s="35" t="n">
        <v>1796813.76</v>
      </c>
      <c r="I14" s="35" t="n">
        <v>110818.413</v>
      </c>
      <c r="J14" s="35" t="n">
        <v>1715498.72</v>
      </c>
      <c r="K14" s="35" t="n">
        <v>116859.055</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125758.45</v>
      </c>
      <c r="E15" s="35" t="n">
        <v>20448.252</v>
      </c>
      <c r="F15" s="35" t="n">
        <v>122714.05</v>
      </c>
      <c r="G15" s="35" t="n">
        <v>23073.836</v>
      </c>
      <c r="H15" s="35" t="n">
        <v>141817.56</v>
      </c>
      <c r="I15" s="35" t="n">
        <v>25262.395</v>
      </c>
      <c r="J15" s="35" t="n">
        <v>147198.48</v>
      </c>
      <c r="K15" s="35" t="n">
        <v>22175.9</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56672828.91</v>
      </c>
      <c r="E16" s="35" t="n">
        <v>31.778</v>
      </c>
      <c r="F16" s="35" t="n">
        <v>55396061.34</v>
      </c>
      <c r="G16" s="35" t="n">
        <v>26.875</v>
      </c>
      <c r="H16" s="35" t="n">
        <v>56446821.06</v>
      </c>
      <c r="I16" s="35" t="n">
        <v>48.866273</v>
      </c>
      <c r="J16" s="35" t="n">
        <v>56954992.68</v>
      </c>
      <c r="K16" s="35" t="n">
        <v>43.242</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173</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174</v>
      </c>
      <c r="E11" s="34" t="s">
        <v>175</v>
      </c>
      <c r="F11" s="34" t="s">
        <v>176</v>
      </c>
      <c r="G11" s="34" t="s">
        <v>177</v>
      </c>
      <c r="H11" s="34" t="s">
        <v>178</v>
      </c>
      <c r="I11" s="34" t="s">
        <v>179</v>
      </c>
      <c r="L11" s="48" t="s">
        <v>46</v>
      </c>
    </row>
    <row r="12">
      <c r="A12" s="37" t="n">
        <f>Cereal_1</f>
        <v>0</v>
      </c>
      <c r="B12" s="36" t="n">
        <f>Cereal_1</f>
        <v>0</v>
      </c>
      <c r="C12" s="81" t="n">
        <f>Cereal_1</f>
        <v>0</v>
      </c>
      <c r="D12" s="87" t="s">
        <v>180</v>
      </c>
      <c r="E12" s="87" t="s">
        <v>180</v>
      </c>
      <c r="F12" s="87" t="s">
        <v>180</v>
      </c>
      <c r="G12" s="87" t="s">
        <v>181</v>
      </c>
      <c r="H12" s="87" t="s">
        <v>180</v>
      </c>
      <c r="I12" s="87" t="s">
        <v>182</v>
      </c>
      <c r="L12" s="49" t="n">
        <v>0</v>
      </c>
    </row>
    <row r="13">
      <c r="A13" s="37" t="n">
        <f>Cereal_2</f>
        <v>0</v>
      </c>
      <c r="B13" s="36" t="n">
        <f>Cereal_2</f>
        <v>0</v>
      </c>
      <c r="C13" s="81" t="n">
        <f>Cereal_2</f>
        <v>0</v>
      </c>
      <c r="D13" s="87" t="s">
        <v>180</v>
      </c>
      <c r="E13" s="87" t="s">
        <v>180</v>
      </c>
      <c r="F13" s="87" t="s">
        <v>180</v>
      </c>
      <c r="G13" s="87" t="s">
        <v>180</v>
      </c>
      <c r="H13" s="87" t="s">
        <v>180</v>
      </c>
      <c r="I13" s="87" t="s">
        <v>180</v>
      </c>
      <c r="L13" s="49" t="n">
        <v>0</v>
      </c>
    </row>
    <row r="14">
      <c r="A14" s="37" t="n">
        <f>Fruits_Vegetables_1</f>
        <v>0</v>
      </c>
      <c r="B14" s="36" t="n">
        <f>Fruits_Vegetables_1</f>
        <v>0</v>
      </c>
      <c r="C14" s="81" t="n">
        <f>Fruits_Vegetables_1</f>
        <v>0</v>
      </c>
      <c r="D14" s="87" t="s">
        <v>180</v>
      </c>
      <c r="E14" s="87" t="s">
        <v>180</v>
      </c>
      <c r="F14" s="87" t="s">
        <v>180</v>
      </c>
      <c r="G14" s="87" t="s">
        <v>180</v>
      </c>
      <c r="H14" s="87" t="s">
        <v>180</v>
      </c>
      <c r="I14" s="87" t="s">
        <v>180</v>
      </c>
      <c r="L14" s="49" t="n">
        <v>0</v>
      </c>
    </row>
    <row r="15">
      <c r="A15" s="37" t="n">
        <f>Fruits_Vegetables_2</f>
        <v>0</v>
      </c>
      <c r="B15" s="36" t="n">
        <f>Fruits_Vegetables_2</f>
        <v>0</v>
      </c>
      <c r="C15" s="81" t="n">
        <f>Fruits_Vegetables_2</f>
        <v>0</v>
      </c>
      <c r="D15" s="87" t="s">
        <v>180</v>
      </c>
      <c r="E15" s="87" t="s">
        <v>180</v>
      </c>
      <c r="F15" s="87" t="s">
        <v>180</v>
      </c>
      <c r="G15" s="87" t="s">
        <v>180</v>
      </c>
      <c r="H15" s="87" t="s">
        <v>180</v>
      </c>
      <c r="I15" s="87" t="s">
        <v>180</v>
      </c>
      <c r="L15" s="49" t="n">
        <v>0</v>
      </c>
    </row>
    <row r="16">
      <c r="A16" s="37" t="n">
        <f>Roots_Tubers_Oil_1</f>
        <v>0</v>
      </c>
      <c r="B16" s="36" t="n">
        <f>Roots_Tubers_Oil_1</f>
        <v>0</v>
      </c>
      <c r="C16" s="81" t="n">
        <f>Roots_Tubers_Oil_1</f>
        <v>0</v>
      </c>
      <c r="D16" s="87" t="s">
        <v>180</v>
      </c>
      <c r="E16" s="87" t="s">
        <v>180</v>
      </c>
      <c r="F16" s="87" t="s">
        <v>180</v>
      </c>
      <c r="G16" s="87" t="s">
        <v>180</v>
      </c>
      <c r="H16" s="87" t="s">
        <v>180</v>
      </c>
      <c r="I16" s="87" t="s">
        <v>180</v>
      </c>
      <c r="L16" s="49" t="n">
        <v>0</v>
      </c>
    </row>
    <row r="17">
      <c r="A17" s="37" t="n">
        <f>Roots_Tubers_Oil_2</f>
        <v>0</v>
      </c>
      <c r="B17" s="36" t="n">
        <f>Roots_Tubers_Oil_2</f>
        <v>0</v>
      </c>
      <c r="C17" s="81" t="n">
        <f>Roots_Tubers_Oil_2</f>
        <v>0</v>
      </c>
      <c r="D17" s="87" t="s">
        <v>183</v>
      </c>
      <c r="E17" s="87" t="s">
        <v>180</v>
      </c>
      <c r="F17" s="87" t="s">
        <v>180</v>
      </c>
      <c r="G17" s="87" t="s">
        <v>180</v>
      </c>
      <c r="H17" s="87" t="s">
        <v>180</v>
      </c>
      <c r="I17" s="87" t="s">
        <v>180</v>
      </c>
      <c r="L17" s="49" t="n">
        <v>0</v>
      </c>
      <c r="X17" s="22"/>
      <c r="Y17" s="22"/>
      <c r="Z17" s="22"/>
      <c r="AA17" s="22"/>
    </row>
    <row r="18">
      <c r="A18" s="37" t="n">
        <f>Animals_Products_1</f>
        <v>0</v>
      </c>
      <c r="B18" s="36" t="n">
        <f>Animals_Products_1</f>
        <v>0</v>
      </c>
      <c r="C18" s="81" t="n">
        <f>Animals_Products_1</f>
        <v>0</v>
      </c>
      <c r="D18" s="87" t="s">
        <v>180</v>
      </c>
      <c r="E18" s="87" t="s">
        <v>180</v>
      </c>
      <c r="F18" s="87" t="s">
        <v>180</v>
      </c>
      <c r="G18" s="87" t="s">
        <v>180</v>
      </c>
      <c r="H18" s="87" t="s">
        <v>180</v>
      </c>
      <c r="I18" s="87" t="s">
        <v>180</v>
      </c>
      <c r="L18" s="49" t="n">
        <v>0</v>
      </c>
    </row>
    <row r="19">
      <c r="A19" s="37" t="n">
        <f>Animals_Products_2</f>
        <v>0</v>
      </c>
      <c r="B19" s="36" t="n">
        <f>Animals_Products_2</f>
        <v>0</v>
      </c>
      <c r="C19" s="81" t="n">
        <f>Animals_Products_2</f>
        <v>0</v>
      </c>
      <c r="D19" s="87" t="s">
        <v>180</v>
      </c>
      <c r="E19" s="87" t="s">
        <v>180</v>
      </c>
      <c r="F19" s="87" t="s">
        <v>180</v>
      </c>
      <c r="G19" s="87" t="s">
        <v>180</v>
      </c>
      <c r="H19" s="87" t="s">
        <v>180</v>
      </c>
      <c r="I19" s="87" t="s">
        <v>180</v>
      </c>
      <c r="L19" s="49" t="n">
        <v>0</v>
      </c>
    </row>
    <row r="20">
      <c r="A20" s="37" t="n">
        <f>Fish_1</f>
        <v>0</v>
      </c>
      <c r="B20" s="36" t="n">
        <f>Fish_1</f>
        <v>0</v>
      </c>
      <c r="C20" s="81" t="n">
        <f>Fish_1</f>
        <v>0</v>
      </c>
      <c r="D20" s="87" t="s">
        <v>180</v>
      </c>
      <c r="E20" s="87" t="s">
        <v>180</v>
      </c>
      <c r="F20" s="87" t="s">
        <v>180</v>
      </c>
      <c r="G20" s="87" t="s">
        <v>180</v>
      </c>
      <c r="H20" s="87" t="s">
        <v>180</v>
      </c>
      <c r="I20" s="87" t="s">
        <v>180</v>
      </c>
      <c r="L20" s="49" t="n">
        <v>0</v>
      </c>
    </row>
    <row r="21">
      <c r="A21" s="37" t="n">
        <f>Fish_2</f>
        <v>0</v>
      </c>
      <c r="B21" s="36" t="n">
        <f>Fish_2</f>
        <v>0</v>
      </c>
      <c r="C21" s="81" t="n">
        <f>Fish_2</f>
        <v>0</v>
      </c>
      <c r="D21" s="87" t="s">
        <v>180</v>
      </c>
      <c r="E21" s="87" t="s">
        <v>180</v>
      </c>
      <c r="F21" s="87" t="s">
        <v>180</v>
      </c>
      <c r="G21" s="87" t="s">
        <v>180</v>
      </c>
      <c r="H21" s="87" t="s">
        <v>180</v>
      </c>
      <c r="I21" s="87" t="s">
        <v>180</v>
      </c>
      <c r="L21" s="49" t="n">
        <v>0</v>
      </c>
    </row>
    <row r="22">
      <c r="A22" s="37" t="n">
        <f>Other_1</f>
        <v>0</v>
      </c>
      <c r="B22" s="36" t="n">
        <f>Other_1</f>
        <v>0</v>
      </c>
      <c r="C22" s="81" t="n">
        <f>Other_1</f>
        <v>0</v>
      </c>
      <c r="D22" s="87" t="s">
        <v>180</v>
      </c>
      <c r="E22" s="87" t="s">
        <v>180</v>
      </c>
      <c r="F22" s="87" t="s">
        <v>180</v>
      </c>
      <c r="G22" s="87" t="s">
        <v>180</v>
      </c>
      <c r="H22" s="87" t="s">
        <v>180</v>
      </c>
      <c r="I22" s="87" t="s">
        <v>180</v>
      </c>
      <c r="L22" s="49" t="n">
        <v>0</v>
      </c>
    </row>
    <row r="23" ht="15.75" customHeight="1">
      <c r="A23" s="38" t="n">
        <f>Other_2</f>
        <v>0</v>
      </c>
      <c r="B23" s="39" t="n">
        <f>Other_2</f>
        <v>0</v>
      </c>
      <c r="C23" s="82" t="n">
        <f>Other_2</f>
        <v>0</v>
      </c>
      <c r="D23" s="87" t="s">
        <v>180</v>
      </c>
      <c r="E23" s="87" t="s">
        <v>180</v>
      </c>
      <c r="F23" s="87" t="s">
        <v>180</v>
      </c>
      <c r="G23" s="87" t="s">
        <v>180</v>
      </c>
      <c r="H23" s="87" t="s">
        <v>180</v>
      </c>
      <c r="I23" s="87" t="s">
        <v>180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6"/>
    <tablePart r:id="rId1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157</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0.185</v>
      </c>
      <c r="M13" t="s">
        <v>162</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162</v>
      </c>
    </row>
    <row r="20">
      <c r="A20" s="37" t="n">
        <f>Fish_1</f>
        <v>0</v>
      </c>
      <c r="B20" s="36" t="n">
        <f>Fish_1</f>
        <v>0</v>
      </c>
      <c r="C20" s="81" t="n">
        <f>Fish_1</f>
        <v>0</v>
      </c>
      <c r="D20" s="87" t="s">
        <v>20</v>
      </c>
      <c r="E20" s="87" t="s">
        <v>20</v>
      </c>
      <c r="F20" s="87" t="s">
        <v>20</v>
      </c>
      <c r="G20" s="87" t="s">
        <v>20</v>
      </c>
      <c r="H20" s="87" t="s">
        <v>20</v>
      </c>
      <c r="I20" s="87" t="s">
        <v>20</v>
      </c>
      <c r="L20" s="49" t="n">
        <v>0.131</v>
      </c>
      <c r="M20" t="s">
        <v>162</v>
      </c>
    </row>
    <row r="21">
      <c r="A21" s="37" t="n">
        <f>Fish_2</f>
        <v>0</v>
      </c>
      <c r="B21" s="36" t="n">
        <f>Fish_2</f>
        <v>0</v>
      </c>
      <c r="C21" s="81" t="n">
        <f>Fish_2</f>
        <v>0</v>
      </c>
      <c r="D21" s="87" t="s">
        <v>20</v>
      </c>
      <c r="E21" s="87" t="s">
        <v>20</v>
      </c>
      <c r="F21" s="87" t="s">
        <v>20</v>
      </c>
      <c r="G21" s="87" t="s">
        <v>20</v>
      </c>
      <c r="H21" s="87" t="s">
        <v>20</v>
      </c>
      <c r="I21" s="87" t="s">
        <v>20</v>
      </c>
      <c r="L21" s="49" t="n">
        <v>0.113</v>
      </c>
      <c r="M21" t="s">
        <v>162</v>
      </c>
    </row>
    <row r="22">
      <c r="A22" s="37" t="n">
        <f>Other_1</f>
        <v>0</v>
      </c>
      <c r="B22" s="36" t="n">
        <f>Other_1</f>
        <v>0</v>
      </c>
      <c r="C22" s="81" t="n">
        <f>Other_1</f>
        <v>0</v>
      </c>
      <c r="D22" s="87" t="s">
        <v>20</v>
      </c>
      <c r="E22" s="87" t="s">
        <v>20</v>
      </c>
      <c r="F22" s="87" t="s">
        <v>20</v>
      </c>
      <c r="G22" s="87" t="s">
        <v>20</v>
      </c>
      <c r="H22" s="87" t="s">
        <v>20</v>
      </c>
      <c r="I22" s="87" t="s">
        <v>20</v>
      </c>
      <c r="L22" s="49" t="n">
        <v>0.05</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162</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164</v>
      </c>
      <c r="E11" s="34" t="s">
        <v>165</v>
      </c>
      <c r="F11" s="34" t="s">
        <v>16</v>
      </c>
      <c r="G11" s="34" t="s">
        <v>166</v>
      </c>
      <c r="H11" s="34" t="s">
        <v>167</v>
      </c>
      <c r="I11" s="34" t="s">
        <v>168</v>
      </c>
      <c r="L11" s="48" t="s">
        <v>160</v>
      </c>
      <c r="M11" t="s">
        <v>161</v>
      </c>
    </row>
    <row r="12">
      <c r="A12" s="37" t="n">
        <f>Cereal_1</f>
        <v>0</v>
      </c>
      <c r="B12" s="36" t="n">
        <f>Cereal_1</f>
        <v>0</v>
      </c>
      <c r="C12" s="81" t="n">
        <f>Cereal_1</f>
        <v>0</v>
      </c>
      <c r="D12" s="87" t="n">
        <v>0</v>
      </c>
      <c r="E12" s="87" t="n">
        <v>0</v>
      </c>
      <c r="F12" s="87" t="n">
        <v>0</v>
      </c>
      <c r="G12" s="87" t="n">
        <v>0</v>
      </c>
      <c r="H12" s="87" t="n">
        <v>0</v>
      </c>
      <c r="I12" s="87" t="n">
        <v>0</v>
      </c>
      <c r="L12" s="49" t="n">
        <v>0.185</v>
      </c>
      <c r="M12" t="s">
        <v>162</v>
      </c>
    </row>
    <row r="13">
      <c r="A13" s="37" t="n">
        <f>Cereal_2</f>
        <v>0</v>
      </c>
      <c r="B13" s="36" t="n">
        <f>Cereal_2</f>
        <v>0</v>
      </c>
      <c r="C13" s="81" t="n">
        <f>Cereal_2</f>
        <v>0</v>
      </c>
      <c r="D13" s="87" t="n">
        <v>0</v>
      </c>
      <c r="E13" s="87" t="n">
        <v>0</v>
      </c>
      <c r="F13" s="87" t="n">
        <v>0</v>
      </c>
      <c r="G13" s="87" t="n">
        <v>0</v>
      </c>
      <c r="H13" s="87" t="n">
        <v>0</v>
      </c>
      <c r="I13" s="87" t="n">
        <v>0</v>
      </c>
      <c r="L13" s="49" t="n">
        <v>0.046</v>
      </c>
      <c r="M13" t="s">
        <v>169</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162</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162</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162</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162</v>
      </c>
    </row>
    <row r="20">
      <c r="A20" s="37" t="n">
        <f>Fish_1</f>
        <v>0</v>
      </c>
      <c r="B20" s="36" t="n">
        <f>Fish_1</f>
        <v>0</v>
      </c>
      <c r="C20" s="81" t="n">
        <f>Fish_1</f>
        <v>0</v>
      </c>
      <c r="D20" s="87" t="n">
        <v>0</v>
      </c>
      <c r="E20" s="87" t="n">
        <v>0</v>
      </c>
      <c r="F20" s="87" t="n">
        <v>0</v>
      </c>
      <c r="G20" s="87" t="n">
        <v>0</v>
      </c>
      <c r="H20" s="87" t="n">
        <v>0</v>
      </c>
      <c r="I20" s="87" t="n">
        <v>0</v>
      </c>
      <c r="L20" s="49" t="n">
        <v>0.131</v>
      </c>
      <c r="M20" t="s">
        <v>162</v>
      </c>
    </row>
    <row r="21">
      <c r="A21" s="37" t="n">
        <f>Fish_2</f>
        <v>0</v>
      </c>
      <c r="B21" s="36" t="n">
        <f>Fish_2</f>
        <v>0</v>
      </c>
      <c r="C21" s="81" t="n">
        <f>Fish_2</f>
        <v>0</v>
      </c>
      <c r="D21" s="87" t="n">
        <v>0</v>
      </c>
      <c r="E21" s="87" t="n">
        <v>0</v>
      </c>
      <c r="F21" s="87" t="n">
        <v>0</v>
      </c>
      <c r="G21" s="87" t="n">
        <v>0</v>
      </c>
      <c r="H21" s="87" t="n">
        <v>0</v>
      </c>
      <c r="I21" s="87" t="n">
        <v>0</v>
      </c>
      <c r="L21" s="49" t="n">
        <v>0.113</v>
      </c>
      <c r="M21" t="s">
        <v>162</v>
      </c>
    </row>
    <row r="22">
      <c r="A22" s="37" t="n">
        <f>Other_1</f>
        <v>0</v>
      </c>
      <c r="B22" s="36" t="n">
        <f>Other_1</f>
        <v>0</v>
      </c>
      <c r="C22" s="81" t="n">
        <f>Other_1</f>
        <v>0</v>
      </c>
      <c r="D22" s="87" t="n">
        <v>0</v>
      </c>
      <c r="E22" s="87" t="n">
        <v>0</v>
      </c>
      <c r="F22" s="87" t="n">
        <v>0</v>
      </c>
      <c r="G22" s="87" t="n">
        <v>0</v>
      </c>
      <c r="H22" s="87" t="n">
        <v>0</v>
      </c>
      <c r="I22" s="87" t="n">
        <v>0</v>
      </c>
      <c r="L22" s="49" t="n">
        <v>0.05</v>
      </c>
      <c r="M22" t="s">
        <v>162</v>
      </c>
    </row>
    <row r="23" ht="15.75" customHeight="1">
      <c r="A23" s="38" t="n">
        <f>Other_2</f>
        <v>0</v>
      </c>
      <c r="B23" s="39" t="n">
        <f>Other_2</f>
        <v>0</v>
      </c>
      <c r="C23" s="82" t="n">
        <f>Other_2</f>
        <v>0</v>
      </c>
      <c r="D23" s="87" t="n">
        <v>0</v>
      </c>
      <c r="E23" s="87" t="n">
        <v>0</v>
      </c>
      <c r="F23" s="87" t="n">
        <v>0</v>
      </c>
      <c r="G23" s="87" t="n">
        <v>0</v>
      </c>
      <c r="H23" s="87" t="n">
        <v>0</v>
      </c>
      <c r="I23" s="87" t="n">
        <v>0</v>
      </c>
      <c r="L23" s="49" t="n">
        <v>0.05</v>
      </c>
      <c r="M23" t="s">
        <v>162</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170</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0.185</v>
      </c>
      <c r="M13" t="s">
        <v>162</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162</v>
      </c>
    </row>
    <row r="20">
      <c r="A20" s="37" t="n">
        <f>Fish_1</f>
        <v>0</v>
      </c>
      <c r="B20" s="36" t="n">
        <f>Fish_1</f>
        <v>0</v>
      </c>
      <c r="C20" s="81" t="n">
        <f>Fish_1</f>
        <v>0</v>
      </c>
      <c r="D20" s="87" t="s">
        <v>20</v>
      </c>
      <c r="E20" s="87" t="s">
        <v>20</v>
      </c>
      <c r="F20" s="87" t="s">
        <v>20</v>
      </c>
      <c r="G20" s="87" t="s">
        <v>20</v>
      </c>
      <c r="H20" s="87" t="s">
        <v>20</v>
      </c>
      <c r="I20" s="87" t="s">
        <v>20</v>
      </c>
      <c r="L20" s="49" t="n">
        <v>0.131</v>
      </c>
      <c r="M20" t="s">
        <v>162</v>
      </c>
    </row>
    <row r="21">
      <c r="A21" s="37" t="n">
        <f>Fish_2</f>
        <v>0</v>
      </c>
      <c r="B21" s="36" t="n">
        <f>Fish_2</f>
        <v>0</v>
      </c>
      <c r="C21" s="81" t="n">
        <f>Fish_2</f>
        <v>0</v>
      </c>
      <c r="D21" s="87" t="s">
        <v>20</v>
      </c>
      <c r="E21" s="87" t="s">
        <v>20</v>
      </c>
      <c r="F21" s="87" t="s">
        <v>20</v>
      </c>
      <c r="G21" s="87" t="s">
        <v>20</v>
      </c>
      <c r="H21" s="87" t="s">
        <v>20</v>
      </c>
      <c r="I21" s="87" t="s">
        <v>20</v>
      </c>
      <c r="L21" s="49" t="n">
        <v>0.113</v>
      </c>
      <c r="M21" t="s">
        <v>162</v>
      </c>
    </row>
    <row r="22">
      <c r="A22" s="37" t="n">
        <f>Other_1</f>
        <v>0</v>
      </c>
      <c r="B22" s="36" t="n">
        <f>Other_1</f>
        <v>0</v>
      </c>
      <c r="C22" s="81" t="n">
        <f>Other_1</f>
        <v>0</v>
      </c>
      <c r="D22" s="87" t="s">
        <v>20</v>
      </c>
      <c r="E22" s="87" t="s">
        <v>20</v>
      </c>
      <c r="F22" s="87" t="s">
        <v>20</v>
      </c>
      <c r="G22" s="87" t="s">
        <v>20</v>
      </c>
      <c r="H22" s="87" t="s">
        <v>20</v>
      </c>
      <c r="I22" s="87" t="s">
        <v>20</v>
      </c>
      <c r="L22" s="49" t="n">
        <v>0.05</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162</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0"/>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171</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2"/>
    <tablePart r:id="rId1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172</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4"/>
    <tablePart r:id="rId15"/>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228</v>
      </c>
      <c r="J21" s="22" t="s">
        <v>229</v>
      </c>
      <c r="K21" s="22" t="s">
        <v>230</v>
      </c>
      <c r="L21" s="22" t="s">
        <v>231</v>
      </c>
      <c r="M21" s="22" t="s">
        <v>232</v>
      </c>
      <c r="N21" s="22" t="s">
        <v>233</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184</v>
      </c>
      <c r="B1" s="115" t="s">
        <v>185</v>
      </c>
      <c r="C1" s="115" t="s">
        <v>186</v>
      </c>
      <c r="D1" t="s">
        <v>187</v>
      </c>
      <c r="E1" t="s">
        <v>188</v>
      </c>
      <c r="F1" t="s">
        <v>189</v>
      </c>
      <c r="G1" t="s">
        <v>190</v>
      </c>
      <c r="H1" t="s">
        <v>191</v>
      </c>
      <c r="I1" t="s">
        <v>192</v>
      </c>
    </row>
    <row r="2">
      <c r="A2" t="s">
        <v>193</v>
      </c>
      <c r="B2" t="s">
        <v>74</v>
      </c>
      <c r="C2" t="s">
        <v>194</v>
      </c>
      <c r="D2" t="n">
        <v>2016</v>
      </c>
      <c r="E2" t="n">
        <v>7.3</v>
      </c>
      <c r="F2" t="s">
        <v>195</v>
      </c>
      <c r="G2" t="s">
        <v>196</v>
      </c>
      <c r="H2" t="s">
        <v>197</v>
      </c>
      <c r="I2" t="s">
        <v>195</v>
      </c>
    </row>
    <row r="3">
      <c r="A3" t="s">
        <v>193</v>
      </c>
      <c r="B3" t="s">
        <v>74</v>
      </c>
      <c r="C3" t="s">
        <v>194</v>
      </c>
      <c r="D3" t="n">
        <v>2016</v>
      </c>
      <c r="E3" t="n">
        <v>7.7</v>
      </c>
      <c r="F3" t="s">
        <v>177</v>
      </c>
      <c r="G3" t="s">
        <v>196</v>
      </c>
      <c r="H3" t="s">
        <v>197</v>
      </c>
      <c r="I3" t="s">
        <v>195</v>
      </c>
    </row>
    <row r="4">
      <c r="A4" t="s">
        <v>193</v>
      </c>
      <c r="B4" t="s">
        <v>74</v>
      </c>
      <c r="C4" t="s">
        <v>194</v>
      </c>
      <c r="D4" t="n">
        <v>2016</v>
      </c>
      <c r="E4" t="n">
        <v>3.5</v>
      </c>
      <c r="F4" t="s">
        <v>179</v>
      </c>
      <c r="G4" t="s">
        <v>196</v>
      </c>
      <c r="H4" t="s">
        <v>197</v>
      </c>
      <c r="I4" t="s">
        <v>195</v>
      </c>
    </row>
    <row r="5">
      <c r="A5" t="s">
        <v>193</v>
      </c>
      <c r="B5" t="s">
        <v>74</v>
      </c>
      <c r="C5" t="s">
        <v>194</v>
      </c>
      <c r="D5" t="n">
        <v>2016</v>
      </c>
      <c r="E5" t="n">
        <v>1.5</v>
      </c>
      <c r="F5" t="s">
        <v>195</v>
      </c>
      <c r="G5" t="s">
        <v>196</v>
      </c>
      <c r="H5" t="s">
        <v>198</v>
      </c>
      <c r="I5" t="s">
        <v>195</v>
      </c>
    </row>
    <row r="6">
      <c r="A6" t="s">
        <v>193</v>
      </c>
      <c r="B6" t="s">
        <v>74</v>
      </c>
      <c r="C6" t="s">
        <v>194</v>
      </c>
      <c r="D6" t="n">
        <v>2016</v>
      </c>
      <c r="E6" t="n">
        <v>1.5</v>
      </c>
      <c r="F6" t="s">
        <v>195</v>
      </c>
      <c r="G6" t="s">
        <v>196</v>
      </c>
      <c r="H6" t="s">
        <v>199</v>
      </c>
      <c r="I6" t="s">
        <v>195</v>
      </c>
    </row>
    <row r="7">
      <c r="A7" t="s">
        <v>193</v>
      </c>
      <c r="B7" t="s">
        <v>74</v>
      </c>
      <c r="C7" t="s">
        <v>194</v>
      </c>
      <c r="D7" t="n">
        <v>2016</v>
      </c>
      <c r="E7" t="n">
        <v>7.7</v>
      </c>
      <c r="F7" t="s">
        <v>177</v>
      </c>
      <c r="G7" t="s">
        <v>196</v>
      </c>
      <c r="H7" t="s">
        <v>198</v>
      </c>
      <c r="I7" t="s">
        <v>195</v>
      </c>
    </row>
    <row r="8">
      <c r="A8" t="s">
        <v>193</v>
      </c>
      <c r="B8" t="s">
        <v>74</v>
      </c>
      <c r="C8" t="s">
        <v>194</v>
      </c>
      <c r="D8" t="n">
        <v>2016</v>
      </c>
      <c r="E8" t="n">
        <v>7.3</v>
      </c>
      <c r="F8" t="s">
        <v>195</v>
      </c>
      <c r="G8" t="s">
        <v>196</v>
      </c>
      <c r="H8" t="s">
        <v>198</v>
      </c>
      <c r="I8" t="s">
        <v>195</v>
      </c>
    </row>
    <row r="9">
      <c r="A9" t="s">
        <v>193</v>
      </c>
      <c r="B9" t="s">
        <v>74</v>
      </c>
      <c r="C9" t="s">
        <v>194</v>
      </c>
      <c r="D9" t="n">
        <v>2016</v>
      </c>
      <c r="E9" t="n">
        <v>3.5</v>
      </c>
      <c r="F9" t="s">
        <v>179</v>
      </c>
      <c r="G9" t="s">
        <v>196</v>
      </c>
      <c r="H9" t="s">
        <v>198</v>
      </c>
      <c r="I9" t="s">
        <v>195</v>
      </c>
    </row>
    <row r="10">
      <c r="A10" t="s">
        <v>193</v>
      </c>
      <c r="B10" t="s">
        <v>74</v>
      </c>
      <c r="C10" t="s">
        <v>194</v>
      </c>
      <c r="D10" t="n">
        <v>2007</v>
      </c>
      <c r="E10" t="n">
        <v>20</v>
      </c>
      <c r="F10" t="s">
        <v>177</v>
      </c>
      <c r="G10" t="s">
        <v>200</v>
      </c>
      <c r="H10" t="s">
        <v>201</v>
      </c>
      <c r="I10" t="s">
        <v>202</v>
      </c>
    </row>
    <row r="11">
      <c r="A11" t="s">
        <v>193</v>
      </c>
      <c r="B11" t="s">
        <v>74</v>
      </c>
      <c r="C11" t="s">
        <v>194</v>
      </c>
      <c r="D11" t="n">
        <v>1977</v>
      </c>
      <c r="E11" t="n">
        <v>17.5</v>
      </c>
      <c r="F11" t="s">
        <v>177</v>
      </c>
      <c r="G11" t="s">
        <v>203</v>
      </c>
      <c r="H11" t="s">
        <v>204</v>
      </c>
      <c r="I11" t="s">
        <v>205</v>
      </c>
    </row>
    <row r="12">
      <c r="A12" t="s">
        <v>193</v>
      </c>
      <c r="B12" t="s">
        <v>99</v>
      </c>
      <c r="C12" t="s">
        <v>100</v>
      </c>
      <c r="D12" t="n">
        <v>2016</v>
      </c>
      <c r="E12" t="n">
        <v>13.9</v>
      </c>
      <c r="F12" t="s">
        <v>195</v>
      </c>
      <c r="G12" t="s">
        <v>196</v>
      </c>
      <c r="H12" t="s">
        <v>197</v>
      </c>
      <c r="I12" t="s">
        <v>195</v>
      </c>
    </row>
    <row r="13">
      <c r="A13" t="s">
        <v>193</v>
      </c>
      <c r="B13" t="s">
        <v>99</v>
      </c>
      <c r="C13" t="s">
        <v>100</v>
      </c>
      <c r="D13" t="n">
        <v>2016</v>
      </c>
      <c r="E13" t="n">
        <v>10.3</v>
      </c>
      <c r="F13" t="s">
        <v>174</v>
      </c>
      <c r="G13" t="s">
        <v>196</v>
      </c>
      <c r="H13" t="s">
        <v>197</v>
      </c>
      <c r="I13" t="s">
        <v>195</v>
      </c>
    </row>
    <row r="14">
      <c r="A14" t="s">
        <v>193</v>
      </c>
      <c r="B14" t="s">
        <v>99</v>
      </c>
      <c r="C14" t="s">
        <v>100</v>
      </c>
      <c r="D14" t="n">
        <v>2016</v>
      </c>
      <c r="E14" t="n">
        <v>7.6</v>
      </c>
      <c r="F14" t="s">
        <v>206</v>
      </c>
      <c r="G14" t="s">
        <v>196</v>
      </c>
      <c r="H14" t="s">
        <v>197</v>
      </c>
      <c r="I14" t="s">
        <v>195</v>
      </c>
    </row>
    <row r="15">
      <c r="A15" t="s">
        <v>193</v>
      </c>
      <c r="B15" t="s">
        <v>207</v>
      </c>
      <c r="C15" t="s">
        <v>208</v>
      </c>
      <c r="D15" t="n">
        <v>1994</v>
      </c>
      <c r="E15" t="n">
        <v>10</v>
      </c>
      <c r="F15" t="s">
        <v>209</v>
      </c>
      <c r="G15" t="s">
        <v>203</v>
      </c>
      <c r="H15" t="s">
        <v>210</v>
      </c>
      <c r="I15" t="s">
        <v>211</v>
      </c>
    </row>
    <row r="16">
      <c r="A16" t="s">
        <v>193</v>
      </c>
      <c r="B16" t="s">
        <v>125</v>
      </c>
      <c r="C16" t="s">
        <v>126</v>
      </c>
      <c r="D16" t="n">
        <v>1991</v>
      </c>
      <c r="E16" t="n">
        <v>10</v>
      </c>
      <c r="F16" t="s">
        <v>212</v>
      </c>
      <c r="G16" t="s">
        <v>213</v>
      </c>
      <c r="H16" t="s">
        <v>214</v>
      </c>
      <c r="I16" t="s">
        <v>215</v>
      </c>
    </row>
    <row r="17">
      <c r="A17" t="s">
        <v>193</v>
      </c>
      <c r="B17" t="s">
        <v>216</v>
      </c>
      <c r="C17" t="s">
        <v>217</v>
      </c>
      <c r="D17" t="n">
        <v>2016</v>
      </c>
      <c r="E17" t="n">
        <v>13.3</v>
      </c>
      <c r="F17" t="s">
        <v>179</v>
      </c>
      <c r="G17" t="s">
        <v>196</v>
      </c>
      <c r="H17" t="s">
        <v>198</v>
      </c>
      <c r="I17" t="s">
        <v>195</v>
      </c>
    </row>
    <row r="18">
      <c r="A18" t="s">
        <v>193</v>
      </c>
      <c r="B18" t="s">
        <v>216</v>
      </c>
      <c r="C18" t="s">
        <v>217</v>
      </c>
      <c r="D18" t="n">
        <v>2016</v>
      </c>
      <c r="E18" t="n">
        <v>8</v>
      </c>
      <c r="F18" t="s">
        <v>174</v>
      </c>
      <c r="G18" t="s">
        <v>196</v>
      </c>
      <c r="H18" t="s">
        <v>198</v>
      </c>
      <c r="I18" t="s">
        <v>195</v>
      </c>
    </row>
    <row r="19">
      <c r="A19" t="s">
        <v>193</v>
      </c>
      <c r="B19" t="s">
        <v>216</v>
      </c>
      <c r="C19" t="s">
        <v>217</v>
      </c>
      <c r="D19" t="n">
        <v>2016</v>
      </c>
      <c r="E19" t="n">
        <v>2.1</v>
      </c>
      <c r="F19" t="s">
        <v>195</v>
      </c>
      <c r="G19" t="s">
        <v>196</v>
      </c>
      <c r="H19" t="s">
        <v>198</v>
      </c>
      <c r="I19" t="s">
        <v>195</v>
      </c>
    </row>
    <row r="20">
      <c r="A20" t="s">
        <v>193</v>
      </c>
      <c r="B20" t="s">
        <v>216</v>
      </c>
      <c r="C20" t="s">
        <v>217</v>
      </c>
      <c r="D20" t="n">
        <v>2016</v>
      </c>
      <c r="E20" t="n">
        <v>0.8</v>
      </c>
      <c r="F20" t="s">
        <v>177</v>
      </c>
      <c r="G20" t="s">
        <v>196</v>
      </c>
      <c r="H20" t="s">
        <v>198</v>
      </c>
      <c r="I20" t="s">
        <v>195</v>
      </c>
    </row>
    <row r="21">
      <c r="A21" t="s">
        <v>193</v>
      </c>
      <c r="B21" t="s">
        <v>216</v>
      </c>
      <c r="C21" t="s">
        <v>217</v>
      </c>
      <c r="D21" t="n">
        <v>2016</v>
      </c>
      <c r="E21" t="n">
        <v>13.3</v>
      </c>
      <c r="F21" t="s">
        <v>179</v>
      </c>
      <c r="G21" t="s">
        <v>196</v>
      </c>
      <c r="H21" t="s">
        <v>198</v>
      </c>
      <c r="I21" t="s">
        <v>195</v>
      </c>
    </row>
    <row r="22">
      <c r="A22" t="s">
        <v>193</v>
      </c>
      <c r="B22" t="s">
        <v>216</v>
      </c>
      <c r="C22" t="s">
        <v>217</v>
      </c>
      <c r="D22" t="n">
        <v>2016</v>
      </c>
      <c r="E22" t="n">
        <v>8</v>
      </c>
      <c r="F22" t="s">
        <v>174</v>
      </c>
      <c r="G22" t="s">
        <v>196</v>
      </c>
      <c r="H22" t="s">
        <v>198</v>
      </c>
      <c r="I22" t="s">
        <v>195</v>
      </c>
    </row>
    <row r="23">
      <c r="A23" t="s">
        <v>193</v>
      </c>
      <c r="B23" t="s">
        <v>216</v>
      </c>
      <c r="C23" t="s">
        <v>217</v>
      </c>
      <c r="D23" t="n">
        <v>2016</v>
      </c>
      <c r="E23" t="n">
        <v>2.1</v>
      </c>
      <c r="F23" t="s">
        <v>195</v>
      </c>
      <c r="G23" t="s">
        <v>196</v>
      </c>
      <c r="H23" t="s">
        <v>198</v>
      </c>
      <c r="I23" t="s">
        <v>195</v>
      </c>
    </row>
    <row r="24">
      <c r="A24" t="s">
        <v>193</v>
      </c>
      <c r="B24" t="s">
        <v>216</v>
      </c>
      <c r="C24" t="s">
        <v>217</v>
      </c>
      <c r="D24" t="n">
        <v>2016</v>
      </c>
      <c r="E24" t="n">
        <v>0.8</v>
      </c>
      <c r="F24" t="s">
        <v>177</v>
      </c>
      <c r="G24" t="s">
        <v>196</v>
      </c>
      <c r="H24" t="s">
        <v>218</v>
      </c>
      <c r="I24" t="s">
        <v>195</v>
      </c>
    </row>
    <row r="25">
      <c r="A25" t="s">
        <v>193</v>
      </c>
      <c r="B25" t="s">
        <v>216</v>
      </c>
      <c r="C25" t="s">
        <v>217</v>
      </c>
      <c r="D25" t="n">
        <v>1996</v>
      </c>
      <c r="E25" t="n">
        <v>35</v>
      </c>
      <c r="F25" t="s">
        <v>177</v>
      </c>
      <c r="G25" t="s">
        <v>203</v>
      </c>
      <c r="H25" t="s">
        <v>219</v>
      </c>
      <c r="I25" t="s">
        <v>220</v>
      </c>
    </row>
    <row r="26">
      <c r="A26" t="s">
        <v>193</v>
      </c>
      <c r="B26" t="s">
        <v>221</v>
      </c>
      <c r="C26" t="s">
        <v>222</v>
      </c>
      <c r="D26" t="n">
        <v>2013</v>
      </c>
      <c r="E26" t="n">
        <v>37.14</v>
      </c>
      <c r="F26" t="s">
        <v>212</v>
      </c>
      <c r="G26" t="s">
        <v>223</v>
      </c>
      <c r="H26" t="s">
        <v>224</v>
      </c>
      <c r="I26" t="s">
        <v>195</v>
      </c>
    </row>
    <row r="27">
      <c r="A27" t="s">
        <v>193</v>
      </c>
      <c r="B27" t="s">
        <v>225</v>
      </c>
      <c r="C27" t="s">
        <v>226</v>
      </c>
      <c r="D27" t="n">
        <v>1987</v>
      </c>
      <c r="E27" t="n">
        <v>4</v>
      </c>
      <c r="F27" t="s">
        <v>212</v>
      </c>
      <c r="G27" t="s">
        <v>203</v>
      </c>
      <c r="H27" t="s">
        <v>227</v>
      </c>
      <c r="I27" t="s">
        <v>195</v>
      </c>
    </row>
  </sheetData>
  <pageMargins left="0.7" right="0.7" top="0.75" bottom="0.75" header="0.3" footer="0.3"/>
  <pageSetup paperSize="9" orientation="portrait" horizontalDpi="300" verticalDpi="300"/>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