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omy\Documents\GitHub\traffic-latency-simulator\input_files\"/>
    </mc:Choice>
  </mc:AlternateContent>
  <xr:revisionPtr revIDLastSave="0" documentId="13_ncr:1_{05D87439-2658-4026-B6C8-6A89DCF5159E}" xr6:coauthVersionLast="47" xr6:coauthVersionMax="47" xr10:uidLastSave="{00000000-0000-0000-0000-000000000000}"/>
  <bookViews>
    <workbookView xWindow="-110" yWindow="-110" windowWidth="24220" windowHeight="15500" activeTab="2" xr2:uid="{00000000-000D-0000-FFFF-FFFF00000000}"/>
  </bookViews>
  <sheets>
    <sheet name="Nodes" sheetId="1" r:id="rId1"/>
    <sheet name="Links" sheetId="2" r:id="rId2"/>
    <sheet name="Services" sheetId="5" r:id="rId3"/>
    <sheet name="EquipmentCost" sheetId="3" r:id="rId4"/>
    <sheet name="EquipmentCost_v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D6" i="3"/>
  <c r="B6" i="3"/>
  <c r="D5" i="3"/>
  <c r="D4" i="3"/>
  <c r="B4" i="3"/>
  <c r="D3" i="3"/>
  <c r="B3" i="3"/>
  <c r="D2" i="3"/>
  <c r="B2" i="3"/>
</calcChain>
</file>

<file path=xl/sharedStrings.xml><?xml version="1.0" encoding="utf-8"?>
<sst xmlns="http://schemas.openxmlformats.org/spreadsheetml/2006/main" count="2439" uniqueCount="244">
  <si>
    <t>Node Type</t>
  </si>
  <si>
    <t>Geotype</t>
  </si>
  <si>
    <t>Central office type</t>
  </si>
  <si>
    <t>Reference Regional CO</t>
  </si>
  <si>
    <t>Reference National CO</t>
  </si>
  <si>
    <t>Households</t>
  </si>
  <si>
    <t>Macro cells sites</t>
  </si>
  <si>
    <t>Small cell sites</t>
  </si>
  <si>
    <t>Twin Regional CO</t>
  </si>
  <si>
    <t>Twin National CO</t>
  </si>
  <si>
    <t>Metro Core Backbone</t>
  </si>
  <si>
    <t>Metro Aggregation</t>
  </si>
  <si>
    <t>Metro Core</t>
  </si>
  <si>
    <t>Urban</t>
  </si>
  <si>
    <t>Dense Urban</t>
  </si>
  <si>
    <t>Rural</t>
  </si>
  <si>
    <t>Suburban</t>
  </si>
  <si>
    <t>National CO</t>
  </si>
  <si>
    <t>Local CO</t>
  </si>
  <si>
    <t>Regional CO</t>
  </si>
  <si>
    <t>Distance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</si>
  <si>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</si>
  <si>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</si>
  <si>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</si>
  <si>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</si>
  <si>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</si>
  <si>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</si>
  <si>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</si>
  <si>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</si>
  <si>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</si>
  <si>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</si>
  <si>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</si>
  <si>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</si>
  <si>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</si>
  <si>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</si>
  <si>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</si>
  <si>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</si>
  <si>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</si>
  <si>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</si>
  <si>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</si>
  <si>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</si>
  <si>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</si>
  <si>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</si>
  <si>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</si>
  <si>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</si>
  <si>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</si>
  <si>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</si>
  <si>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</si>
  <si>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</si>
  <si>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</si>
  <si>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</si>
  <si>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</si>
  <si>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</si>
  <si>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</si>
  <si>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</si>
  <si>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</si>
  <si>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</si>
  <si>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</si>
  <si>
    <t>Name</t>
  </si>
  <si>
    <t>Price</t>
  </si>
  <si>
    <t>Unit</t>
  </si>
  <si>
    <t>Tunable_Transponder_10Gbps</t>
  </si>
  <si>
    <t>Tunable_Transponder_100Gbps</t>
  </si>
  <si>
    <t>Tunable_Transponder_400Gbps</t>
  </si>
  <si>
    <t>Tunable_Regenerator</t>
  </si>
  <si>
    <t>Bi_derectional_Amplifier</t>
  </si>
  <si>
    <t>Optical_Terminal</t>
  </si>
  <si>
    <t>OADM_Degree_1and2</t>
  </si>
  <si>
    <t>OADM_MD_plus_1Degree</t>
  </si>
  <si>
    <t>Grooming_Port</t>
  </si>
  <si>
    <t>Optical_Cross_Connect_Port</t>
  </si>
  <si>
    <t>Cost is related to:</t>
  </si>
  <si>
    <t>km</t>
  </si>
  <si>
    <t>€</t>
  </si>
  <si>
    <t>capacityGbps</t>
  </si>
  <si>
    <t>node_name</t>
  </si>
  <si>
    <t>sourceID</t>
  </si>
  <si>
    <t>destinationID</t>
  </si>
  <si>
    <t>distanceKm</t>
  </si>
  <si>
    <t>1</t>
  </si>
  <si>
    <t>HL2</t>
  </si>
  <si>
    <t>2</t>
  </si>
  <si>
    <t>HL1</t>
  </si>
  <si>
    <t>3</t>
  </si>
  <si>
    <t>4</t>
  </si>
  <si>
    <t>5</t>
  </si>
  <si>
    <t>6</t>
  </si>
  <si>
    <t>7</t>
  </si>
  <si>
    <t>HL3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</si>
  <si>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</si>
  <si>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</si>
  <si>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</si>
  <si>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</si>
  <si>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</si>
  <si>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</si>
  <si>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</si>
  <si>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</si>
  <si>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</si>
  <si>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</si>
  <si>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</si>
  <si>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</si>
  <si>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</si>
  <si>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</si>
  <si>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</si>
  <si>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</si>
  <si>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</si>
  <si>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</si>
  <si>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</si>
  <si>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</si>
  <si>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</si>
  <si>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</si>
  <si>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</si>
  <si>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</si>
  <si>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</si>
  <si>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</si>
  <si>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</si>
  <si>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</si>
  <si>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</si>
  <si>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</si>
  <si>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</si>
  <si>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</si>
  <si>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</si>
  <si>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HL4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</si>
  <si>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</si>
  <si>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</si>
  <si>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</si>
  <si>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</si>
  <si>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</si>
  <si>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</si>
  <si>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</si>
  <si>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</si>
  <si>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</si>
  <si>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</si>
  <si>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</si>
  <si>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</si>
  <si>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</si>
  <si>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</si>
  <si>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</si>
  <si>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</si>
  <si>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</si>
  <si>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</si>
  <si>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</si>
  <si>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</si>
  <si>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</si>
  <si>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</si>
  <si>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</si>
  <si>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</si>
  <si>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</si>
  <si>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</si>
  <si>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</si>
  <si>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</si>
  <si>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</si>
  <si>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</si>
  <si>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</si>
  <si>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</si>
  <si>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</si>
  <si>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</si>
  <si>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</si>
  <si>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</si>
  <si>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</si>
  <si>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</si>
  <si>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</si>
  <si>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</si>
  <si>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</si>
  <si>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</si>
  <si>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</si>
  <si>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</si>
  <si>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</si>
  <si>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</si>
  <si>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</si>
  <si>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</si>
  <si>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</si>
  <si>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</si>
  <si>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</si>
  <si>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</si>
  <si>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</si>
  <si>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</si>
  <si>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</si>
  <si>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</si>
  <si>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</si>
  <si>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</si>
  <si>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</si>
  <si>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</si>
  <si>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</si>
  <si>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</si>
  <si>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</si>
  <si>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</si>
  <si>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</si>
  <si>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</si>
  <si>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</si>
  <si>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</si>
  <si>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</si>
  <si>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</si>
  <si>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</si>
  <si>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</si>
  <si>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</si>
  <si>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</si>
  <si>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</si>
  <si>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</si>
  <si>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</si>
  <si>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</si>
  <si>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</si>
  <si>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</si>
  <si>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</si>
  <si>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</si>
  <si>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</si>
  <si>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</si>
  <si>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</si>
  <si>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</si>
  <si>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</si>
  <si>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</si>
  <si>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</si>
  <si>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</si>
  <si>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</si>
  <si>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</si>
  <si>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</si>
  <si>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</si>
  <si>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</si>
  <si>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</si>
  <si>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</si>
  <si>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</si>
  <si>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</si>
  <si>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</si>
  <si>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</si>
  <si>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</si>
  <si>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</si>
  <si>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</si>
  <si>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</si>
  <si>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</si>
  <si>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</si>
  <si>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</si>
  <si>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</si>
  <si>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</si>
  <si>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</si>
  <si>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</si>
  <si>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</si>
  <si>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</si>
  <si>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</si>
  <si>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</si>
  <si>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</si>
  <si>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node_code</t>
  </si>
  <si>
    <t>trafficGbps</t>
  </si>
  <si>
    <t>service</t>
  </si>
  <si>
    <t>CWB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</si>
</sst>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"/>
  </numFmts>
  <fonts count="8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Google Sans"/>
    </font>
    <font>
      <sz val="12"/>
      <color rgb="FF000000"/>
      <name val="Calibri"/>
      <family val="2"/>
    </font>
    <font>
      <sz val="11"/>
      <color rgb="FF4D5156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3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3" fillId="3" borderId="0" xfId="0" applyFont="1" applyFill="1"/>
    <xf numFmtId="0" fontId="4" fillId="0" borderId="0" xfId="0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3" fillId="0" borderId="0" xfId="0" applyNumberFormat="1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opLeftCell="A124" workbookViewId="0">
      <selection activeCell="F2" sqref="F2:F158"/>
    </sheetView>
  </sheetViews>
  <sheetFormatPr defaultColWidth="8.81640625" defaultRowHeight="14.5"/>
  <cols>
    <col min="5" max="5" width="24.08984375" customWidth="1"/>
    <col min="6" max="6" width="20.26953125" customWidth="1"/>
  </cols>
  <sheetData>
    <row r="1" spans="1:12">
      <c r="A1" t="s">
        <v>75</v>
      </c>
      <c r="B1" t="s">
        <v>240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79</v>
      </c>
      <c r="B2" t="s">
        <v>80</v>
      </c>
      <c r="C2" t="s">
        <v>10</v>
      </c>
      <c r="D2" t="s">
        <v>14</v>
      </c>
      <c r="E2" t="s">
        <v>17</v>
      </c>
      <c r="F2">
        <v>14</v>
      </c>
      <c r="G2">
        <v>1</v>
      </c>
      <c r="H2">
        <v>13407</v>
      </c>
      <c r="I2">
        <v>8</v>
      </c>
      <c r="J2">
        <v>71</v>
      </c>
      <c r="K2">
        <v>15</v>
      </c>
      <c r="L2">
        <v>4</v>
      </c>
    </row>
    <row r="3" spans="1:12">
      <c r="A3" t="s">
        <v>81</v>
      </c>
      <c r="B3" t="s">
        <v>82</v>
      </c>
      <c r="C3" t="s">
        <v>10</v>
      </c>
      <c r="D3" t="s">
        <v>13</v>
      </c>
      <c r="E3" t="s">
        <v>17</v>
      </c>
      <c r="F3">
        <v>12</v>
      </c>
      <c r="G3">
        <v>2</v>
      </c>
      <c r="H3">
        <v>10901</v>
      </c>
      <c r="I3">
        <v>11</v>
      </c>
      <c r="J3">
        <v>77</v>
      </c>
      <c r="K3">
        <v>13</v>
      </c>
      <c r="L3">
        <v>3</v>
      </c>
    </row>
    <row r="4" spans="1:12">
      <c r="A4" t="s">
        <v>83</v>
      </c>
      <c r="B4" t="s">
        <v>80</v>
      </c>
      <c r="C4" t="s">
        <v>10</v>
      </c>
      <c r="D4" t="s">
        <v>13</v>
      </c>
      <c r="E4" t="s">
        <v>17</v>
      </c>
      <c r="F4">
        <v>12</v>
      </c>
      <c r="G4">
        <v>3</v>
      </c>
      <c r="H4">
        <v>11389</v>
      </c>
      <c r="I4">
        <v>4</v>
      </c>
      <c r="J4">
        <v>47</v>
      </c>
      <c r="K4">
        <v>18</v>
      </c>
      <c r="L4">
        <v>5</v>
      </c>
    </row>
    <row r="5" spans="1:12">
      <c r="A5" t="s">
        <v>84</v>
      </c>
      <c r="B5" t="s">
        <v>80</v>
      </c>
      <c r="C5" t="s">
        <v>10</v>
      </c>
      <c r="D5" t="s">
        <v>14</v>
      </c>
      <c r="E5" t="s">
        <v>17</v>
      </c>
      <c r="F5">
        <v>15</v>
      </c>
      <c r="G5">
        <v>4</v>
      </c>
      <c r="H5">
        <v>12508</v>
      </c>
      <c r="I5">
        <v>8</v>
      </c>
      <c r="J5">
        <v>53</v>
      </c>
      <c r="K5">
        <v>19</v>
      </c>
      <c r="L5">
        <v>1</v>
      </c>
    </row>
    <row r="6" spans="1:12">
      <c r="A6" t="s">
        <v>85</v>
      </c>
      <c r="B6" t="s">
        <v>80</v>
      </c>
      <c r="C6" t="s">
        <v>10</v>
      </c>
      <c r="D6" t="s">
        <v>14</v>
      </c>
      <c r="E6" t="s">
        <v>17</v>
      </c>
      <c r="F6">
        <v>25</v>
      </c>
      <c r="G6">
        <v>5</v>
      </c>
      <c r="H6">
        <v>11394</v>
      </c>
      <c r="I6">
        <v>5</v>
      </c>
      <c r="J6">
        <v>47</v>
      </c>
      <c r="K6">
        <v>27</v>
      </c>
      <c r="L6">
        <v>3</v>
      </c>
    </row>
    <row r="7" spans="1:12">
      <c r="A7" t="s">
        <v>86</v>
      </c>
      <c r="B7" t="s">
        <v>82</v>
      </c>
      <c r="C7" t="s">
        <v>10</v>
      </c>
      <c r="D7" t="s">
        <v>13</v>
      </c>
      <c r="E7" t="s">
        <v>17</v>
      </c>
      <c r="F7">
        <v>24</v>
      </c>
      <c r="G7">
        <v>6</v>
      </c>
      <c r="H7">
        <v>12963</v>
      </c>
      <c r="I7">
        <v>6</v>
      </c>
      <c r="J7">
        <v>79</v>
      </c>
      <c r="K7">
        <v>28</v>
      </c>
      <c r="L7">
        <v>4</v>
      </c>
    </row>
    <row r="8" spans="1:12">
      <c r="A8" t="s">
        <v>87</v>
      </c>
      <c r="B8" t="s">
        <v>88</v>
      </c>
      <c r="C8" t="s">
        <v>12</v>
      </c>
      <c r="D8" t="s">
        <v>13</v>
      </c>
      <c r="E8" t="s">
        <v>19</v>
      </c>
      <c r="F8">
        <v>7</v>
      </c>
      <c r="G8">
        <v>5</v>
      </c>
      <c r="H8">
        <v>12146</v>
      </c>
      <c r="I8">
        <v>6</v>
      </c>
      <c r="J8">
        <v>82</v>
      </c>
      <c r="K8">
        <v>8</v>
      </c>
      <c r="L8">
        <v>3</v>
      </c>
    </row>
    <row r="9" spans="1:12">
      <c r="A9" t="s">
        <v>89</v>
      </c>
      <c r="B9" t="s">
        <v>88</v>
      </c>
      <c r="C9" t="s">
        <v>12</v>
      </c>
      <c r="D9" t="s">
        <v>16</v>
      </c>
      <c r="E9" t="s">
        <v>19</v>
      </c>
      <c r="F9">
        <v>8</v>
      </c>
      <c r="G9">
        <v>5</v>
      </c>
      <c r="H9">
        <v>12584</v>
      </c>
      <c r="I9">
        <v>10</v>
      </c>
      <c r="J9">
        <v>14</v>
      </c>
      <c r="K9">
        <v>7</v>
      </c>
      <c r="L9">
        <v>3</v>
      </c>
    </row>
    <row r="10" spans="1:12">
      <c r="A10" t="s">
        <v>90</v>
      </c>
      <c r="B10" t="s">
        <v>88</v>
      </c>
      <c r="C10" t="s">
        <v>12</v>
      </c>
      <c r="D10" t="s">
        <v>13</v>
      </c>
      <c r="E10" t="s">
        <v>19</v>
      </c>
      <c r="F10">
        <v>9</v>
      </c>
      <c r="G10">
        <v>5</v>
      </c>
      <c r="H10">
        <v>9741</v>
      </c>
      <c r="I10">
        <v>8</v>
      </c>
      <c r="J10">
        <v>106</v>
      </c>
      <c r="K10">
        <v>28</v>
      </c>
      <c r="L10">
        <v>2</v>
      </c>
    </row>
    <row r="11" spans="1:12">
      <c r="A11" t="s">
        <v>91</v>
      </c>
      <c r="B11" t="s">
        <v>88</v>
      </c>
      <c r="C11" t="s">
        <v>12</v>
      </c>
      <c r="D11" t="s">
        <v>16</v>
      </c>
      <c r="E11" t="s">
        <v>19</v>
      </c>
      <c r="F11">
        <v>10</v>
      </c>
      <c r="G11">
        <v>5</v>
      </c>
      <c r="H11">
        <v>10078</v>
      </c>
      <c r="I11">
        <v>8</v>
      </c>
      <c r="J11">
        <v>23</v>
      </c>
      <c r="K11">
        <v>7</v>
      </c>
      <c r="L11">
        <v>3</v>
      </c>
    </row>
    <row r="12" spans="1:12">
      <c r="A12" t="s">
        <v>92</v>
      </c>
      <c r="B12" t="s">
        <v>88</v>
      </c>
      <c r="C12" t="s">
        <v>12</v>
      </c>
      <c r="D12" t="s">
        <v>14</v>
      </c>
      <c r="E12" t="s">
        <v>19</v>
      </c>
      <c r="F12">
        <v>11</v>
      </c>
      <c r="G12">
        <v>5</v>
      </c>
      <c r="H12">
        <v>14043</v>
      </c>
      <c r="I12">
        <v>9</v>
      </c>
      <c r="J12">
        <v>69</v>
      </c>
      <c r="K12">
        <v>7</v>
      </c>
      <c r="L12">
        <v>3</v>
      </c>
    </row>
    <row r="13" spans="1:12">
      <c r="A13" t="s">
        <v>93</v>
      </c>
      <c r="B13" t="s">
        <v>88</v>
      </c>
      <c r="C13" t="s">
        <v>12</v>
      </c>
      <c r="D13" t="s">
        <v>14</v>
      </c>
      <c r="E13" t="s">
        <v>19</v>
      </c>
      <c r="F13">
        <v>12</v>
      </c>
      <c r="G13">
        <v>3</v>
      </c>
      <c r="H13">
        <v>11692</v>
      </c>
      <c r="I13">
        <v>7</v>
      </c>
      <c r="J13">
        <v>67</v>
      </c>
      <c r="K13">
        <v>38</v>
      </c>
      <c r="L13">
        <v>2</v>
      </c>
    </row>
    <row r="14" spans="1:12">
      <c r="A14" t="s">
        <v>94</v>
      </c>
      <c r="B14" t="s">
        <v>88</v>
      </c>
      <c r="C14" t="s">
        <v>12</v>
      </c>
      <c r="D14" t="s">
        <v>14</v>
      </c>
      <c r="E14" t="s">
        <v>19</v>
      </c>
      <c r="F14">
        <v>13</v>
      </c>
      <c r="G14">
        <v>2</v>
      </c>
      <c r="H14">
        <v>11299</v>
      </c>
      <c r="I14">
        <v>8</v>
      </c>
      <c r="J14">
        <v>67</v>
      </c>
      <c r="K14">
        <v>14</v>
      </c>
      <c r="L14">
        <v>1</v>
      </c>
    </row>
    <row r="15" spans="1:12">
      <c r="A15" t="s">
        <v>95</v>
      </c>
      <c r="B15" t="s">
        <v>88</v>
      </c>
      <c r="C15" t="s">
        <v>12</v>
      </c>
      <c r="D15" t="s">
        <v>13</v>
      </c>
      <c r="E15" t="s">
        <v>19</v>
      </c>
      <c r="F15">
        <v>14</v>
      </c>
      <c r="G15">
        <v>1</v>
      </c>
      <c r="H15">
        <v>12705</v>
      </c>
      <c r="I15">
        <v>2</v>
      </c>
      <c r="J15">
        <v>32</v>
      </c>
      <c r="K15">
        <v>13</v>
      </c>
      <c r="L15">
        <v>2</v>
      </c>
    </row>
    <row r="16" spans="1:12">
      <c r="A16" t="s">
        <v>96</v>
      </c>
      <c r="B16" t="s">
        <v>88</v>
      </c>
      <c r="C16" t="s">
        <v>12</v>
      </c>
      <c r="D16" t="s">
        <v>13</v>
      </c>
      <c r="E16" t="s">
        <v>19</v>
      </c>
      <c r="F16">
        <v>15</v>
      </c>
      <c r="G16">
        <v>1</v>
      </c>
      <c r="H16">
        <v>10690</v>
      </c>
      <c r="I16">
        <v>6</v>
      </c>
      <c r="J16">
        <v>48</v>
      </c>
      <c r="K16">
        <v>14</v>
      </c>
      <c r="L16">
        <v>4</v>
      </c>
    </row>
    <row r="17" spans="1:12">
      <c r="A17" t="s">
        <v>97</v>
      </c>
      <c r="B17" t="s">
        <v>88</v>
      </c>
      <c r="C17" t="s">
        <v>12</v>
      </c>
      <c r="D17" t="s">
        <v>14</v>
      </c>
      <c r="E17" t="s">
        <v>19</v>
      </c>
      <c r="F17">
        <v>16</v>
      </c>
      <c r="G17">
        <v>1</v>
      </c>
      <c r="H17">
        <v>12273</v>
      </c>
      <c r="I17">
        <v>6</v>
      </c>
      <c r="J17">
        <v>51</v>
      </c>
      <c r="K17">
        <v>14</v>
      </c>
      <c r="L17">
        <v>4</v>
      </c>
    </row>
    <row r="18" spans="1:12">
      <c r="A18" t="s">
        <v>98</v>
      </c>
      <c r="B18" t="s">
        <v>88</v>
      </c>
      <c r="C18" t="s">
        <v>12</v>
      </c>
      <c r="D18" t="s">
        <v>16</v>
      </c>
      <c r="E18" t="s">
        <v>19</v>
      </c>
      <c r="F18">
        <v>17</v>
      </c>
      <c r="G18">
        <v>1</v>
      </c>
      <c r="H18">
        <v>10496</v>
      </c>
      <c r="I18">
        <v>9</v>
      </c>
      <c r="J18">
        <v>41</v>
      </c>
      <c r="K18">
        <v>18</v>
      </c>
      <c r="L18">
        <v>3</v>
      </c>
    </row>
    <row r="19" spans="1:12">
      <c r="A19" t="s">
        <v>99</v>
      </c>
      <c r="B19" t="s">
        <v>88</v>
      </c>
      <c r="C19" t="s">
        <v>12</v>
      </c>
      <c r="D19" t="s">
        <v>16</v>
      </c>
      <c r="E19" t="s">
        <v>19</v>
      </c>
      <c r="F19">
        <v>18</v>
      </c>
      <c r="G19">
        <v>3</v>
      </c>
      <c r="H19">
        <v>10681</v>
      </c>
      <c r="I19">
        <v>10</v>
      </c>
      <c r="J19">
        <v>31</v>
      </c>
      <c r="K19">
        <v>17</v>
      </c>
      <c r="L19">
        <v>1</v>
      </c>
    </row>
    <row r="20" spans="1:12">
      <c r="A20" t="s">
        <v>100</v>
      </c>
      <c r="B20" t="s">
        <v>88</v>
      </c>
      <c r="C20" t="s">
        <v>12</v>
      </c>
      <c r="D20" t="s">
        <v>16</v>
      </c>
      <c r="E20" t="s">
        <v>19</v>
      </c>
      <c r="F20">
        <v>19</v>
      </c>
      <c r="G20">
        <v>4</v>
      </c>
      <c r="H20">
        <v>10124</v>
      </c>
      <c r="I20">
        <v>9</v>
      </c>
      <c r="J20">
        <v>21</v>
      </c>
      <c r="K20">
        <v>36</v>
      </c>
      <c r="L20">
        <v>1</v>
      </c>
    </row>
    <row r="21" spans="1:12">
      <c r="A21" t="s">
        <v>101</v>
      </c>
      <c r="B21" t="s">
        <v>88</v>
      </c>
      <c r="C21" t="s">
        <v>12</v>
      </c>
      <c r="D21" t="s">
        <v>13</v>
      </c>
      <c r="E21" t="s">
        <v>19</v>
      </c>
      <c r="F21">
        <v>20</v>
      </c>
      <c r="G21">
        <v>2</v>
      </c>
      <c r="H21">
        <v>11642</v>
      </c>
      <c r="I21">
        <v>7</v>
      </c>
      <c r="J21">
        <v>35</v>
      </c>
      <c r="K21">
        <v>29</v>
      </c>
      <c r="L21">
        <v>3</v>
      </c>
    </row>
    <row r="22" spans="1:12">
      <c r="A22" t="s">
        <v>102</v>
      </c>
      <c r="B22" t="s">
        <v>88</v>
      </c>
      <c r="C22" t="s">
        <v>12</v>
      </c>
      <c r="D22" t="s">
        <v>16</v>
      </c>
      <c r="E22" t="s">
        <v>19</v>
      </c>
      <c r="F22">
        <v>21</v>
      </c>
      <c r="G22">
        <v>3</v>
      </c>
      <c r="H22">
        <v>10651</v>
      </c>
      <c r="I22">
        <v>10</v>
      </c>
      <c r="J22">
        <v>38</v>
      </c>
      <c r="K22">
        <v>23</v>
      </c>
      <c r="L22">
        <v>5</v>
      </c>
    </row>
    <row r="23" spans="1:12">
      <c r="A23" t="s">
        <v>103</v>
      </c>
      <c r="B23" t="s">
        <v>88</v>
      </c>
      <c r="C23" t="s">
        <v>12</v>
      </c>
      <c r="D23" t="s">
        <v>16</v>
      </c>
      <c r="E23" t="s">
        <v>19</v>
      </c>
      <c r="F23">
        <v>22</v>
      </c>
      <c r="G23">
        <v>2</v>
      </c>
      <c r="H23">
        <v>9424</v>
      </c>
      <c r="I23">
        <v>6</v>
      </c>
      <c r="J23">
        <v>38</v>
      </c>
      <c r="K23">
        <v>37</v>
      </c>
      <c r="L23">
        <v>3</v>
      </c>
    </row>
    <row r="24" spans="1:12">
      <c r="A24" t="s">
        <v>104</v>
      </c>
      <c r="B24" t="s">
        <v>88</v>
      </c>
      <c r="C24" t="s">
        <v>12</v>
      </c>
      <c r="D24" t="s">
        <v>16</v>
      </c>
      <c r="E24" t="s">
        <v>19</v>
      </c>
      <c r="F24">
        <v>23</v>
      </c>
      <c r="G24">
        <v>3</v>
      </c>
      <c r="H24">
        <v>17117</v>
      </c>
      <c r="I24">
        <v>4</v>
      </c>
      <c r="J24">
        <v>14</v>
      </c>
      <c r="K24">
        <v>18</v>
      </c>
      <c r="L24">
        <v>5</v>
      </c>
    </row>
    <row r="25" spans="1:12">
      <c r="A25" t="s">
        <v>105</v>
      </c>
      <c r="B25" t="s">
        <v>88</v>
      </c>
      <c r="C25" t="s">
        <v>12</v>
      </c>
      <c r="D25" t="s">
        <v>16</v>
      </c>
      <c r="E25" t="s">
        <v>19</v>
      </c>
      <c r="F25">
        <v>24</v>
      </c>
      <c r="G25">
        <v>6</v>
      </c>
      <c r="H25">
        <v>10282</v>
      </c>
      <c r="I25">
        <v>9</v>
      </c>
      <c r="J25">
        <v>38</v>
      </c>
      <c r="K25">
        <v>28</v>
      </c>
      <c r="L25">
        <v>4</v>
      </c>
    </row>
    <row r="26" spans="1:12">
      <c r="A26" t="s">
        <v>106</v>
      </c>
      <c r="B26" t="s">
        <v>88</v>
      </c>
      <c r="C26" t="s">
        <v>12</v>
      </c>
      <c r="D26" t="s">
        <v>14</v>
      </c>
      <c r="E26" t="s">
        <v>19</v>
      </c>
      <c r="F26">
        <v>25</v>
      </c>
      <c r="G26">
        <v>5</v>
      </c>
      <c r="H26">
        <v>9743</v>
      </c>
      <c r="I26">
        <v>8</v>
      </c>
      <c r="J26">
        <v>59</v>
      </c>
      <c r="K26">
        <v>26</v>
      </c>
      <c r="L26">
        <v>3</v>
      </c>
    </row>
    <row r="27" spans="1:12">
      <c r="A27" t="s">
        <v>107</v>
      </c>
      <c r="B27" t="s">
        <v>88</v>
      </c>
      <c r="C27" t="s">
        <v>12</v>
      </c>
      <c r="D27" t="s">
        <v>14</v>
      </c>
      <c r="E27" t="s">
        <v>19</v>
      </c>
      <c r="F27">
        <v>26</v>
      </c>
      <c r="G27">
        <v>5</v>
      </c>
      <c r="H27">
        <v>12288</v>
      </c>
      <c r="I27">
        <v>10</v>
      </c>
      <c r="J27">
        <v>62</v>
      </c>
      <c r="K27">
        <v>10</v>
      </c>
      <c r="L27">
        <v>3</v>
      </c>
    </row>
    <row r="28" spans="1:12">
      <c r="A28" t="s">
        <v>108</v>
      </c>
      <c r="B28" t="s">
        <v>88</v>
      </c>
      <c r="C28" t="s">
        <v>12</v>
      </c>
      <c r="D28" t="s">
        <v>16</v>
      </c>
      <c r="E28" t="s">
        <v>19</v>
      </c>
      <c r="F28">
        <v>27</v>
      </c>
      <c r="G28">
        <v>5</v>
      </c>
      <c r="H28">
        <v>15553</v>
      </c>
      <c r="I28">
        <v>9</v>
      </c>
      <c r="J28">
        <v>10</v>
      </c>
      <c r="K28">
        <v>8</v>
      </c>
      <c r="L28">
        <v>3</v>
      </c>
    </row>
    <row r="29" spans="1:12">
      <c r="A29" t="s">
        <v>109</v>
      </c>
      <c r="B29" t="s">
        <v>88</v>
      </c>
      <c r="C29" t="s">
        <v>12</v>
      </c>
      <c r="D29" t="s">
        <v>14</v>
      </c>
      <c r="E29" t="s">
        <v>19</v>
      </c>
      <c r="F29">
        <v>28</v>
      </c>
      <c r="G29">
        <v>6</v>
      </c>
      <c r="H29">
        <v>10664</v>
      </c>
      <c r="I29">
        <v>7</v>
      </c>
      <c r="J29">
        <v>58</v>
      </c>
      <c r="K29">
        <v>9</v>
      </c>
      <c r="L29">
        <v>4</v>
      </c>
    </row>
    <row r="30" spans="1:12">
      <c r="A30" t="s">
        <v>110</v>
      </c>
      <c r="B30" t="s">
        <v>88</v>
      </c>
      <c r="C30" t="s">
        <v>12</v>
      </c>
      <c r="D30" t="s">
        <v>13</v>
      </c>
      <c r="E30" t="s">
        <v>19</v>
      </c>
      <c r="F30">
        <v>29</v>
      </c>
      <c r="G30">
        <v>2</v>
      </c>
      <c r="H30">
        <v>14583</v>
      </c>
      <c r="I30">
        <v>6</v>
      </c>
      <c r="J30">
        <v>35</v>
      </c>
      <c r="K30">
        <v>20</v>
      </c>
      <c r="L30">
        <v>3</v>
      </c>
    </row>
    <row r="31" spans="1:12">
      <c r="A31" t="s">
        <v>111</v>
      </c>
      <c r="B31" t="s">
        <v>88</v>
      </c>
      <c r="C31" t="s">
        <v>12</v>
      </c>
      <c r="D31" t="s">
        <v>16</v>
      </c>
      <c r="E31" t="s">
        <v>19</v>
      </c>
      <c r="F31">
        <v>30</v>
      </c>
      <c r="G31">
        <v>6</v>
      </c>
      <c r="H31">
        <v>13552</v>
      </c>
      <c r="I31">
        <v>5</v>
      </c>
      <c r="J31">
        <v>21</v>
      </c>
      <c r="K31">
        <v>24</v>
      </c>
      <c r="L31">
        <v>2</v>
      </c>
    </row>
    <row r="32" spans="1:12">
      <c r="A32" t="s">
        <v>112</v>
      </c>
      <c r="B32" t="s">
        <v>88</v>
      </c>
      <c r="C32" t="s">
        <v>12</v>
      </c>
      <c r="D32" t="s">
        <v>13</v>
      </c>
      <c r="E32" t="s">
        <v>19</v>
      </c>
      <c r="F32">
        <v>31</v>
      </c>
      <c r="G32">
        <v>5</v>
      </c>
      <c r="H32">
        <v>11929</v>
      </c>
      <c r="I32">
        <v>5</v>
      </c>
      <c r="J32">
        <v>95</v>
      </c>
      <c r="K32">
        <v>9</v>
      </c>
      <c r="L32">
        <v>2</v>
      </c>
    </row>
    <row r="33" spans="1:12">
      <c r="A33" t="s">
        <v>113</v>
      </c>
      <c r="B33" t="s">
        <v>88</v>
      </c>
      <c r="C33" t="s">
        <v>12</v>
      </c>
      <c r="D33" t="s">
        <v>16</v>
      </c>
      <c r="E33" t="s">
        <v>19</v>
      </c>
      <c r="F33">
        <v>32</v>
      </c>
      <c r="G33">
        <v>2</v>
      </c>
      <c r="H33">
        <v>12001</v>
      </c>
      <c r="I33">
        <v>7</v>
      </c>
      <c r="J33">
        <v>22</v>
      </c>
      <c r="K33">
        <v>29</v>
      </c>
      <c r="L33">
        <v>3</v>
      </c>
    </row>
    <row r="34" spans="1:12">
      <c r="A34" t="s">
        <v>114</v>
      </c>
      <c r="B34" t="s">
        <v>88</v>
      </c>
      <c r="C34" t="s">
        <v>12</v>
      </c>
      <c r="D34" t="s">
        <v>14</v>
      </c>
      <c r="E34" t="s">
        <v>19</v>
      </c>
      <c r="F34">
        <v>33</v>
      </c>
      <c r="G34">
        <v>5</v>
      </c>
      <c r="H34">
        <v>8831</v>
      </c>
      <c r="I34">
        <v>9</v>
      </c>
      <c r="J34">
        <v>64</v>
      </c>
      <c r="K34">
        <v>11</v>
      </c>
      <c r="L34">
        <v>3</v>
      </c>
    </row>
    <row r="35" spans="1:12">
      <c r="A35" t="s">
        <v>115</v>
      </c>
      <c r="B35" t="s">
        <v>88</v>
      </c>
      <c r="C35" t="s">
        <v>12</v>
      </c>
      <c r="D35" t="s">
        <v>16</v>
      </c>
      <c r="E35" t="s">
        <v>19</v>
      </c>
      <c r="F35">
        <v>34</v>
      </c>
      <c r="G35">
        <v>1</v>
      </c>
      <c r="H35">
        <v>10297</v>
      </c>
      <c r="I35">
        <v>9</v>
      </c>
      <c r="J35">
        <v>25</v>
      </c>
      <c r="K35">
        <v>13</v>
      </c>
      <c r="L35">
        <v>3</v>
      </c>
    </row>
    <row r="36" spans="1:12">
      <c r="A36" t="s">
        <v>116</v>
      </c>
      <c r="B36" t="s">
        <v>88</v>
      </c>
      <c r="C36" t="s">
        <v>12</v>
      </c>
      <c r="D36" t="s">
        <v>16</v>
      </c>
      <c r="E36" t="s">
        <v>19</v>
      </c>
      <c r="F36">
        <v>35</v>
      </c>
      <c r="G36">
        <v>5</v>
      </c>
      <c r="H36">
        <v>10959</v>
      </c>
      <c r="I36">
        <v>9</v>
      </c>
      <c r="J36">
        <v>31</v>
      </c>
      <c r="K36">
        <v>10</v>
      </c>
      <c r="L36">
        <v>3</v>
      </c>
    </row>
    <row r="37" spans="1:12">
      <c r="A37" t="s">
        <v>117</v>
      </c>
      <c r="B37" t="s">
        <v>88</v>
      </c>
      <c r="C37" t="s">
        <v>12</v>
      </c>
      <c r="D37" t="s">
        <v>16</v>
      </c>
      <c r="E37" t="s">
        <v>19</v>
      </c>
      <c r="F37">
        <v>36</v>
      </c>
      <c r="G37">
        <v>4</v>
      </c>
      <c r="H37">
        <v>11672</v>
      </c>
      <c r="I37">
        <v>9</v>
      </c>
      <c r="J37">
        <v>22</v>
      </c>
      <c r="K37">
        <v>19</v>
      </c>
      <c r="L37">
        <v>2</v>
      </c>
    </row>
    <row r="38" spans="1:12">
      <c r="A38" t="s">
        <v>118</v>
      </c>
      <c r="B38" t="s">
        <v>88</v>
      </c>
      <c r="C38" t="s">
        <v>12</v>
      </c>
      <c r="D38" t="s">
        <v>13</v>
      </c>
      <c r="E38" t="s">
        <v>19</v>
      </c>
      <c r="F38">
        <v>37</v>
      </c>
      <c r="G38">
        <v>2</v>
      </c>
      <c r="H38">
        <v>11222</v>
      </c>
      <c r="I38">
        <v>7</v>
      </c>
      <c r="J38">
        <v>34</v>
      </c>
      <c r="K38">
        <v>22</v>
      </c>
      <c r="L38">
        <v>3</v>
      </c>
    </row>
    <row r="39" spans="1:12">
      <c r="A39" t="s">
        <v>119</v>
      </c>
      <c r="B39" t="s">
        <v>88</v>
      </c>
      <c r="C39" t="s">
        <v>12</v>
      </c>
      <c r="D39" t="s">
        <v>14</v>
      </c>
      <c r="E39" t="s">
        <v>19</v>
      </c>
      <c r="F39">
        <v>38</v>
      </c>
      <c r="G39">
        <v>3</v>
      </c>
      <c r="H39">
        <v>8752</v>
      </c>
      <c r="I39">
        <v>9</v>
      </c>
      <c r="J39">
        <v>70</v>
      </c>
      <c r="K39">
        <v>12</v>
      </c>
      <c r="L39">
        <v>2</v>
      </c>
    </row>
    <row r="40" spans="1:12">
      <c r="A40" t="s">
        <v>120</v>
      </c>
      <c r="B40" t="s">
        <v>88</v>
      </c>
      <c r="C40" t="s">
        <v>12</v>
      </c>
      <c r="D40" t="s">
        <v>14</v>
      </c>
      <c r="E40" t="s">
        <v>19</v>
      </c>
      <c r="F40">
        <v>39</v>
      </c>
      <c r="G40">
        <v>5</v>
      </c>
      <c r="H40">
        <v>11462</v>
      </c>
      <c r="I40">
        <v>6</v>
      </c>
      <c r="J40">
        <v>46</v>
      </c>
      <c r="K40">
        <v>37</v>
      </c>
      <c r="L40">
        <v>2</v>
      </c>
    </row>
    <row r="41" spans="1:12">
      <c r="A41" t="s">
        <v>121</v>
      </c>
      <c r="B41" t="s">
        <v>122</v>
      </c>
      <c r="C41" t="s">
        <v>11</v>
      </c>
      <c r="D41" t="s">
        <v>16</v>
      </c>
      <c r="E41" t="s">
        <v>18</v>
      </c>
      <c r="F41">
        <v>25</v>
      </c>
      <c r="G41">
        <v>5</v>
      </c>
      <c r="H41">
        <v>11803</v>
      </c>
      <c r="I41">
        <v>10</v>
      </c>
      <c r="J41">
        <v>44</v>
      </c>
      <c r="K41">
        <v>27</v>
      </c>
      <c r="L41">
        <v>3</v>
      </c>
    </row>
    <row r="42" spans="1:12">
      <c r="A42" t="s">
        <v>123</v>
      </c>
      <c r="B42" t="s">
        <v>122</v>
      </c>
      <c r="C42" t="s">
        <v>11</v>
      </c>
      <c r="D42" t="s">
        <v>15</v>
      </c>
      <c r="E42" t="s">
        <v>18</v>
      </c>
      <c r="F42">
        <v>25</v>
      </c>
      <c r="G42">
        <v>5</v>
      </c>
      <c r="H42">
        <v>13085</v>
      </c>
      <c r="I42">
        <v>9</v>
      </c>
      <c r="J42">
        <v>0</v>
      </c>
      <c r="K42">
        <v>27</v>
      </c>
      <c r="L42">
        <v>3</v>
      </c>
    </row>
    <row r="43" spans="1:12">
      <c r="A43" t="s">
        <v>124</v>
      </c>
      <c r="B43" t="s">
        <v>122</v>
      </c>
      <c r="C43" t="s">
        <v>11</v>
      </c>
      <c r="D43" t="s">
        <v>16</v>
      </c>
      <c r="E43" t="s">
        <v>18</v>
      </c>
      <c r="F43">
        <v>24</v>
      </c>
      <c r="G43">
        <v>6</v>
      </c>
      <c r="H43">
        <v>11895</v>
      </c>
      <c r="I43">
        <v>3</v>
      </c>
      <c r="J43">
        <v>9</v>
      </c>
      <c r="K43">
        <v>25</v>
      </c>
      <c r="L43">
        <v>5</v>
      </c>
    </row>
    <row r="44" spans="1:12">
      <c r="A44" t="s">
        <v>125</v>
      </c>
      <c r="B44" t="s">
        <v>122</v>
      </c>
      <c r="C44" t="s">
        <v>11</v>
      </c>
      <c r="D44" t="s">
        <v>16</v>
      </c>
      <c r="E44" t="s">
        <v>18</v>
      </c>
      <c r="F44">
        <v>25</v>
      </c>
      <c r="G44">
        <v>5</v>
      </c>
      <c r="H44">
        <v>11010</v>
      </c>
      <c r="I44">
        <v>8</v>
      </c>
      <c r="J44">
        <v>16</v>
      </c>
      <c r="K44">
        <v>27</v>
      </c>
      <c r="L44">
        <v>3</v>
      </c>
    </row>
    <row r="45" spans="1:12">
      <c r="A45" t="s">
        <v>126</v>
      </c>
      <c r="B45" t="s">
        <v>122</v>
      </c>
      <c r="C45" t="s">
        <v>11</v>
      </c>
      <c r="D45" t="s">
        <v>16</v>
      </c>
      <c r="E45" t="s">
        <v>18</v>
      </c>
      <c r="F45">
        <v>24</v>
      </c>
      <c r="G45">
        <v>6</v>
      </c>
      <c r="H45">
        <v>10232</v>
      </c>
      <c r="I45">
        <v>6</v>
      </c>
      <c r="J45">
        <v>16</v>
      </c>
      <c r="K45">
        <v>28</v>
      </c>
      <c r="L45">
        <v>4</v>
      </c>
    </row>
    <row r="46" spans="1:12">
      <c r="A46" t="s">
        <v>127</v>
      </c>
      <c r="B46" t="s">
        <v>122</v>
      </c>
      <c r="C46" t="s">
        <v>11</v>
      </c>
      <c r="D46" t="s">
        <v>15</v>
      </c>
      <c r="E46" t="s">
        <v>18</v>
      </c>
      <c r="F46">
        <v>24</v>
      </c>
      <c r="G46">
        <v>6</v>
      </c>
      <c r="H46">
        <v>10271</v>
      </c>
      <c r="I46">
        <v>9</v>
      </c>
      <c r="J46">
        <v>2</v>
      </c>
      <c r="K46">
        <v>28</v>
      </c>
      <c r="L46">
        <v>4</v>
      </c>
    </row>
    <row r="47" spans="1:12">
      <c r="A47" t="s">
        <v>128</v>
      </c>
      <c r="B47" t="s">
        <v>122</v>
      </c>
      <c r="C47" t="s">
        <v>11</v>
      </c>
      <c r="D47" t="s">
        <v>15</v>
      </c>
      <c r="E47" t="s">
        <v>18</v>
      </c>
      <c r="F47">
        <v>24</v>
      </c>
      <c r="G47">
        <v>6</v>
      </c>
      <c r="H47">
        <v>15051</v>
      </c>
      <c r="I47">
        <v>12</v>
      </c>
      <c r="J47">
        <v>1</v>
      </c>
      <c r="K47">
        <v>28</v>
      </c>
      <c r="L47">
        <v>4</v>
      </c>
    </row>
    <row r="48" spans="1:12">
      <c r="A48" t="s">
        <v>129</v>
      </c>
      <c r="B48" t="s">
        <v>122</v>
      </c>
      <c r="C48" t="s">
        <v>11</v>
      </c>
      <c r="D48" t="s">
        <v>15</v>
      </c>
      <c r="E48" t="s">
        <v>18</v>
      </c>
      <c r="F48">
        <v>24</v>
      </c>
      <c r="G48">
        <v>6</v>
      </c>
      <c r="H48">
        <v>9963</v>
      </c>
      <c r="I48">
        <v>6</v>
      </c>
      <c r="J48">
        <v>2</v>
      </c>
      <c r="K48">
        <v>28</v>
      </c>
      <c r="L48">
        <v>4</v>
      </c>
    </row>
    <row r="49" spans="1:12">
      <c r="A49" t="s">
        <v>130</v>
      </c>
      <c r="B49" t="s">
        <v>122</v>
      </c>
      <c r="C49" t="s">
        <v>11</v>
      </c>
      <c r="D49" t="s">
        <v>16</v>
      </c>
      <c r="E49" t="s">
        <v>18</v>
      </c>
      <c r="F49">
        <v>24</v>
      </c>
      <c r="G49">
        <v>6</v>
      </c>
      <c r="H49">
        <v>12780</v>
      </c>
      <c r="I49">
        <v>8</v>
      </c>
      <c r="J49">
        <v>32</v>
      </c>
      <c r="K49">
        <v>28</v>
      </c>
      <c r="L49">
        <v>5</v>
      </c>
    </row>
    <row r="50" spans="1:12">
      <c r="A50" t="s">
        <v>131</v>
      </c>
      <c r="B50" t="s">
        <v>122</v>
      </c>
      <c r="C50" t="s">
        <v>11</v>
      </c>
      <c r="D50" t="s">
        <v>15</v>
      </c>
      <c r="E50" t="s">
        <v>18</v>
      </c>
      <c r="F50">
        <v>24</v>
      </c>
      <c r="G50">
        <v>6</v>
      </c>
      <c r="H50">
        <v>12862</v>
      </c>
      <c r="I50">
        <v>8</v>
      </c>
      <c r="J50">
        <v>0</v>
      </c>
      <c r="K50">
        <v>28</v>
      </c>
      <c r="L50">
        <v>5</v>
      </c>
    </row>
    <row r="51" spans="1:12">
      <c r="A51" t="s">
        <v>132</v>
      </c>
      <c r="B51" t="s">
        <v>122</v>
      </c>
      <c r="C51" t="s">
        <v>11</v>
      </c>
      <c r="D51" t="s">
        <v>15</v>
      </c>
      <c r="E51" t="s">
        <v>18</v>
      </c>
      <c r="F51">
        <v>25</v>
      </c>
      <c r="G51">
        <v>5</v>
      </c>
      <c r="H51">
        <v>9555</v>
      </c>
      <c r="I51">
        <v>11</v>
      </c>
      <c r="J51">
        <v>0</v>
      </c>
      <c r="K51">
        <v>27</v>
      </c>
      <c r="L51">
        <v>3</v>
      </c>
    </row>
    <row r="52" spans="1:12">
      <c r="A52" t="s">
        <v>133</v>
      </c>
      <c r="B52" t="s">
        <v>122</v>
      </c>
      <c r="C52" t="s">
        <v>11</v>
      </c>
      <c r="D52" t="s">
        <v>16</v>
      </c>
      <c r="E52" t="s">
        <v>18</v>
      </c>
      <c r="F52">
        <v>25</v>
      </c>
      <c r="G52">
        <v>5</v>
      </c>
      <c r="H52">
        <v>12949</v>
      </c>
      <c r="I52">
        <v>7</v>
      </c>
      <c r="J52">
        <v>12</v>
      </c>
      <c r="K52">
        <v>27</v>
      </c>
      <c r="L52">
        <v>6</v>
      </c>
    </row>
    <row r="53" spans="1:12">
      <c r="A53" t="s">
        <v>134</v>
      </c>
      <c r="B53" t="s">
        <v>122</v>
      </c>
      <c r="C53" t="s">
        <v>11</v>
      </c>
      <c r="D53" t="s">
        <v>16</v>
      </c>
      <c r="E53" t="s">
        <v>18</v>
      </c>
      <c r="F53">
        <v>24</v>
      </c>
      <c r="G53">
        <v>5</v>
      </c>
      <c r="H53">
        <v>14113</v>
      </c>
      <c r="I53">
        <v>7</v>
      </c>
      <c r="J53">
        <v>25</v>
      </c>
      <c r="K53">
        <v>25</v>
      </c>
      <c r="L53">
        <v>6</v>
      </c>
    </row>
    <row r="54" spans="1:12">
      <c r="A54" t="s">
        <v>135</v>
      </c>
      <c r="B54" t="s">
        <v>122</v>
      </c>
      <c r="C54" t="s">
        <v>11</v>
      </c>
      <c r="D54" t="s">
        <v>16</v>
      </c>
      <c r="E54" t="s">
        <v>18</v>
      </c>
      <c r="F54">
        <v>24</v>
      </c>
      <c r="G54">
        <v>5</v>
      </c>
      <c r="H54">
        <v>12493</v>
      </c>
      <c r="I54">
        <v>10</v>
      </c>
      <c r="J54">
        <v>38</v>
      </c>
      <c r="K54">
        <v>25</v>
      </c>
      <c r="L54">
        <v>6</v>
      </c>
    </row>
    <row r="55" spans="1:12">
      <c r="A55" t="s">
        <v>136</v>
      </c>
      <c r="B55" t="s">
        <v>122</v>
      </c>
      <c r="C55" t="s">
        <v>11</v>
      </c>
      <c r="D55" t="s">
        <v>16</v>
      </c>
      <c r="E55" t="s">
        <v>18</v>
      </c>
      <c r="F55">
        <v>25</v>
      </c>
      <c r="G55">
        <v>5</v>
      </c>
      <c r="H55">
        <v>16079</v>
      </c>
      <c r="I55">
        <v>10</v>
      </c>
      <c r="J55">
        <v>27</v>
      </c>
      <c r="K55">
        <v>27</v>
      </c>
      <c r="L55">
        <v>3</v>
      </c>
    </row>
    <row r="56" spans="1:12">
      <c r="A56" t="s">
        <v>137</v>
      </c>
      <c r="B56" t="s">
        <v>122</v>
      </c>
      <c r="C56" t="s">
        <v>11</v>
      </c>
      <c r="D56" t="s">
        <v>15</v>
      </c>
      <c r="E56" t="s">
        <v>18</v>
      </c>
      <c r="F56">
        <v>24</v>
      </c>
      <c r="G56">
        <v>6</v>
      </c>
      <c r="H56">
        <v>11653</v>
      </c>
      <c r="I56">
        <v>7</v>
      </c>
      <c r="J56">
        <v>2</v>
      </c>
      <c r="K56">
        <v>28</v>
      </c>
      <c r="L56">
        <v>5</v>
      </c>
    </row>
    <row r="57" spans="1:12">
      <c r="A57" t="s">
        <v>138</v>
      </c>
      <c r="B57" t="s">
        <v>122</v>
      </c>
      <c r="C57" t="s">
        <v>11</v>
      </c>
      <c r="D57" t="s">
        <v>15</v>
      </c>
      <c r="E57" t="s">
        <v>18</v>
      </c>
      <c r="F57">
        <v>24</v>
      </c>
      <c r="G57">
        <v>6</v>
      </c>
      <c r="H57">
        <v>11387</v>
      </c>
      <c r="I57">
        <v>8</v>
      </c>
      <c r="J57">
        <v>2</v>
      </c>
      <c r="K57">
        <v>28</v>
      </c>
      <c r="L57">
        <v>5</v>
      </c>
    </row>
    <row r="58" spans="1:12">
      <c r="A58" t="s">
        <v>139</v>
      </c>
      <c r="B58" t="s">
        <v>122</v>
      </c>
      <c r="C58" t="s">
        <v>11</v>
      </c>
      <c r="D58" t="s">
        <v>15</v>
      </c>
      <c r="E58" t="s">
        <v>18</v>
      </c>
      <c r="F58">
        <v>24</v>
      </c>
      <c r="G58">
        <v>6</v>
      </c>
      <c r="H58">
        <v>10213</v>
      </c>
      <c r="I58">
        <v>9</v>
      </c>
      <c r="J58">
        <v>0</v>
      </c>
      <c r="K58">
        <v>28</v>
      </c>
      <c r="L58">
        <v>4</v>
      </c>
    </row>
    <row r="59" spans="1:12">
      <c r="A59" t="s">
        <v>140</v>
      </c>
      <c r="B59" t="s">
        <v>122</v>
      </c>
      <c r="C59" t="s">
        <v>11</v>
      </c>
      <c r="D59" t="s">
        <v>15</v>
      </c>
      <c r="E59" t="s">
        <v>18</v>
      </c>
      <c r="F59">
        <v>10</v>
      </c>
      <c r="G59">
        <v>5</v>
      </c>
      <c r="H59">
        <v>8646</v>
      </c>
      <c r="I59">
        <v>8</v>
      </c>
      <c r="J59">
        <v>0</v>
      </c>
      <c r="K59">
        <v>7</v>
      </c>
      <c r="L59">
        <v>3</v>
      </c>
    </row>
    <row r="60" spans="1:12">
      <c r="A60" t="s">
        <v>141</v>
      </c>
      <c r="B60" t="s">
        <v>122</v>
      </c>
      <c r="C60" t="s">
        <v>11</v>
      </c>
      <c r="D60" t="s">
        <v>15</v>
      </c>
      <c r="E60" t="s">
        <v>18</v>
      </c>
      <c r="F60">
        <v>7</v>
      </c>
      <c r="G60">
        <v>5</v>
      </c>
      <c r="H60">
        <v>15740</v>
      </c>
      <c r="I60">
        <v>13</v>
      </c>
      <c r="J60">
        <v>3</v>
      </c>
      <c r="K60">
        <v>8</v>
      </c>
      <c r="L60">
        <v>3</v>
      </c>
    </row>
    <row r="61" spans="1:12">
      <c r="A61" t="s">
        <v>142</v>
      </c>
      <c r="B61" t="s">
        <v>122</v>
      </c>
      <c r="C61" t="s">
        <v>11</v>
      </c>
      <c r="D61" t="s">
        <v>16</v>
      </c>
      <c r="E61" t="s">
        <v>18</v>
      </c>
      <c r="F61">
        <v>7</v>
      </c>
      <c r="G61">
        <v>5</v>
      </c>
      <c r="H61">
        <v>10014</v>
      </c>
      <c r="I61">
        <v>8</v>
      </c>
      <c r="J61">
        <v>20</v>
      </c>
      <c r="K61">
        <v>8</v>
      </c>
      <c r="L61">
        <v>3</v>
      </c>
    </row>
    <row r="62" spans="1:12">
      <c r="A62" t="s">
        <v>143</v>
      </c>
      <c r="B62" t="s">
        <v>122</v>
      </c>
      <c r="C62" t="s">
        <v>11</v>
      </c>
      <c r="D62" t="s">
        <v>15</v>
      </c>
      <c r="E62" t="s">
        <v>18</v>
      </c>
      <c r="F62">
        <v>7</v>
      </c>
      <c r="G62">
        <v>5</v>
      </c>
      <c r="H62">
        <v>14841</v>
      </c>
      <c r="I62">
        <v>7</v>
      </c>
      <c r="J62">
        <v>1</v>
      </c>
      <c r="K62">
        <v>8</v>
      </c>
      <c r="L62">
        <v>3</v>
      </c>
    </row>
    <row r="63" spans="1:12">
      <c r="A63" t="s">
        <v>144</v>
      </c>
      <c r="B63" t="s">
        <v>122</v>
      </c>
      <c r="C63" t="s">
        <v>11</v>
      </c>
      <c r="D63" t="s">
        <v>16</v>
      </c>
      <c r="E63" t="s">
        <v>18</v>
      </c>
      <c r="F63">
        <v>10</v>
      </c>
      <c r="G63">
        <v>5</v>
      </c>
      <c r="H63">
        <v>12262</v>
      </c>
      <c r="I63">
        <v>7</v>
      </c>
      <c r="J63">
        <v>37</v>
      </c>
      <c r="K63">
        <v>7</v>
      </c>
      <c r="L63">
        <v>3</v>
      </c>
    </row>
    <row r="64" spans="1:12">
      <c r="A64" t="s">
        <v>145</v>
      </c>
      <c r="B64" t="s">
        <v>122</v>
      </c>
      <c r="C64" t="s">
        <v>11</v>
      </c>
      <c r="D64" t="s">
        <v>16</v>
      </c>
      <c r="E64" t="s">
        <v>18</v>
      </c>
      <c r="F64">
        <v>7</v>
      </c>
      <c r="G64">
        <v>5</v>
      </c>
      <c r="H64">
        <v>13021</v>
      </c>
      <c r="I64">
        <v>9</v>
      </c>
      <c r="J64">
        <v>34</v>
      </c>
      <c r="K64">
        <v>8</v>
      </c>
      <c r="L64">
        <v>3</v>
      </c>
    </row>
    <row r="65" spans="1:12">
      <c r="A65" t="s">
        <v>146</v>
      </c>
      <c r="B65" t="s">
        <v>122</v>
      </c>
      <c r="C65" t="s">
        <v>11</v>
      </c>
      <c r="D65" t="s">
        <v>15</v>
      </c>
      <c r="E65" t="s">
        <v>18</v>
      </c>
      <c r="F65">
        <v>10</v>
      </c>
      <c r="G65">
        <v>5</v>
      </c>
      <c r="H65">
        <v>10133</v>
      </c>
      <c r="I65">
        <v>8</v>
      </c>
      <c r="J65">
        <v>2</v>
      </c>
      <c r="K65">
        <v>7</v>
      </c>
      <c r="L65">
        <v>3</v>
      </c>
    </row>
    <row r="66" spans="1:12">
      <c r="A66" t="s">
        <v>147</v>
      </c>
      <c r="B66" t="s">
        <v>122</v>
      </c>
      <c r="C66" t="s">
        <v>11</v>
      </c>
      <c r="D66" t="s">
        <v>16</v>
      </c>
      <c r="E66" t="s">
        <v>18</v>
      </c>
      <c r="F66">
        <v>7</v>
      </c>
      <c r="G66">
        <v>5</v>
      </c>
      <c r="H66">
        <v>6219</v>
      </c>
      <c r="I66">
        <v>8</v>
      </c>
      <c r="J66">
        <v>46</v>
      </c>
      <c r="K66">
        <v>10</v>
      </c>
      <c r="L66">
        <v>3</v>
      </c>
    </row>
    <row r="67" spans="1:12">
      <c r="A67" t="s">
        <v>148</v>
      </c>
      <c r="B67" t="s">
        <v>122</v>
      </c>
      <c r="C67" t="s">
        <v>11</v>
      </c>
      <c r="D67" t="s">
        <v>16</v>
      </c>
      <c r="E67" t="s">
        <v>18</v>
      </c>
      <c r="F67">
        <v>7</v>
      </c>
      <c r="G67">
        <v>5</v>
      </c>
      <c r="H67">
        <v>13064</v>
      </c>
      <c r="I67">
        <v>9</v>
      </c>
      <c r="J67">
        <v>45</v>
      </c>
      <c r="K67">
        <v>8</v>
      </c>
      <c r="L67">
        <v>3</v>
      </c>
    </row>
    <row r="68" spans="1:12">
      <c r="A68" t="s">
        <v>149</v>
      </c>
      <c r="B68" t="s">
        <v>122</v>
      </c>
      <c r="C68" t="s">
        <v>11</v>
      </c>
      <c r="D68" t="s">
        <v>15</v>
      </c>
      <c r="E68" t="s">
        <v>18</v>
      </c>
      <c r="F68">
        <v>7</v>
      </c>
      <c r="G68">
        <v>5</v>
      </c>
      <c r="H68">
        <v>14297</v>
      </c>
      <c r="I68">
        <v>9</v>
      </c>
      <c r="J68">
        <v>1</v>
      </c>
      <c r="K68">
        <v>8</v>
      </c>
      <c r="L68">
        <v>3</v>
      </c>
    </row>
    <row r="69" spans="1:12">
      <c r="A69" t="s">
        <v>150</v>
      </c>
      <c r="B69" t="s">
        <v>122</v>
      </c>
      <c r="C69" t="s">
        <v>11</v>
      </c>
      <c r="D69" t="s">
        <v>15</v>
      </c>
      <c r="E69" t="s">
        <v>18</v>
      </c>
      <c r="F69">
        <v>10</v>
      </c>
      <c r="G69">
        <v>5</v>
      </c>
      <c r="H69">
        <v>14527</v>
      </c>
      <c r="I69">
        <v>7</v>
      </c>
      <c r="J69">
        <v>1</v>
      </c>
      <c r="K69">
        <v>7</v>
      </c>
      <c r="L69">
        <v>3</v>
      </c>
    </row>
    <row r="70" spans="1:12">
      <c r="A70" t="s">
        <v>151</v>
      </c>
      <c r="B70" t="s">
        <v>122</v>
      </c>
      <c r="C70" t="s">
        <v>11</v>
      </c>
      <c r="D70" t="s">
        <v>15</v>
      </c>
      <c r="E70" t="s">
        <v>18</v>
      </c>
      <c r="F70">
        <v>7</v>
      </c>
      <c r="G70">
        <v>5</v>
      </c>
      <c r="H70">
        <v>12675</v>
      </c>
      <c r="I70">
        <v>10</v>
      </c>
      <c r="J70">
        <v>3</v>
      </c>
      <c r="K70">
        <v>10</v>
      </c>
      <c r="L70">
        <v>3</v>
      </c>
    </row>
    <row r="71" spans="1:12">
      <c r="A71" t="s">
        <v>152</v>
      </c>
      <c r="B71" t="s">
        <v>122</v>
      </c>
      <c r="C71" t="s">
        <v>11</v>
      </c>
      <c r="D71" t="s">
        <v>15</v>
      </c>
      <c r="E71" t="s">
        <v>18</v>
      </c>
      <c r="F71">
        <v>10</v>
      </c>
      <c r="G71">
        <v>5</v>
      </c>
      <c r="H71">
        <v>14997</v>
      </c>
      <c r="I71">
        <v>5</v>
      </c>
      <c r="J71">
        <v>0</v>
      </c>
      <c r="K71">
        <v>26</v>
      </c>
      <c r="L71">
        <v>3</v>
      </c>
    </row>
    <row r="72" spans="1:12">
      <c r="A72" t="s">
        <v>153</v>
      </c>
      <c r="B72" t="s">
        <v>122</v>
      </c>
      <c r="C72" t="s">
        <v>11</v>
      </c>
      <c r="D72" t="s">
        <v>15</v>
      </c>
      <c r="E72" t="s">
        <v>18</v>
      </c>
      <c r="F72">
        <v>10</v>
      </c>
      <c r="G72">
        <v>5</v>
      </c>
      <c r="H72">
        <v>11161</v>
      </c>
      <c r="I72">
        <v>8</v>
      </c>
      <c r="J72">
        <v>3</v>
      </c>
      <c r="K72">
        <v>7</v>
      </c>
      <c r="L72">
        <v>3</v>
      </c>
    </row>
    <row r="73" spans="1:12">
      <c r="A73" t="s">
        <v>154</v>
      </c>
      <c r="B73" t="s">
        <v>122</v>
      </c>
      <c r="C73" t="s">
        <v>11</v>
      </c>
      <c r="D73" t="s">
        <v>16</v>
      </c>
      <c r="E73" t="s">
        <v>18</v>
      </c>
      <c r="F73">
        <v>10</v>
      </c>
      <c r="G73">
        <v>5</v>
      </c>
      <c r="H73">
        <v>10262</v>
      </c>
      <c r="I73">
        <v>4</v>
      </c>
      <c r="J73">
        <v>25</v>
      </c>
      <c r="K73">
        <v>26</v>
      </c>
      <c r="L73">
        <v>3</v>
      </c>
    </row>
    <row r="74" spans="1:12">
      <c r="A74" t="s">
        <v>155</v>
      </c>
      <c r="B74" t="s">
        <v>122</v>
      </c>
      <c r="C74" t="s">
        <v>11</v>
      </c>
      <c r="D74" t="s">
        <v>16</v>
      </c>
      <c r="E74" t="s">
        <v>18</v>
      </c>
      <c r="F74">
        <v>10</v>
      </c>
      <c r="G74">
        <v>5</v>
      </c>
      <c r="H74">
        <v>12015</v>
      </c>
      <c r="I74">
        <v>5</v>
      </c>
      <c r="J74">
        <v>32</v>
      </c>
      <c r="K74">
        <v>7</v>
      </c>
      <c r="L74">
        <v>3</v>
      </c>
    </row>
    <row r="75" spans="1:12">
      <c r="A75" t="s">
        <v>156</v>
      </c>
      <c r="B75" t="s">
        <v>122</v>
      </c>
      <c r="C75" t="s">
        <v>11</v>
      </c>
      <c r="D75" t="s">
        <v>16</v>
      </c>
      <c r="E75" t="s">
        <v>18</v>
      </c>
      <c r="F75">
        <v>10</v>
      </c>
      <c r="G75">
        <v>5</v>
      </c>
      <c r="H75">
        <v>9637</v>
      </c>
      <c r="I75">
        <v>3</v>
      </c>
      <c r="J75">
        <v>41</v>
      </c>
      <c r="K75">
        <v>7</v>
      </c>
      <c r="L75">
        <v>3</v>
      </c>
    </row>
    <row r="76" spans="1:12">
      <c r="A76" t="s">
        <v>157</v>
      </c>
      <c r="B76" t="s">
        <v>122</v>
      </c>
      <c r="C76" t="s">
        <v>11</v>
      </c>
      <c r="D76" t="s">
        <v>16</v>
      </c>
      <c r="E76" t="s">
        <v>18</v>
      </c>
      <c r="F76">
        <v>10</v>
      </c>
      <c r="G76">
        <v>5</v>
      </c>
      <c r="H76">
        <v>10061</v>
      </c>
      <c r="I76">
        <v>7</v>
      </c>
      <c r="J76">
        <v>18</v>
      </c>
      <c r="K76">
        <v>7</v>
      </c>
      <c r="L76">
        <v>3</v>
      </c>
    </row>
    <row r="77" spans="1:12">
      <c r="A77" t="s">
        <v>158</v>
      </c>
      <c r="B77" t="s">
        <v>122</v>
      </c>
      <c r="C77" t="s">
        <v>11</v>
      </c>
      <c r="D77" t="s">
        <v>16</v>
      </c>
      <c r="E77" t="s">
        <v>18</v>
      </c>
      <c r="F77">
        <v>37</v>
      </c>
      <c r="G77">
        <v>2</v>
      </c>
      <c r="H77">
        <v>11722</v>
      </c>
      <c r="I77">
        <v>7</v>
      </c>
      <c r="J77">
        <v>20</v>
      </c>
      <c r="K77">
        <v>22</v>
      </c>
      <c r="L77">
        <v>3</v>
      </c>
    </row>
    <row r="78" spans="1:12">
      <c r="A78" t="s">
        <v>159</v>
      </c>
      <c r="B78" t="s">
        <v>122</v>
      </c>
      <c r="C78" t="s">
        <v>11</v>
      </c>
      <c r="D78" t="s">
        <v>16</v>
      </c>
      <c r="E78" t="s">
        <v>18</v>
      </c>
      <c r="F78">
        <v>37</v>
      </c>
      <c r="G78">
        <v>2</v>
      </c>
      <c r="H78">
        <v>7671</v>
      </c>
      <c r="I78">
        <v>5</v>
      </c>
      <c r="J78">
        <v>39</v>
      </c>
      <c r="K78">
        <v>22</v>
      </c>
      <c r="L78">
        <v>3</v>
      </c>
    </row>
    <row r="79" spans="1:12">
      <c r="A79" t="s">
        <v>160</v>
      </c>
      <c r="B79" t="s">
        <v>122</v>
      </c>
      <c r="C79" t="s">
        <v>11</v>
      </c>
      <c r="D79" t="s">
        <v>16</v>
      </c>
      <c r="E79" t="s">
        <v>18</v>
      </c>
      <c r="F79">
        <v>37</v>
      </c>
      <c r="G79">
        <v>2</v>
      </c>
      <c r="H79">
        <v>11959</v>
      </c>
      <c r="I79">
        <v>6</v>
      </c>
      <c r="J79">
        <v>21</v>
      </c>
      <c r="K79">
        <v>22</v>
      </c>
      <c r="L79">
        <v>3</v>
      </c>
    </row>
    <row r="80" spans="1:12">
      <c r="A80" t="s">
        <v>161</v>
      </c>
      <c r="B80" t="s">
        <v>122</v>
      </c>
      <c r="C80" t="s">
        <v>11</v>
      </c>
      <c r="D80" t="s">
        <v>15</v>
      </c>
      <c r="E80" t="s">
        <v>18</v>
      </c>
      <c r="F80">
        <v>37</v>
      </c>
      <c r="G80">
        <v>2</v>
      </c>
      <c r="H80">
        <v>14013</v>
      </c>
      <c r="I80">
        <v>6</v>
      </c>
      <c r="J80">
        <v>3</v>
      </c>
      <c r="K80">
        <v>22</v>
      </c>
      <c r="L80">
        <v>3</v>
      </c>
    </row>
    <row r="81" spans="1:12">
      <c r="A81" t="s">
        <v>162</v>
      </c>
      <c r="B81" t="s">
        <v>122</v>
      </c>
      <c r="C81" t="s">
        <v>11</v>
      </c>
      <c r="D81" t="s">
        <v>16</v>
      </c>
      <c r="E81" t="s">
        <v>18</v>
      </c>
      <c r="F81">
        <v>37</v>
      </c>
      <c r="G81">
        <v>2</v>
      </c>
      <c r="H81">
        <v>12769</v>
      </c>
      <c r="I81">
        <v>8</v>
      </c>
      <c r="J81">
        <v>45</v>
      </c>
      <c r="K81">
        <v>22</v>
      </c>
      <c r="L81">
        <v>3</v>
      </c>
    </row>
    <row r="82" spans="1:12">
      <c r="A82" t="s">
        <v>163</v>
      </c>
      <c r="B82" t="s">
        <v>122</v>
      </c>
      <c r="C82" t="s">
        <v>11</v>
      </c>
      <c r="D82" t="s">
        <v>16</v>
      </c>
      <c r="E82" t="s">
        <v>18</v>
      </c>
      <c r="F82">
        <v>37</v>
      </c>
      <c r="G82">
        <v>2</v>
      </c>
      <c r="H82">
        <v>9158</v>
      </c>
      <c r="I82">
        <v>7</v>
      </c>
      <c r="J82">
        <v>20</v>
      </c>
      <c r="K82">
        <v>22</v>
      </c>
      <c r="L82">
        <v>3</v>
      </c>
    </row>
    <row r="83" spans="1:12">
      <c r="A83" t="s">
        <v>164</v>
      </c>
      <c r="B83" t="s">
        <v>122</v>
      </c>
      <c r="C83" t="s">
        <v>11</v>
      </c>
      <c r="D83" t="s">
        <v>15</v>
      </c>
      <c r="E83" t="s">
        <v>18</v>
      </c>
      <c r="F83">
        <v>37</v>
      </c>
      <c r="G83">
        <v>2</v>
      </c>
      <c r="H83">
        <v>9695</v>
      </c>
      <c r="I83">
        <v>7</v>
      </c>
      <c r="J83">
        <v>3</v>
      </c>
      <c r="K83">
        <v>22</v>
      </c>
      <c r="L83">
        <v>3</v>
      </c>
    </row>
    <row r="84" spans="1:12">
      <c r="A84" t="s">
        <v>165</v>
      </c>
      <c r="B84" t="s">
        <v>122</v>
      </c>
      <c r="C84" t="s">
        <v>11</v>
      </c>
      <c r="D84" t="s">
        <v>16</v>
      </c>
      <c r="E84" t="s">
        <v>18</v>
      </c>
      <c r="F84">
        <v>37</v>
      </c>
      <c r="G84">
        <v>2</v>
      </c>
      <c r="H84">
        <v>12242</v>
      </c>
      <c r="I84">
        <v>8</v>
      </c>
      <c r="J84">
        <v>36</v>
      </c>
      <c r="K84">
        <v>22</v>
      </c>
      <c r="L84">
        <v>3</v>
      </c>
    </row>
    <row r="85" spans="1:12">
      <c r="A85" t="s">
        <v>166</v>
      </c>
      <c r="B85" t="s">
        <v>122</v>
      </c>
      <c r="C85" t="s">
        <v>11</v>
      </c>
      <c r="D85" t="s">
        <v>16</v>
      </c>
      <c r="E85" t="s">
        <v>18</v>
      </c>
      <c r="F85">
        <v>37</v>
      </c>
      <c r="G85">
        <v>2</v>
      </c>
      <c r="H85">
        <v>14216</v>
      </c>
      <c r="I85">
        <v>8</v>
      </c>
      <c r="J85">
        <v>18</v>
      </c>
      <c r="K85">
        <v>22</v>
      </c>
      <c r="L85">
        <v>3</v>
      </c>
    </row>
    <row r="86" spans="1:12">
      <c r="A86" t="s">
        <v>167</v>
      </c>
      <c r="B86" t="s">
        <v>122</v>
      </c>
      <c r="C86" t="s">
        <v>11</v>
      </c>
      <c r="D86" t="s">
        <v>15</v>
      </c>
      <c r="E86" t="s">
        <v>18</v>
      </c>
      <c r="F86">
        <v>37</v>
      </c>
      <c r="G86">
        <v>2</v>
      </c>
      <c r="H86">
        <v>10694</v>
      </c>
      <c r="I86">
        <v>8</v>
      </c>
      <c r="J86">
        <v>0</v>
      </c>
      <c r="K86">
        <v>22</v>
      </c>
      <c r="L86">
        <v>3</v>
      </c>
    </row>
    <row r="87" spans="1:12">
      <c r="A87" t="s">
        <v>168</v>
      </c>
      <c r="B87" t="s">
        <v>122</v>
      </c>
      <c r="C87" t="s">
        <v>11</v>
      </c>
      <c r="D87" t="s">
        <v>15</v>
      </c>
      <c r="E87" t="s">
        <v>18</v>
      </c>
      <c r="F87">
        <v>37</v>
      </c>
      <c r="G87">
        <v>2</v>
      </c>
      <c r="H87">
        <v>13619</v>
      </c>
      <c r="I87">
        <v>7</v>
      </c>
      <c r="J87">
        <v>3</v>
      </c>
      <c r="K87">
        <v>22</v>
      </c>
      <c r="L87">
        <v>3</v>
      </c>
    </row>
    <row r="88" spans="1:12">
      <c r="A88" t="s">
        <v>169</v>
      </c>
      <c r="B88" t="s">
        <v>122</v>
      </c>
      <c r="C88" t="s">
        <v>11</v>
      </c>
      <c r="D88" t="s">
        <v>15</v>
      </c>
      <c r="E88" t="s">
        <v>18</v>
      </c>
      <c r="F88">
        <v>39</v>
      </c>
      <c r="G88">
        <v>2</v>
      </c>
      <c r="H88">
        <v>15032</v>
      </c>
      <c r="I88">
        <v>6</v>
      </c>
      <c r="J88">
        <v>0</v>
      </c>
      <c r="K88">
        <v>31</v>
      </c>
      <c r="L88">
        <v>3</v>
      </c>
    </row>
    <row r="89" spans="1:12">
      <c r="A89" t="s">
        <v>170</v>
      </c>
      <c r="B89" t="s">
        <v>122</v>
      </c>
      <c r="C89" t="s">
        <v>11</v>
      </c>
      <c r="D89" t="s">
        <v>16</v>
      </c>
      <c r="E89" t="s">
        <v>18</v>
      </c>
      <c r="F89">
        <v>37</v>
      </c>
      <c r="G89">
        <v>2</v>
      </c>
      <c r="H89">
        <v>12407</v>
      </c>
      <c r="I89">
        <v>10</v>
      </c>
      <c r="J89">
        <v>14</v>
      </c>
      <c r="K89">
        <v>22</v>
      </c>
      <c r="L89">
        <v>3</v>
      </c>
    </row>
    <row r="90" spans="1:12">
      <c r="A90" t="s">
        <v>171</v>
      </c>
      <c r="B90" t="s">
        <v>122</v>
      </c>
      <c r="C90" t="s">
        <v>11</v>
      </c>
      <c r="D90" t="s">
        <v>16</v>
      </c>
      <c r="E90" t="s">
        <v>18</v>
      </c>
      <c r="F90">
        <v>39</v>
      </c>
      <c r="G90">
        <v>2</v>
      </c>
      <c r="H90">
        <v>8520</v>
      </c>
      <c r="I90">
        <v>7</v>
      </c>
      <c r="J90">
        <v>38</v>
      </c>
      <c r="K90">
        <v>31</v>
      </c>
      <c r="L90">
        <v>3</v>
      </c>
    </row>
    <row r="91" spans="1:12">
      <c r="A91" t="s">
        <v>172</v>
      </c>
      <c r="B91" t="s">
        <v>122</v>
      </c>
      <c r="C91" t="s">
        <v>11</v>
      </c>
      <c r="D91" t="s">
        <v>16</v>
      </c>
      <c r="E91" t="s">
        <v>18</v>
      </c>
      <c r="F91">
        <v>39</v>
      </c>
      <c r="G91">
        <v>5</v>
      </c>
      <c r="H91">
        <v>13982</v>
      </c>
      <c r="I91">
        <v>8</v>
      </c>
      <c r="J91">
        <v>16</v>
      </c>
      <c r="K91">
        <v>37</v>
      </c>
      <c r="L91">
        <v>2</v>
      </c>
    </row>
    <row r="92" spans="1:12">
      <c r="A92" t="s">
        <v>173</v>
      </c>
      <c r="B92" t="s">
        <v>122</v>
      </c>
      <c r="C92" t="s">
        <v>11</v>
      </c>
      <c r="D92" t="s">
        <v>15</v>
      </c>
      <c r="E92" t="s">
        <v>18</v>
      </c>
      <c r="F92">
        <v>39</v>
      </c>
      <c r="G92">
        <v>5</v>
      </c>
      <c r="H92">
        <v>11084</v>
      </c>
      <c r="I92">
        <v>6</v>
      </c>
      <c r="J92">
        <v>0</v>
      </c>
      <c r="K92">
        <v>37</v>
      </c>
      <c r="L92">
        <v>2</v>
      </c>
    </row>
    <row r="93" spans="1:12">
      <c r="A93" t="s">
        <v>174</v>
      </c>
      <c r="B93" t="s">
        <v>122</v>
      </c>
      <c r="C93" t="s">
        <v>11</v>
      </c>
      <c r="D93" t="s">
        <v>15</v>
      </c>
      <c r="E93" t="s">
        <v>18</v>
      </c>
      <c r="F93">
        <v>39</v>
      </c>
      <c r="G93">
        <v>5</v>
      </c>
      <c r="H93">
        <v>11379</v>
      </c>
      <c r="I93">
        <v>7</v>
      </c>
      <c r="J93">
        <v>2</v>
      </c>
      <c r="K93">
        <v>37</v>
      </c>
      <c r="L93">
        <v>2</v>
      </c>
    </row>
    <row r="94" spans="1:12">
      <c r="A94" t="s">
        <v>175</v>
      </c>
      <c r="B94" t="s">
        <v>122</v>
      </c>
      <c r="C94" t="s">
        <v>11</v>
      </c>
      <c r="D94" t="s">
        <v>16</v>
      </c>
      <c r="E94" t="s">
        <v>18</v>
      </c>
      <c r="F94">
        <v>37</v>
      </c>
      <c r="G94">
        <v>2</v>
      </c>
      <c r="H94">
        <v>10331</v>
      </c>
      <c r="I94">
        <v>9</v>
      </c>
      <c r="J94">
        <v>40</v>
      </c>
      <c r="K94">
        <v>22</v>
      </c>
      <c r="L94">
        <v>3</v>
      </c>
    </row>
    <row r="95" spans="1:12">
      <c r="A95" t="s">
        <v>176</v>
      </c>
      <c r="B95" t="s">
        <v>122</v>
      </c>
      <c r="C95" t="s">
        <v>11</v>
      </c>
      <c r="D95" t="s">
        <v>16</v>
      </c>
      <c r="E95" t="s">
        <v>18</v>
      </c>
      <c r="F95">
        <v>19</v>
      </c>
      <c r="G95">
        <v>4</v>
      </c>
      <c r="H95">
        <v>10878</v>
      </c>
      <c r="I95">
        <v>10</v>
      </c>
      <c r="J95">
        <v>15</v>
      </c>
      <c r="K95">
        <v>24</v>
      </c>
      <c r="L95">
        <v>6</v>
      </c>
    </row>
    <row r="96" spans="1:12">
      <c r="A96" t="s">
        <v>177</v>
      </c>
      <c r="B96" t="s">
        <v>122</v>
      </c>
      <c r="C96" t="s">
        <v>11</v>
      </c>
      <c r="D96" t="s">
        <v>16</v>
      </c>
      <c r="E96" t="s">
        <v>18</v>
      </c>
      <c r="F96">
        <v>24</v>
      </c>
      <c r="G96">
        <v>6</v>
      </c>
      <c r="H96">
        <v>13745</v>
      </c>
      <c r="I96">
        <v>10</v>
      </c>
      <c r="J96">
        <v>33</v>
      </c>
      <c r="K96">
        <v>19</v>
      </c>
      <c r="L96">
        <v>4</v>
      </c>
    </row>
    <row r="97" spans="1:12">
      <c r="A97" t="s">
        <v>178</v>
      </c>
      <c r="B97" t="s">
        <v>122</v>
      </c>
      <c r="C97" t="s">
        <v>11</v>
      </c>
      <c r="D97" t="s">
        <v>16</v>
      </c>
      <c r="E97" t="s">
        <v>18</v>
      </c>
      <c r="F97">
        <v>15</v>
      </c>
      <c r="G97">
        <v>1</v>
      </c>
      <c r="H97">
        <v>14127</v>
      </c>
      <c r="I97">
        <v>9</v>
      </c>
      <c r="J97">
        <v>18</v>
      </c>
      <c r="K97">
        <v>14</v>
      </c>
      <c r="L97">
        <v>4</v>
      </c>
    </row>
    <row r="98" spans="1:12">
      <c r="A98" t="s">
        <v>179</v>
      </c>
      <c r="B98" t="s">
        <v>122</v>
      </c>
      <c r="C98" t="s">
        <v>11</v>
      </c>
      <c r="D98" t="s">
        <v>16</v>
      </c>
      <c r="E98" t="s">
        <v>18</v>
      </c>
      <c r="F98">
        <v>24</v>
      </c>
      <c r="G98">
        <v>6</v>
      </c>
      <c r="H98">
        <v>8051</v>
      </c>
      <c r="I98">
        <v>5</v>
      </c>
      <c r="J98">
        <v>33</v>
      </c>
      <c r="K98">
        <v>28</v>
      </c>
      <c r="L98">
        <v>4</v>
      </c>
    </row>
    <row r="99" spans="1:12">
      <c r="A99" t="s">
        <v>180</v>
      </c>
      <c r="B99" t="s">
        <v>122</v>
      </c>
      <c r="C99" t="s">
        <v>11</v>
      </c>
      <c r="D99" t="s">
        <v>15</v>
      </c>
      <c r="E99" t="s">
        <v>18</v>
      </c>
      <c r="F99">
        <v>15</v>
      </c>
      <c r="G99">
        <v>4</v>
      </c>
      <c r="H99">
        <v>8675</v>
      </c>
      <c r="I99">
        <v>7</v>
      </c>
      <c r="J99">
        <v>0</v>
      </c>
      <c r="K99">
        <v>19</v>
      </c>
      <c r="L99">
        <v>1</v>
      </c>
    </row>
    <row r="100" spans="1:12">
      <c r="A100" t="s">
        <v>181</v>
      </c>
      <c r="B100" t="s">
        <v>122</v>
      </c>
      <c r="C100" t="s">
        <v>11</v>
      </c>
      <c r="D100" t="s">
        <v>16</v>
      </c>
      <c r="E100" t="s">
        <v>18</v>
      </c>
      <c r="F100">
        <v>19</v>
      </c>
      <c r="G100">
        <v>4</v>
      </c>
      <c r="H100">
        <v>11947</v>
      </c>
      <c r="I100">
        <v>7</v>
      </c>
      <c r="J100">
        <v>29</v>
      </c>
      <c r="K100">
        <v>36</v>
      </c>
      <c r="L100">
        <v>1</v>
      </c>
    </row>
    <row r="101" spans="1:12">
      <c r="A101" t="s">
        <v>182</v>
      </c>
      <c r="B101" t="s">
        <v>122</v>
      </c>
      <c r="C101" t="s">
        <v>11</v>
      </c>
      <c r="D101" t="s">
        <v>15</v>
      </c>
      <c r="E101" t="s">
        <v>18</v>
      </c>
      <c r="F101">
        <v>15</v>
      </c>
      <c r="G101">
        <v>4</v>
      </c>
      <c r="H101">
        <v>14845</v>
      </c>
      <c r="I101">
        <v>8</v>
      </c>
      <c r="J101">
        <v>3</v>
      </c>
      <c r="K101">
        <v>19</v>
      </c>
      <c r="L101">
        <v>1</v>
      </c>
    </row>
    <row r="102" spans="1:12">
      <c r="A102" t="s">
        <v>183</v>
      </c>
      <c r="B102" t="s">
        <v>122</v>
      </c>
      <c r="C102" t="s">
        <v>11</v>
      </c>
      <c r="D102" t="s">
        <v>16</v>
      </c>
      <c r="E102" t="s">
        <v>18</v>
      </c>
      <c r="F102">
        <v>15</v>
      </c>
      <c r="G102">
        <v>4</v>
      </c>
      <c r="H102">
        <v>13071</v>
      </c>
      <c r="I102">
        <v>6</v>
      </c>
      <c r="J102">
        <v>38</v>
      </c>
      <c r="K102">
        <v>19</v>
      </c>
      <c r="L102">
        <v>1</v>
      </c>
    </row>
    <row r="103" spans="1:12">
      <c r="A103" t="s">
        <v>184</v>
      </c>
      <c r="B103" t="s">
        <v>122</v>
      </c>
      <c r="C103" t="s">
        <v>11</v>
      </c>
      <c r="D103" t="s">
        <v>15</v>
      </c>
      <c r="E103" t="s">
        <v>18</v>
      </c>
      <c r="F103">
        <v>19</v>
      </c>
      <c r="G103">
        <v>4</v>
      </c>
      <c r="H103">
        <v>12072</v>
      </c>
      <c r="I103">
        <v>9</v>
      </c>
      <c r="J103">
        <v>1</v>
      </c>
      <c r="K103">
        <v>15</v>
      </c>
      <c r="L103">
        <v>1</v>
      </c>
    </row>
    <row r="104" spans="1:12">
      <c r="A104" t="s">
        <v>185</v>
      </c>
      <c r="B104" t="s">
        <v>122</v>
      </c>
      <c r="C104" t="s">
        <v>11</v>
      </c>
      <c r="D104" t="s">
        <v>15</v>
      </c>
      <c r="E104" t="s">
        <v>18</v>
      </c>
      <c r="F104">
        <v>15</v>
      </c>
      <c r="G104">
        <v>4</v>
      </c>
      <c r="H104">
        <v>14513</v>
      </c>
      <c r="I104">
        <v>8</v>
      </c>
      <c r="J104">
        <v>3</v>
      </c>
      <c r="K104">
        <v>19</v>
      </c>
      <c r="L104">
        <v>1</v>
      </c>
    </row>
    <row r="105" spans="1:12">
      <c r="A105" t="s">
        <v>186</v>
      </c>
      <c r="B105" t="s">
        <v>122</v>
      </c>
      <c r="C105" t="s">
        <v>11</v>
      </c>
      <c r="D105" t="s">
        <v>15</v>
      </c>
      <c r="E105" t="s">
        <v>18</v>
      </c>
      <c r="F105">
        <v>16</v>
      </c>
      <c r="G105">
        <v>1</v>
      </c>
      <c r="H105">
        <v>12675</v>
      </c>
      <c r="I105">
        <v>8</v>
      </c>
      <c r="J105">
        <v>2</v>
      </c>
      <c r="K105">
        <v>21</v>
      </c>
      <c r="L105">
        <v>4</v>
      </c>
    </row>
    <row r="106" spans="1:12">
      <c r="A106" t="s">
        <v>187</v>
      </c>
      <c r="B106" t="s">
        <v>122</v>
      </c>
      <c r="C106" t="s">
        <v>11</v>
      </c>
      <c r="D106" t="s">
        <v>16</v>
      </c>
      <c r="E106" t="s">
        <v>18</v>
      </c>
      <c r="F106">
        <v>21</v>
      </c>
      <c r="G106">
        <v>1</v>
      </c>
      <c r="H106">
        <v>16873</v>
      </c>
      <c r="I106">
        <v>12</v>
      </c>
      <c r="J106">
        <v>20</v>
      </c>
      <c r="K106">
        <v>23</v>
      </c>
      <c r="L106">
        <v>3</v>
      </c>
    </row>
    <row r="107" spans="1:12">
      <c r="A107" t="s">
        <v>188</v>
      </c>
      <c r="B107" t="s">
        <v>122</v>
      </c>
      <c r="C107" t="s">
        <v>11</v>
      </c>
      <c r="D107" t="s">
        <v>16</v>
      </c>
      <c r="E107" t="s">
        <v>18</v>
      </c>
      <c r="F107">
        <v>16</v>
      </c>
      <c r="G107">
        <v>1</v>
      </c>
      <c r="H107">
        <v>11073</v>
      </c>
      <c r="I107">
        <v>3</v>
      </c>
      <c r="J107">
        <v>27</v>
      </c>
      <c r="K107">
        <v>14</v>
      </c>
      <c r="L107">
        <v>4</v>
      </c>
    </row>
    <row r="108" spans="1:12">
      <c r="A108" t="s">
        <v>189</v>
      </c>
      <c r="B108" t="s">
        <v>122</v>
      </c>
      <c r="C108" t="s">
        <v>11</v>
      </c>
      <c r="D108" t="s">
        <v>15</v>
      </c>
      <c r="E108" t="s">
        <v>18</v>
      </c>
      <c r="F108">
        <v>17</v>
      </c>
      <c r="G108">
        <v>1</v>
      </c>
      <c r="H108">
        <v>9044</v>
      </c>
      <c r="I108">
        <v>5</v>
      </c>
      <c r="J108">
        <v>3</v>
      </c>
      <c r="K108">
        <v>23</v>
      </c>
      <c r="L108">
        <v>3</v>
      </c>
    </row>
    <row r="109" spans="1:12">
      <c r="A109" t="s">
        <v>190</v>
      </c>
      <c r="B109" t="s">
        <v>122</v>
      </c>
      <c r="C109" t="s">
        <v>11</v>
      </c>
      <c r="D109" t="s">
        <v>15</v>
      </c>
      <c r="E109" t="s">
        <v>18</v>
      </c>
      <c r="F109">
        <v>23</v>
      </c>
      <c r="G109">
        <v>1</v>
      </c>
      <c r="H109">
        <v>9422</v>
      </c>
      <c r="I109">
        <v>5</v>
      </c>
      <c r="J109">
        <v>3</v>
      </c>
      <c r="K109">
        <v>21</v>
      </c>
      <c r="L109">
        <v>3</v>
      </c>
    </row>
    <row r="110" spans="1:12">
      <c r="A110" t="s">
        <v>191</v>
      </c>
      <c r="B110" t="s">
        <v>122</v>
      </c>
      <c r="C110" t="s">
        <v>11</v>
      </c>
      <c r="D110" t="s">
        <v>16</v>
      </c>
      <c r="E110" t="s">
        <v>18</v>
      </c>
      <c r="F110">
        <v>17</v>
      </c>
      <c r="G110">
        <v>1</v>
      </c>
      <c r="H110">
        <v>10688</v>
      </c>
      <c r="I110">
        <v>6</v>
      </c>
      <c r="J110">
        <v>9</v>
      </c>
      <c r="K110">
        <v>18</v>
      </c>
      <c r="L110">
        <v>3</v>
      </c>
    </row>
    <row r="111" spans="1:12">
      <c r="A111" t="s">
        <v>192</v>
      </c>
      <c r="B111" t="s">
        <v>122</v>
      </c>
      <c r="C111" t="s">
        <v>11</v>
      </c>
      <c r="D111" t="s">
        <v>15</v>
      </c>
      <c r="E111" t="s">
        <v>18</v>
      </c>
      <c r="F111">
        <v>18</v>
      </c>
      <c r="G111">
        <v>3</v>
      </c>
      <c r="H111">
        <v>10649</v>
      </c>
      <c r="I111">
        <v>9</v>
      </c>
      <c r="J111">
        <v>1</v>
      </c>
      <c r="K111">
        <v>17</v>
      </c>
      <c r="L111">
        <v>1</v>
      </c>
    </row>
    <row r="112" spans="1:12">
      <c r="A112" t="s">
        <v>193</v>
      </c>
      <c r="B112" t="s">
        <v>122</v>
      </c>
      <c r="C112" t="s">
        <v>11</v>
      </c>
      <c r="D112" t="s">
        <v>16</v>
      </c>
      <c r="E112" t="s">
        <v>18</v>
      </c>
      <c r="F112">
        <v>12</v>
      </c>
      <c r="G112">
        <v>3</v>
      </c>
      <c r="H112">
        <v>12593</v>
      </c>
      <c r="I112">
        <v>7</v>
      </c>
      <c r="J112">
        <v>13</v>
      </c>
      <c r="K112">
        <v>18</v>
      </c>
      <c r="L112">
        <v>5</v>
      </c>
    </row>
    <row r="113" spans="1:12">
      <c r="A113" t="s">
        <v>194</v>
      </c>
      <c r="B113" t="s">
        <v>122</v>
      </c>
      <c r="C113" t="s">
        <v>11</v>
      </c>
      <c r="D113" t="s">
        <v>15</v>
      </c>
      <c r="E113" t="s">
        <v>18</v>
      </c>
      <c r="F113">
        <v>18</v>
      </c>
      <c r="G113">
        <v>3</v>
      </c>
      <c r="H113">
        <v>11292</v>
      </c>
      <c r="I113">
        <v>6</v>
      </c>
      <c r="J113">
        <v>3</v>
      </c>
      <c r="K113">
        <v>17</v>
      </c>
      <c r="L113">
        <v>1</v>
      </c>
    </row>
    <row r="114" spans="1:12">
      <c r="A114" t="s">
        <v>195</v>
      </c>
      <c r="B114" t="s">
        <v>122</v>
      </c>
      <c r="C114" t="s">
        <v>11</v>
      </c>
      <c r="D114" t="s">
        <v>15</v>
      </c>
      <c r="E114" t="s">
        <v>18</v>
      </c>
      <c r="F114">
        <v>12</v>
      </c>
      <c r="G114">
        <v>3</v>
      </c>
      <c r="H114">
        <v>12253</v>
      </c>
      <c r="I114">
        <v>6</v>
      </c>
      <c r="J114">
        <v>1</v>
      </c>
      <c r="K114">
        <v>18</v>
      </c>
      <c r="L114">
        <v>5</v>
      </c>
    </row>
    <row r="115" spans="1:12">
      <c r="A115" t="s">
        <v>196</v>
      </c>
      <c r="B115" t="s">
        <v>122</v>
      </c>
      <c r="C115" t="s">
        <v>11</v>
      </c>
      <c r="D115" t="s">
        <v>16</v>
      </c>
      <c r="E115" t="s">
        <v>18</v>
      </c>
      <c r="F115">
        <v>12</v>
      </c>
      <c r="G115">
        <v>3</v>
      </c>
      <c r="H115">
        <v>12093</v>
      </c>
      <c r="I115">
        <v>12</v>
      </c>
      <c r="J115">
        <v>20</v>
      </c>
      <c r="K115">
        <v>18</v>
      </c>
      <c r="L115">
        <v>5</v>
      </c>
    </row>
    <row r="116" spans="1:12">
      <c r="A116" t="s">
        <v>197</v>
      </c>
      <c r="B116" t="s">
        <v>122</v>
      </c>
      <c r="C116" t="s">
        <v>11</v>
      </c>
      <c r="D116" t="s">
        <v>15</v>
      </c>
      <c r="E116" t="s">
        <v>18</v>
      </c>
      <c r="F116">
        <v>18</v>
      </c>
      <c r="G116">
        <v>3</v>
      </c>
      <c r="H116">
        <v>10181</v>
      </c>
      <c r="I116">
        <v>12</v>
      </c>
      <c r="J116">
        <v>2</v>
      </c>
      <c r="K116">
        <v>17</v>
      </c>
      <c r="L116">
        <v>1</v>
      </c>
    </row>
    <row r="117" spans="1:12">
      <c r="A117" t="s">
        <v>198</v>
      </c>
      <c r="B117" t="s">
        <v>122</v>
      </c>
      <c r="C117" t="s">
        <v>11</v>
      </c>
      <c r="D117" t="s">
        <v>16</v>
      </c>
      <c r="E117" t="s">
        <v>18</v>
      </c>
      <c r="F117">
        <v>11</v>
      </c>
      <c r="G117">
        <v>5</v>
      </c>
      <c r="H117">
        <v>12626</v>
      </c>
      <c r="I117">
        <v>9</v>
      </c>
      <c r="J117">
        <v>46</v>
      </c>
      <c r="K117">
        <v>7</v>
      </c>
      <c r="L117">
        <v>3</v>
      </c>
    </row>
    <row r="118" spans="1:12">
      <c r="A118" t="s">
        <v>199</v>
      </c>
      <c r="B118" t="s">
        <v>122</v>
      </c>
      <c r="C118" t="s">
        <v>11</v>
      </c>
      <c r="D118" t="s">
        <v>16</v>
      </c>
      <c r="E118" t="s">
        <v>18</v>
      </c>
      <c r="F118">
        <v>8</v>
      </c>
      <c r="G118">
        <v>5</v>
      </c>
      <c r="H118">
        <v>7906</v>
      </c>
      <c r="I118">
        <v>6</v>
      </c>
      <c r="J118">
        <v>16</v>
      </c>
      <c r="K118">
        <v>7</v>
      </c>
      <c r="L118">
        <v>3</v>
      </c>
    </row>
    <row r="119" spans="1:12">
      <c r="A119" t="s">
        <v>200</v>
      </c>
      <c r="B119" t="s">
        <v>122</v>
      </c>
      <c r="C119" t="s">
        <v>11</v>
      </c>
      <c r="D119" t="s">
        <v>15</v>
      </c>
      <c r="E119" t="s">
        <v>18</v>
      </c>
      <c r="F119">
        <v>8</v>
      </c>
      <c r="G119">
        <v>5</v>
      </c>
      <c r="H119">
        <v>13691</v>
      </c>
      <c r="I119">
        <v>12</v>
      </c>
      <c r="J119">
        <v>0</v>
      </c>
      <c r="K119">
        <v>11</v>
      </c>
      <c r="L119">
        <v>3</v>
      </c>
    </row>
    <row r="120" spans="1:12">
      <c r="A120" t="s">
        <v>201</v>
      </c>
      <c r="B120" t="s">
        <v>122</v>
      </c>
      <c r="C120" t="s">
        <v>11</v>
      </c>
      <c r="D120" t="s">
        <v>16</v>
      </c>
      <c r="E120" t="s">
        <v>18</v>
      </c>
      <c r="F120">
        <v>26</v>
      </c>
      <c r="G120">
        <v>5</v>
      </c>
      <c r="H120">
        <v>12640</v>
      </c>
      <c r="I120">
        <v>7</v>
      </c>
      <c r="J120">
        <v>30</v>
      </c>
      <c r="K120">
        <v>35</v>
      </c>
      <c r="L120">
        <v>3</v>
      </c>
    </row>
    <row r="121" spans="1:12">
      <c r="A121" t="s">
        <v>202</v>
      </c>
      <c r="B121" t="s">
        <v>122</v>
      </c>
      <c r="C121" t="s">
        <v>11</v>
      </c>
      <c r="D121" t="s">
        <v>15</v>
      </c>
      <c r="E121" t="s">
        <v>18</v>
      </c>
      <c r="F121">
        <v>26</v>
      </c>
      <c r="G121">
        <v>5</v>
      </c>
      <c r="H121">
        <v>12903</v>
      </c>
      <c r="I121">
        <v>6</v>
      </c>
      <c r="J121">
        <v>3</v>
      </c>
      <c r="K121">
        <v>10</v>
      </c>
      <c r="L121">
        <v>3</v>
      </c>
    </row>
    <row r="122" spans="1:12">
      <c r="A122" t="s">
        <v>203</v>
      </c>
      <c r="B122" t="s">
        <v>122</v>
      </c>
      <c r="C122" t="s">
        <v>11</v>
      </c>
      <c r="D122" t="s">
        <v>16</v>
      </c>
      <c r="E122" t="s">
        <v>18</v>
      </c>
      <c r="F122">
        <v>35</v>
      </c>
      <c r="G122">
        <v>5</v>
      </c>
      <c r="H122">
        <v>7526</v>
      </c>
      <c r="I122">
        <v>8</v>
      </c>
      <c r="J122">
        <v>19</v>
      </c>
      <c r="K122">
        <v>10</v>
      </c>
      <c r="L122">
        <v>3</v>
      </c>
    </row>
    <row r="123" spans="1:12">
      <c r="A123" t="s">
        <v>204</v>
      </c>
      <c r="B123" t="s">
        <v>122</v>
      </c>
      <c r="C123" t="s">
        <v>11</v>
      </c>
      <c r="D123" t="s">
        <v>16</v>
      </c>
      <c r="E123" t="s">
        <v>18</v>
      </c>
      <c r="F123">
        <v>11</v>
      </c>
      <c r="G123">
        <v>5</v>
      </c>
      <c r="H123">
        <v>11831</v>
      </c>
      <c r="I123">
        <v>12</v>
      </c>
      <c r="J123">
        <v>36</v>
      </c>
      <c r="K123">
        <v>7</v>
      </c>
      <c r="L123">
        <v>3</v>
      </c>
    </row>
    <row r="124" spans="1:12">
      <c r="A124" t="s">
        <v>205</v>
      </c>
      <c r="B124" t="s">
        <v>122</v>
      </c>
      <c r="C124" t="s">
        <v>11</v>
      </c>
      <c r="D124" t="s">
        <v>15</v>
      </c>
      <c r="E124" t="s">
        <v>18</v>
      </c>
      <c r="F124">
        <v>11</v>
      </c>
      <c r="G124">
        <v>5</v>
      </c>
      <c r="H124">
        <v>12940</v>
      </c>
      <c r="I124">
        <v>8</v>
      </c>
      <c r="J124">
        <v>2</v>
      </c>
      <c r="K124">
        <v>33</v>
      </c>
      <c r="L124">
        <v>3</v>
      </c>
    </row>
    <row r="125" spans="1:12">
      <c r="A125" t="s">
        <v>206</v>
      </c>
      <c r="B125" t="s">
        <v>122</v>
      </c>
      <c r="C125" t="s">
        <v>11</v>
      </c>
      <c r="D125" t="s">
        <v>16</v>
      </c>
      <c r="E125" t="s">
        <v>18</v>
      </c>
      <c r="F125">
        <v>33</v>
      </c>
      <c r="G125">
        <v>5</v>
      </c>
      <c r="H125">
        <v>11111</v>
      </c>
      <c r="I125">
        <v>6</v>
      </c>
      <c r="J125">
        <v>30</v>
      </c>
      <c r="K125">
        <v>35</v>
      </c>
      <c r="L125">
        <v>3</v>
      </c>
    </row>
    <row r="126" spans="1:12">
      <c r="A126" t="s">
        <v>207</v>
      </c>
      <c r="B126" t="s">
        <v>122</v>
      </c>
      <c r="C126" t="s">
        <v>11</v>
      </c>
      <c r="D126" t="s">
        <v>15</v>
      </c>
      <c r="E126" t="s">
        <v>18</v>
      </c>
      <c r="F126">
        <v>9</v>
      </c>
      <c r="G126">
        <v>5</v>
      </c>
      <c r="H126">
        <v>12656</v>
      </c>
      <c r="I126">
        <v>7</v>
      </c>
      <c r="J126">
        <v>2</v>
      </c>
      <c r="K126">
        <v>25</v>
      </c>
      <c r="L126">
        <v>2</v>
      </c>
    </row>
    <row r="127" spans="1:12">
      <c r="A127" t="s">
        <v>208</v>
      </c>
      <c r="B127" t="s">
        <v>122</v>
      </c>
      <c r="C127" t="s">
        <v>11</v>
      </c>
      <c r="D127" t="s">
        <v>15</v>
      </c>
      <c r="E127" t="s">
        <v>18</v>
      </c>
      <c r="F127">
        <v>9</v>
      </c>
      <c r="G127">
        <v>5</v>
      </c>
      <c r="H127">
        <v>8062</v>
      </c>
      <c r="I127">
        <v>7</v>
      </c>
      <c r="J127">
        <v>0</v>
      </c>
      <c r="K127">
        <v>25</v>
      </c>
      <c r="L127">
        <v>2</v>
      </c>
    </row>
    <row r="128" spans="1:12">
      <c r="A128" t="s">
        <v>209</v>
      </c>
      <c r="B128" t="s">
        <v>122</v>
      </c>
      <c r="C128" t="s">
        <v>11</v>
      </c>
      <c r="D128" t="s">
        <v>16</v>
      </c>
      <c r="E128" t="s">
        <v>18</v>
      </c>
      <c r="F128">
        <v>25</v>
      </c>
      <c r="G128">
        <v>5</v>
      </c>
      <c r="H128">
        <v>8455</v>
      </c>
      <c r="I128">
        <v>7</v>
      </c>
      <c r="J128">
        <v>38</v>
      </c>
      <c r="K128">
        <v>9</v>
      </c>
      <c r="L128">
        <v>2</v>
      </c>
    </row>
    <row r="129" spans="1:12">
      <c r="A129" t="s">
        <v>210</v>
      </c>
      <c r="B129" t="s">
        <v>122</v>
      </c>
      <c r="C129" t="s">
        <v>11</v>
      </c>
      <c r="D129" t="s">
        <v>16</v>
      </c>
      <c r="E129" t="s">
        <v>18</v>
      </c>
      <c r="F129">
        <v>27</v>
      </c>
      <c r="G129">
        <v>5</v>
      </c>
      <c r="H129">
        <v>11819</v>
      </c>
      <c r="I129">
        <v>10</v>
      </c>
      <c r="J129">
        <v>29</v>
      </c>
      <c r="K129">
        <v>8</v>
      </c>
      <c r="L129">
        <v>3</v>
      </c>
    </row>
    <row r="130" spans="1:12">
      <c r="A130" t="s">
        <v>211</v>
      </c>
      <c r="B130" t="s">
        <v>122</v>
      </c>
      <c r="C130" t="s">
        <v>11</v>
      </c>
      <c r="D130" t="s">
        <v>16</v>
      </c>
      <c r="E130" t="s">
        <v>18</v>
      </c>
      <c r="F130">
        <v>12</v>
      </c>
      <c r="G130">
        <v>3</v>
      </c>
      <c r="H130">
        <v>13680</v>
      </c>
      <c r="I130">
        <v>7</v>
      </c>
      <c r="J130">
        <v>10</v>
      </c>
      <c r="K130">
        <v>38</v>
      </c>
      <c r="L130">
        <v>2</v>
      </c>
    </row>
    <row r="131" spans="1:12">
      <c r="A131" t="s">
        <v>212</v>
      </c>
      <c r="B131" t="s">
        <v>122</v>
      </c>
      <c r="C131" t="s">
        <v>11</v>
      </c>
      <c r="D131" t="s">
        <v>15</v>
      </c>
      <c r="E131" t="s">
        <v>18</v>
      </c>
      <c r="F131">
        <v>12</v>
      </c>
      <c r="G131">
        <v>3</v>
      </c>
      <c r="H131">
        <v>9849</v>
      </c>
      <c r="I131">
        <v>7</v>
      </c>
      <c r="J131">
        <v>0</v>
      </c>
      <c r="K131">
        <v>27</v>
      </c>
      <c r="L131">
        <v>5</v>
      </c>
    </row>
    <row r="132" spans="1:12">
      <c r="A132" t="s">
        <v>213</v>
      </c>
      <c r="B132" t="s">
        <v>122</v>
      </c>
      <c r="C132" t="s">
        <v>11</v>
      </c>
      <c r="D132" t="s">
        <v>15</v>
      </c>
      <c r="E132" t="s">
        <v>18</v>
      </c>
      <c r="F132">
        <v>22</v>
      </c>
      <c r="G132">
        <v>2</v>
      </c>
      <c r="H132">
        <v>12431</v>
      </c>
      <c r="I132">
        <v>9</v>
      </c>
      <c r="J132">
        <v>1</v>
      </c>
      <c r="K132">
        <v>37</v>
      </c>
      <c r="L132">
        <v>3</v>
      </c>
    </row>
    <row r="133" spans="1:12">
      <c r="A133" t="s">
        <v>214</v>
      </c>
      <c r="B133" t="s">
        <v>122</v>
      </c>
      <c r="C133" t="s">
        <v>11</v>
      </c>
      <c r="D133" t="s">
        <v>16</v>
      </c>
      <c r="E133" t="s">
        <v>18</v>
      </c>
      <c r="F133">
        <v>36</v>
      </c>
      <c r="G133">
        <v>4</v>
      </c>
      <c r="H133">
        <v>12421</v>
      </c>
      <c r="I133">
        <v>7</v>
      </c>
      <c r="J133">
        <v>19</v>
      </c>
      <c r="K133">
        <v>19</v>
      </c>
      <c r="L133">
        <v>2</v>
      </c>
    </row>
    <row r="134" spans="1:12">
      <c r="A134" t="s">
        <v>215</v>
      </c>
      <c r="B134" t="s">
        <v>122</v>
      </c>
      <c r="C134" t="s">
        <v>11</v>
      </c>
      <c r="D134" t="s">
        <v>16</v>
      </c>
      <c r="E134" t="s">
        <v>18</v>
      </c>
      <c r="F134">
        <v>22</v>
      </c>
      <c r="G134">
        <v>2</v>
      </c>
      <c r="H134">
        <v>9849</v>
      </c>
      <c r="I134">
        <v>8</v>
      </c>
      <c r="J134">
        <v>35</v>
      </c>
      <c r="K134">
        <v>36</v>
      </c>
      <c r="L134">
        <v>4</v>
      </c>
    </row>
    <row r="135" spans="1:12">
      <c r="A135" t="s">
        <v>216</v>
      </c>
      <c r="B135" t="s">
        <v>122</v>
      </c>
      <c r="C135" t="s">
        <v>11</v>
      </c>
      <c r="D135" t="s">
        <v>15</v>
      </c>
      <c r="E135" t="s">
        <v>18</v>
      </c>
      <c r="F135">
        <v>30</v>
      </c>
      <c r="G135">
        <v>6</v>
      </c>
      <c r="H135">
        <v>10638</v>
      </c>
      <c r="I135">
        <v>7</v>
      </c>
      <c r="J135">
        <v>0</v>
      </c>
      <c r="K135">
        <v>24</v>
      </c>
      <c r="L135">
        <v>2</v>
      </c>
    </row>
    <row r="136" spans="1:12">
      <c r="A136" t="s">
        <v>217</v>
      </c>
      <c r="B136" t="s">
        <v>122</v>
      </c>
      <c r="C136" t="s">
        <v>11</v>
      </c>
      <c r="D136" t="s">
        <v>16</v>
      </c>
      <c r="E136" t="s">
        <v>18</v>
      </c>
      <c r="F136">
        <v>30</v>
      </c>
      <c r="G136">
        <v>6</v>
      </c>
      <c r="H136">
        <v>13068</v>
      </c>
      <c r="I136">
        <v>9</v>
      </c>
      <c r="J136">
        <v>12</v>
      </c>
      <c r="K136">
        <v>24</v>
      </c>
      <c r="L136">
        <v>2</v>
      </c>
    </row>
    <row r="137" spans="1:12">
      <c r="A137" t="s">
        <v>218</v>
      </c>
      <c r="B137" t="s">
        <v>122</v>
      </c>
      <c r="C137" t="s">
        <v>11</v>
      </c>
      <c r="D137" t="s">
        <v>16</v>
      </c>
      <c r="E137" t="s">
        <v>18</v>
      </c>
      <c r="F137">
        <v>29</v>
      </c>
      <c r="G137">
        <v>2</v>
      </c>
      <c r="H137">
        <v>13280</v>
      </c>
      <c r="I137">
        <v>8</v>
      </c>
      <c r="J137">
        <v>26</v>
      </c>
      <c r="K137">
        <v>20</v>
      </c>
      <c r="L137">
        <v>3</v>
      </c>
    </row>
    <row r="138" spans="1:12">
      <c r="A138" t="s">
        <v>219</v>
      </c>
      <c r="B138" t="s">
        <v>122</v>
      </c>
      <c r="C138" t="s">
        <v>11</v>
      </c>
      <c r="D138" t="s">
        <v>15</v>
      </c>
      <c r="E138" t="s">
        <v>18</v>
      </c>
      <c r="F138">
        <v>20</v>
      </c>
      <c r="G138">
        <v>2</v>
      </c>
      <c r="H138">
        <v>11173</v>
      </c>
      <c r="I138">
        <v>7</v>
      </c>
      <c r="J138">
        <v>3</v>
      </c>
      <c r="K138">
        <v>29</v>
      </c>
      <c r="L138">
        <v>3</v>
      </c>
    </row>
    <row r="139" spans="1:12">
      <c r="A139" t="s">
        <v>220</v>
      </c>
      <c r="B139" t="s">
        <v>122</v>
      </c>
      <c r="C139" t="s">
        <v>11</v>
      </c>
      <c r="D139" t="s">
        <v>16</v>
      </c>
      <c r="E139" t="s">
        <v>18</v>
      </c>
      <c r="F139">
        <v>20</v>
      </c>
      <c r="G139">
        <v>2</v>
      </c>
      <c r="H139">
        <v>8956</v>
      </c>
      <c r="I139">
        <v>10</v>
      </c>
      <c r="J139">
        <v>28</v>
      </c>
      <c r="K139">
        <v>32</v>
      </c>
      <c r="L139">
        <v>3</v>
      </c>
    </row>
    <row r="140" spans="1:12">
      <c r="A140" t="s">
        <v>221</v>
      </c>
      <c r="B140" t="s">
        <v>122</v>
      </c>
      <c r="C140" t="s">
        <v>11</v>
      </c>
      <c r="D140" t="s">
        <v>15</v>
      </c>
      <c r="E140" t="s">
        <v>18</v>
      </c>
      <c r="F140">
        <v>32</v>
      </c>
      <c r="G140">
        <v>2</v>
      </c>
      <c r="H140">
        <v>12126</v>
      </c>
      <c r="I140">
        <v>9</v>
      </c>
      <c r="J140">
        <v>2</v>
      </c>
      <c r="K140">
        <v>29</v>
      </c>
      <c r="L140">
        <v>3</v>
      </c>
    </row>
    <row r="141" spans="1:12">
      <c r="A141" t="s">
        <v>222</v>
      </c>
      <c r="B141" t="s">
        <v>122</v>
      </c>
      <c r="C141" t="s">
        <v>11</v>
      </c>
      <c r="D141" t="s">
        <v>16</v>
      </c>
      <c r="E141" t="s">
        <v>18</v>
      </c>
      <c r="F141">
        <v>28</v>
      </c>
      <c r="G141">
        <v>2</v>
      </c>
      <c r="H141">
        <v>11113</v>
      </c>
      <c r="I141">
        <v>7</v>
      </c>
      <c r="J141">
        <v>41</v>
      </c>
      <c r="K141">
        <v>9</v>
      </c>
      <c r="L141">
        <v>6</v>
      </c>
    </row>
    <row r="142" spans="1:12">
      <c r="A142" t="s">
        <v>223</v>
      </c>
      <c r="B142" t="s">
        <v>122</v>
      </c>
      <c r="C142" t="s">
        <v>11</v>
      </c>
      <c r="D142" t="s">
        <v>15</v>
      </c>
      <c r="E142" t="s">
        <v>18</v>
      </c>
      <c r="F142">
        <v>12</v>
      </c>
      <c r="G142">
        <v>2</v>
      </c>
      <c r="H142">
        <v>10659</v>
      </c>
      <c r="I142">
        <v>7</v>
      </c>
      <c r="J142">
        <v>1</v>
      </c>
      <c r="K142">
        <v>13</v>
      </c>
      <c r="L142">
        <v>3</v>
      </c>
    </row>
    <row r="143" spans="1:12">
      <c r="A143" t="s">
        <v>224</v>
      </c>
      <c r="B143" t="s">
        <v>122</v>
      </c>
      <c r="C143" t="s">
        <v>11</v>
      </c>
      <c r="D143" t="s">
        <v>15</v>
      </c>
      <c r="E143" t="s">
        <v>18</v>
      </c>
      <c r="F143">
        <v>28</v>
      </c>
      <c r="G143">
        <v>2</v>
      </c>
      <c r="H143">
        <v>11249</v>
      </c>
      <c r="I143">
        <v>5</v>
      </c>
      <c r="J143">
        <v>1</v>
      </c>
      <c r="K143">
        <v>9</v>
      </c>
      <c r="L143">
        <v>3</v>
      </c>
    </row>
    <row r="144" spans="1:12">
      <c r="A144" t="s">
        <v>225</v>
      </c>
      <c r="B144" t="s">
        <v>122</v>
      </c>
      <c r="C144" t="s">
        <v>11</v>
      </c>
      <c r="D144" t="s">
        <v>16</v>
      </c>
      <c r="E144" t="s">
        <v>18</v>
      </c>
      <c r="F144">
        <v>13</v>
      </c>
      <c r="G144">
        <v>2</v>
      </c>
      <c r="H144">
        <v>10711</v>
      </c>
      <c r="I144">
        <v>10</v>
      </c>
      <c r="J144">
        <v>42</v>
      </c>
      <c r="K144">
        <v>14</v>
      </c>
      <c r="L144">
        <v>1</v>
      </c>
    </row>
    <row r="145" spans="1:12">
      <c r="A145" t="s">
        <v>226</v>
      </c>
      <c r="B145" t="s">
        <v>122</v>
      </c>
      <c r="C145" t="s">
        <v>11</v>
      </c>
      <c r="D145" t="s">
        <v>15</v>
      </c>
      <c r="E145" t="s">
        <v>18</v>
      </c>
      <c r="F145">
        <v>14</v>
      </c>
      <c r="G145">
        <v>1</v>
      </c>
      <c r="H145">
        <v>11297</v>
      </c>
      <c r="I145">
        <v>5</v>
      </c>
      <c r="J145">
        <v>3</v>
      </c>
      <c r="K145">
        <v>13</v>
      </c>
      <c r="L145">
        <v>2</v>
      </c>
    </row>
    <row r="146" spans="1:12">
      <c r="A146" t="s">
        <v>227</v>
      </c>
      <c r="B146" t="s">
        <v>122</v>
      </c>
      <c r="C146" t="s">
        <v>11</v>
      </c>
      <c r="D146" t="s">
        <v>15</v>
      </c>
      <c r="E146" t="s">
        <v>18</v>
      </c>
      <c r="F146">
        <v>13</v>
      </c>
      <c r="G146">
        <v>1</v>
      </c>
      <c r="H146">
        <v>13175</v>
      </c>
      <c r="I146">
        <v>6</v>
      </c>
      <c r="J146">
        <v>1</v>
      </c>
      <c r="K146">
        <v>14</v>
      </c>
      <c r="L146">
        <v>2</v>
      </c>
    </row>
    <row r="147" spans="1:12">
      <c r="A147" t="s">
        <v>228</v>
      </c>
      <c r="B147" t="s">
        <v>122</v>
      </c>
      <c r="C147" t="s">
        <v>11</v>
      </c>
      <c r="D147" t="s">
        <v>15</v>
      </c>
      <c r="E147" t="s">
        <v>18</v>
      </c>
      <c r="F147">
        <v>38</v>
      </c>
      <c r="G147">
        <v>3</v>
      </c>
      <c r="H147">
        <v>11837</v>
      </c>
      <c r="I147">
        <v>10</v>
      </c>
      <c r="J147">
        <v>0</v>
      </c>
      <c r="K147">
        <v>12</v>
      </c>
      <c r="L147">
        <v>2</v>
      </c>
    </row>
    <row r="148" spans="1:12">
      <c r="A148" t="s">
        <v>229</v>
      </c>
      <c r="B148" t="s">
        <v>122</v>
      </c>
      <c r="C148" t="s">
        <v>11</v>
      </c>
      <c r="D148" t="s">
        <v>16</v>
      </c>
      <c r="E148" t="s">
        <v>18</v>
      </c>
      <c r="F148">
        <v>34</v>
      </c>
      <c r="G148">
        <v>1</v>
      </c>
      <c r="H148">
        <v>11228</v>
      </c>
      <c r="I148">
        <v>2</v>
      </c>
      <c r="J148">
        <v>9</v>
      </c>
      <c r="K148">
        <v>13</v>
      </c>
      <c r="L148">
        <v>3</v>
      </c>
    </row>
    <row r="149" spans="1:12">
      <c r="A149" t="s">
        <v>230</v>
      </c>
      <c r="B149" t="s">
        <v>122</v>
      </c>
      <c r="C149" t="s">
        <v>11</v>
      </c>
      <c r="D149" t="s">
        <v>15</v>
      </c>
      <c r="E149" t="s">
        <v>18</v>
      </c>
      <c r="F149">
        <v>38</v>
      </c>
      <c r="G149">
        <v>3</v>
      </c>
      <c r="H149">
        <v>12365</v>
      </c>
      <c r="I149">
        <v>12</v>
      </c>
      <c r="J149">
        <v>3</v>
      </c>
      <c r="K149">
        <v>12</v>
      </c>
      <c r="L149">
        <v>2</v>
      </c>
    </row>
    <row r="150" spans="1:12">
      <c r="A150" t="s">
        <v>231</v>
      </c>
      <c r="B150" t="s">
        <v>122</v>
      </c>
      <c r="C150" t="s">
        <v>11</v>
      </c>
      <c r="D150" t="s">
        <v>15</v>
      </c>
      <c r="E150" t="s">
        <v>18</v>
      </c>
      <c r="F150">
        <v>38</v>
      </c>
      <c r="G150">
        <v>3</v>
      </c>
      <c r="H150">
        <v>13620</v>
      </c>
      <c r="I150">
        <v>7</v>
      </c>
      <c r="J150">
        <v>3</v>
      </c>
      <c r="K150">
        <v>12</v>
      </c>
      <c r="L150">
        <v>2</v>
      </c>
    </row>
    <row r="151" spans="1:12">
      <c r="A151" t="s">
        <v>232</v>
      </c>
      <c r="B151" t="s">
        <v>122</v>
      </c>
      <c r="C151" t="s">
        <v>11</v>
      </c>
      <c r="D151" t="s">
        <v>15</v>
      </c>
      <c r="E151" t="s">
        <v>18</v>
      </c>
      <c r="F151">
        <v>34</v>
      </c>
      <c r="G151">
        <v>3</v>
      </c>
      <c r="H151">
        <v>10746</v>
      </c>
      <c r="I151">
        <v>9</v>
      </c>
      <c r="J151">
        <v>0</v>
      </c>
      <c r="K151">
        <v>38</v>
      </c>
      <c r="L151">
        <v>2</v>
      </c>
    </row>
    <row r="152" spans="1:12">
      <c r="A152" t="s">
        <v>233</v>
      </c>
      <c r="B152" t="s">
        <v>122</v>
      </c>
      <c r="C152" t="s">
        <v>11</v>
      </c>
      <c r="D152" t="s">
        <v>16</v>
      </c>
      <c r="E152" t="s">
        <v>18</v>
      </c>
      <c r="F152">
        <v>31</v>
      </c>
      <c r="G152">
        <v>5</v>
      </c>
      <c r="H152">
        <v>10690</v>
      </c>
      <c r="I152">
        <v>9</v>
      </c>
      <c r="J152">
        <v>47</v>
      </c>
      <c r="K152">
        <v>39</v>
      </c>
      <c r="L152">
        <v>2</v>
      </c>
    </row>
    <row r="153" spans="1:12">
      <c r="A153" t="s">
        <v>234</v>
      </c>
      <c r="B153" t="s">
        <v>122</v>
      </c>
      <c r="C153" t="s">
        <v>11</v>
      </c>
      <c r="D153" t="s">
        <v>15</v>
      </c>
      <c r="E153" t="s">
        <v>18</v>
      </c>
      <c r="F153">
        <v>39</v>
      </c>
      <c r="G153">
        <v>5</v>
      </c>
      <c r="H153">
        <v>12032</v>
      </c>
      <c r="I153">
        <v>9</v>
      </c>
      <c r="J153">
        <v>1</v>
      </c>
      <c r="K153">
        <v>37</v>
      </c>
      <c r="L153">
        <v>2</v>
      </c>
    </row>
    <row r="154" spans="1:12">
      <c r="A154" t="s">
        <v>235</v>
      </c>
      <c r="B154" t="s">
        <v>122</v>
      </c>
      <c r="C154" t="s">
        <v>11</v>
      </c>
      <c r="D154" t="s">
        <v>16</v>
      </c>
      <c r="E154" t="s">
        <v>18</v>
      </c>
      <c r="F154">
        <v>31</v>
      </c>
      <c r="G154">
        <v>5</v>
      </c>
      <c r="H154">
        <v>13898</v>
      </c>
      <c r="I154">
        <v>2</v>
      </c>
      <c r="J154">
        <v>17</v>
      </c>
      <c r="K154">
        <v>39</v>
      </c>
      <c r="L154">
        <v>2</v>
      </c>
    </row>
    <row r="155" spans="1:12">
      <c r="A155" t="s">
        <v>236</v>
      </c>
      <c r="B155" t="s">
        <v>122</v>
      </c>
      <c r="C155" t="s">
        <v>11</v>
      </c>
      <c r="D155" t="s">
        <v>16</v>
      </c>
      <c r="E155" t="s">
        <v>18</v>
      </c>
      <c r="F155">
        <v>31</v>
      </c>
      <c r="G155">
        <v>5</v>
      </c>
      <c r="H155">
        <v>12163</v>
      </c>
      <c r="I155">
        <v>10</v>
      </c>
      <c r="J155">
        <v>48</v>
      </c>
      <c r="K155">
        <v>9</v>
      </c>
      <c r="L155">
        <v>2</v>
      </c>
    </row>
    <row r="156" spans="1:12">
      <c r="A156" t="s">
        <v>237</v>
      </c>
      <c r="B156" t="s">
        <v>122</v>
      </c>
      <c r="C156" t="s">
        <v>11</v>
      </c>
      <c r="D156" t="s">
        <v>15</v>
      </c>
      <c r="E156" t="s">
        <v>18</v>
      </c>
      <c r="F156">
        <v>15</v>
      </c>
      <c r="G156">
        <v>4</v>
      </c>
      <c r="H156">
        <v>15803</v>
      </c>
      <c r="I156">
        <v>7</v>
      </c>
      <c r="J156">
        <v>0</v>
      </c>
      <c r="K156">
        <v>19</v>
      </c>
      <c r="L156">
        <v>1</v>
      </c>
    </row>
    <row r="157" spans="1:12">
      <c r="A157" t="s">
        <v>238</v>
      </c>
      <c r="B157" t="s">
        <v>122</v>
      </c>
      <c r="C157" t="s">
        <v>11</v>
      </c>
      <c r="D157" t="s">
        <v>15</v>
      </c>
      <c r="E157" t="s">
        <v>18</v>
      </c>
      <c r="F157">
        <v>14</v>
      </c>
      <c r="G157">
        <v>1</v>
      </c>
      <c r="H157">
        <v>10708</v>
      </c>
      <c r="I157">
        <v>10</v>
      </c>
      <c r="J157">
        <v>3</v>
      </c>
      <c r="K157">
        <v>15</v>
      </c>
      <c r="L157">
        <v>4</v>
      </c>
    </row>
    <row r="158" spans="1:12">
      <c r="A158" t="s">
        <v>239</v>
      </c>
      <c r="B158" t="s">
        <v>122</v>
      </c>
      <c r="C158" t="s">
        <v>11</v>
      </c>
      <c r="D158" t="s">
        <v>16</v>
      </c>
      <c r="E158" t="s">
        <v>18</v>
      </c>
      <c r="F158">
        <v>14</v>
      </c>
      <c r="G158">
        <v>1</v>
      </c>
      <c r="H158">
        <v>13048</v>
      </c>
      <c r="I158">
        <v>6</v>
      </c>
      <c r="J158">
        <v>13</v>
      </c>
      <c r="K158">
        <v>15</v>
      </c>
      <c r="L15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7B5-4444-3E49-88A6-FC27444C84E1}">
  <dimension ref="A1:D1802"/>
  <sheetViews>
    <sheetView workbookViewId="0">
      <selection activeCell="G5" sqref="G5"/>
    </sheetView>
  </sheetViews>
  <sheetFormatPr defaultColWidth="10.90625" defaultRowHeight="14.5"/>
  <sheetData>
    <row r="1" spans="1:4">
      <c r="A1" s="15" t="s">
        <v>76</v>
      </c>
      <c r="B1" s="15" t="s">
        <v>77</v>
      </c>
      <c r="C1" s="15" t="s">
        <v>78</v>
      </c>
      <c r="D1" t="s">
        <v>74</v>
      </c>
    </row>
    <row r="2" spans="1:4">
      <c r="A2" t="s">
        <v>79</v>
      </c>
      <c r="B2" t="s">
        <v>83</v>
      </c>
      <c r="C2">
        <v>34.33</v>
      </c>
      <c r="D2" s="12">
        <v>220</v>
      </c>
    </row>
    <row r="3" spans="1:4">
      <c r="A3" t="s">
        <v>79</v>
      </c>
      <c r="B3" t="s">
        <v>84</v>
      </c>
      <c r="C3">
        <v>26.1</v>
      </c>
      <c r="D3" s="12">
        <v>330</v>
      </c>
    </row>
    <row r="4" spans="1:4">
      <c r="A4" t="s">
        <v>79</v>
      </c>
      <c r="B4" t="s">
        <v>95</v>
      </c>
      <c r="C4">
        <v>5</v>
      </c>
      <c r="D4" s="12">
        <v>80</v>
      </c>
    </row>
    <row r="5" spans="1:4">
      <c r="A5" t="s">
        <v>79</v>
      </c>
      <c r="B5" t="s">
        <v>96</v>
      </c>
      <c r="C5">
        <v>10</v>
      </c>
      <c r="D5" s="12">
        <v>120</v>
      </c>
    </row>
    <row r="6" spans="1:4">
      <c r="A6" t="s">
        <v>79</v>
      </c>
      <c r="B6" t="s">
        <v>97</v>
      </c>
      <c r="C6">
        <v>11</v>
      </c>
      <c r="D6" s="12">
        <v>180</v>
      </c>
    </row>
    <row r="7" spans="1:4">
      <c r="A7" t="s">
        <v>79</v>
      </c>
      <c r="B7" t="s">
        <v>98</v>
      </c>
      <c r="C7">
        <v>20</v>
      </c>
      <c r="D7" s="12">
        <v>230</v>
      </c>
    </row>
    <row r="8" spans="1:4">
      <c r="A8" t="s">
        <v>79</v>
      </c>
      <c r="B8" t="s">
        <v>238</v>
      </c>
      <c r="C8">
        <v>16</v>
      </c>
      <c r="D8" s="12">
        <v>190</v>
      </c>
    </row>
    <row r="9" spans="1:4">
      <c r="A9" t="s">
        <v>81</v>
      </c>
      <c r="B9" t="s">
        <v>84</v>
      </c>
      <c r="C9">
        <v>36.14</v>
      </c>
      <c r="D9" s="12">
        <v>100</v>
      </c>
    </row>
    <row r="10" spans="1:4">
      <c r="A10" t="s">
        <v>81</v>
      </c>
      <c r="B10" t="s">
        <v>85</v>
      </c>
      <c r="C10">
        <v>52.25</v>
      </c>
      <c r="D10" s="12">
        <v>300</v>
      </c>
    </row>
    <row r="11" spans="1:4">
      <c r="A11" t="s">
        <v>81</v>
      </c>
      <c r="B11" t="s">
        <v>93</v>
      </c>
      <c r="C11">
        <v>5</v>
      </c>
      <c r="D11" s="12">
        <v>80</v>
      </c>
    </row>
    <row r="12" spans="1:4">
      <c r="A12" t="s">
        <v>81</v>
      </c>
      <c r="B12" t="s">
        <v>94</v>
      </c>
      <c r="C12">
        <v>5</v>
      </c>
      <c r="D12" s="12">
        <v>50</v>
      </c>
    </row>
    <row r="13" spans="1:4">
      <c r="A13" t="s">
        <v>81</v>
      </c>
      <c r="B13" t="s">
        <v>103</v>
      </c>
      <c r="C13">
        <v>7</v>
      </c>
      <c r="D13" s="12">
        <v>30</v>
      </c>
    </row>
    <row r="14" spans="1:4">
      <c r="A14" t="s">
        <v>81</v>
      </c>
      <c r="B14" t="s">
        <v>113</v>
      </c>
      <c r="C14">
        <v>3</v>
      </c>
      <c r="D14" s="12">
        <v>10</v>
      </c>
    </row>
    <row r="15" spans="1:4">
      <c r="A15" t="s">
        <v>81</v>
      </c>
      <c r="B15" t="s">
        <v>223</v>
      </c>
      <c r="C15">
        <v>12</v>
      </c>
      <c r="D15" s="12">
        <v>170</v>
      </c>
    </row>
    <row r="16" spans="1:4">
      <c r="A16" t="s">
        <v>83</v>
      </c>
      <c r="B16" t="s">
        <v>79</v>
      </c>
      <c r="C16">
        <v>34.33</v>
      </c>
      <c r="D16" s="12">
        <v>310</v>
      </c>
    </row>
    <row r="17" spans="1:4">
      <c r="A17" t="s">
        <v>83</v>
      </c>
      <c r="B17" t="s">
        <v>85</v>
      </c>
      <c r="C17">
        <v>29.33</v>
      </c>
      <c r="D17" s="12">
        <v>150</v>
      </c>
    </row>
    <row r="18" spans="1:4">
      <c r="A18" t="s">
        <v>83</v>
      </c>
      <c r="B18" t="s">
        <v>93</v>
      </c>
      <c r="C18">
        <v>9</v>
      </c>
      <c r="D18" s="12">
        <v>100</v>
      </c>
    </row>
    <row r="19" spans="1:4">
      <c r="A19" t="s">
        <v>83</v>
      </c>
      <c r="B19" t="s">
        <v>99</v>
      </c>
      <c r="C19">
        <v>10</v>
      </c>
      <c r="D19" s="12">
        <v>70</v>
      </c>
    </row>
    <row r="20" spans="1:4">
      <c r="A20" t="s">
        <v>83</v>
      </c>
      <c r="B20" t="s">
        <v>193</v>
      </c>
      <c r="C20">
        <v>14</v>
      </c>
      <c r="D20" s="12">
        <v>30</v>
      </c>
    </row>
    <row r="21" spans="1:4">
      <c r="A21" t="s">
        <v>84</v>
      </c>
      <c r="B21" t="s">
        <v>79</v>
      </c>
      <c r="C21">
        <v>26.1</v>
      </c>
      <c r="D21" s="12">
        <v>80</v>
      </c>
    </row>
    <row r="22" spans="1:4">
      <c r="A22" t="s">
        <v>84</v>
      </c>
      <c r="B22" t="s">
        <v>81</v>
      </c>
      <c r="C22">
        <v>36.14</v>
      </c>
      <c r="D22" s="12">
        <v>210</v>
      </c>
    </row>
    <row r="23" spans="1:4">
      <c r="A23" t="s">
        <v>84</v>
      </c>
      <c r="B23" t="s">
        <v>86</v>
      </c>
      <c r="C23">
        <v>37.43</v>
      </c>
      <c r="D23" s="12">
        <v>350</v>
      </c>
    </row>
    <row r="24" spans="1:4">
      <c r="A24" t="s">
        <v>84</v>
      </c>
      <c r="B24" t="s">
        <v>96</v>
      </c>
      <c r="C24">
        <v>16</v>
      </c>
      <c r="D24" s="12">
        <v>440</v>
      </c>
    </row>
    <row r="25" spans="1:4">
      <c r="A25" t="s">
        <v>84</v>
      </c>
      <c r="B25" t="s">
        <v>100</v>
      </c>
      <c r="C25">
        <v>10</v>
      </c>
      <c r="D25" s="12">
        <v>100</v>
      </c>
    </row>
    <row r="26" spans="1:4">
      <c r="A26" t="s">
        <v>84</v>
      </c>
      <c r="B26" t="s">
        <v>182</v>
      </c>
      <c r="C26">
        <v>20</v>
      </c>
      <c r="D26" s="12">
        <v>70</v>
      </c>
    </row>
    <row r="27" spans="1:4">
      <c r="A27" t="s">
        <v>84</v>
      </c>
      <c r="B27" t="s">
        <v>183</v>
      </c>
      <c r="C27">
        <v>15</v>
      </c>
      <c r="D27" s="12">
        <v>50</v>
      </c>
    </row>
    <row r="28" spans="1:4">
      <c r="A28" t="s">
        <v>84</v>
      </c>
      <c r="B28" t="s">
        <v>237</v>
      </c>
      <c r="C28">
        <v>10</v>
      </c>
      <c r="D28" s="12">
        <v>10</v>
      </c>
    </row>
    <row r="29" spans="1:4">
      <c r="A29" t="s">
        <v>85</v>
      </c>
      <c r="B29" t="s">
        <v>81</v>
      </c>
      <c r="C29">
        <v>52.25</v>
      </c>
      <c r="D29" s="12">
        <v>20</v>
      </c>
    </row>
    <row r="30" spans="1:4">
      <c r="A30" t="s">
        <v>85</v>
      </c>
      <c r="B30" t="s">
        <v>83</v>
      </c>
      <c r="C30">
        <v>29.33</v>
      </c>
      <c r="D30" s="12">
        <v>180</v>
      </c>
    </row>
    <row r="31" spans="1:4">
      <c r="A31" t="s">
        <v>85</v>
      </c>
      <c r="B31" t="s">
        <v>86</v>
      </c>
      <c r="C31">
        <v>65.67</v>
      </c>
      <c r="D31" s="12">
        <v>270</v>
      </c>
    </row>
    <row r="32" spans="1:4">
      <c r="A32" t="s">
        <v>85</v>
      </c>
      <c r="B32" t="s">
        <v>106</v>
      </c>
      <c r="C32">
        <v>9.1199999999999992</v>
      </c>
      <c r="D32" s="12">
        <v>50</v>
      </c>
    </row>
    <row r="33" spans="1:4">
      <c r="A33" t="s">
        <v>85</v>
      </c>
      <c r="B33" t="s">
        <v>108</v>
      </c>
      <c r="C33">
        <v>15.84</v>
      </c>
      <c r="D33" s="12">
        <v>60</v>
      </c>
    </row>
    <row r="34" spans="1:4">
      <c r="A34" t="s">
        <v>85</v>
      </c>
      <c r="B34" t="s">
        <v>125</v>
      </c>
      <c r="C34">
        <v>10</v>
      </c>
      <c r="D34" s="12">
        <v>50</v>
      </c>
    </row>
    <row r="35" spans="1:4">
      <c r="A35" t="s">
        <v>85</v>
      </c>
      <c r="B35" t="s">
        <v>136</v>
      </c>
      <c r="C35">
        <v>20</v>
      </c>
      <c r="D35" s="12">
        <v>40</v>
      </c>
    </row>
    <row r="36" spans="1:4">
      <c r="A36" t="s">
        <v>86</v>
      </c>
      <c r="B36" t="s">
        <v>84</v>
      </c>
      <c r="C36">
        <v>37.43</v>
      </c>
      <c r="D36" s="12">
        <v>10</v>
      </c>
    </row>
    <row r="37" spans="1:4">
      <c r="A37" t="s">
        <v>86</v>
      </c>
      <c r="B37" t="s">
        <v>85</v>
      </c>
      <c r="C37">
        <v>65.67</v>
      </c>
      <c r="D37" s="12">
        <v>40</v>
      </c>
    </row>
    <row r="38" spans="1:4">
      <c r="A38" t="s">
        <v>86</v>
      </c>
      <c r="B38" t="s">
        <v>105</v>
      </c>
      <c r="C38">
        <v>6.31</v>
      </c>
      <c r="D38" s="12">
        <v>190</v>
      </c>
    </row>
    <row r="39" spans="1:4">
      <c r="A39" t="s">
        <v>86</v>
      </c>
      <c r="B39" t="s">
        <v>126</v>
      </c>
      <c r="C39">
        <v>8</v>
      </c>
      <c r="D39" s="12">
        <v>320</v>
      </c>
    </row>
    <row r="40" spans="1:4">
      <c r="A40" t="s">
        <v>86</v>
      </c>
      <c r="B40" t="s">
        <v>128</v>
      </c>
      <c r="C40">
        <v>5.5</v>
      </c>
      <c r="D40" s="12">
        <v>420</v>
      </c>
    </row>
    <row r="41" spans="1:4">
      <c r="A41" t="s">
        <v>86</v>
      </c>
      <c r="B41" t="s">
        <v>129</v>
      </c>
      <c r="C41">
        <v>4.5</v>
      </c>
      <c r="D41" s="12">
        <v>220</v>
      </c>
    </row>
    <row r="42" spans="1:4">
      <c r="A42" t="s">
        <v>86</v>
      </c>
      <c r="B42" t="s">
        <v>137</v>
      </c>
      <c r="C42">
        <v>15</v>
      </c>
      <c r="D42" s="12">
        <v>190</v>
      </c>
    </row>
    <row r="43" spans="1:4">
      <c r="A43" t="s">
        <v>86</v>
      </c>
      <c r="B43" t="s">
        <v>139</v>
      </c>
      <c r="C43">
        <v>17</v>
      </c>
      <c r="D43" s="12">
        <v>160</v>
      </c>
    </row>
    <row r="44" spans="1:4">
      <c r="A44" t="s">
        <v>87</v>
      </c>
      <c r="B44" t="s">
        <v>89</v>
      </c>
      <c r="C44">
        <v>20</v>
      </c>
      <c r="D44" s="12">
        <v>120</v>
      </c>
    </row>
    <row r="45" spans="1:4">
      <c r="A45" t="s">
        <v>87</v>
      </c>
      <c r="B45" t="s">
        <v>91</v>
      </c>
      <c r="C45">
        <v>25</v>
      </c>
      <c r="D45" s="12">
        <v>90</v>
      </c>
    </row>
    <row r="46" spans="1:4">
      <c r="A46" t="s">
        <v>87</v>
      </c>
      <c r="B46" t="s">
        <v>92</v>
      </c>
      <c r="C46">
        <v>23</v>
      </c>
      <c r="D46" s="12">
        <v>10</v>
      </c>
    </row>
    <row r="47" spans="1:4">
      <c r="A47" t="s">
        <v>87</v>
      </c>
      <c r="B47" t="s">
        <v>143</v>
      </c>
      <c r="C47">
        <v>10</v>
      </c>
      <c r="D47" s="12">
        <v>100</v>
      </c>
    </row>
    <row r="48" spans="1:4">
      <c r="A48" t="s">
        <v>87</v>
      </c>
      <c r="B48" t="s">
        <v>149</v>
      </c>
      <c r="C48">
        <v>20</v>
      </c>
      <c r="D48" s="12">
        <v>140</v>
      </c>
    </row>
    <row r="49" spans="1:4">
      <c r="A49" t="s">
        <v>89</v>
      </c>
      <c r="B49" t="s">
        <v>87</v>
      </c>
      <c r="C49">
        <v>20</v>
      </c>
      <c r="D49" s="12">
        <v>310</v>
      </c>
    </row>
    <row r="50" spans="1:4">
      <c r="A50" t="s">
        <v>89</v>
      </c>
      <c r="B50" t="s">
        <v>108</v>
      </c>
      <c r="C50">
        <v>13</v>
      </c>
      <c r="D50" s="12">
        <v>450</v>
      </c>
    </row>
    <row r="51" spans="1:4">
      <c r="A51" t="s">
        <v>89</v>
      </c>
      <c r="B51" t="s">
        <v>199</v>
      </c>
      <c r="C51">
        <v>14</v>
      </c>
      <c r="D51" s="12">
        <v>610</v>
      </c>
    </row>
    <row r="52" spans="1:4">
      <c r="A52" t="s">
        <v>90</v>
      </c>
      <c r="B52" t="s">
        <v>106</v>
      </c>
      <c r="C52">
        <v>11</v>
      </c>
      <c r="D52" s="12">
        <v>150</v>
      </c>
    </row>
    <row r="53" spans="1:4">
      <c r="A53" t="s">
        <v>90</v>
      </c>
      <c r="B53" t="s">
        <v>109</v>
      </c>
      <c r="C53">
        <v>11</v>
      </c>
      <c r="D53" s="12">
        <v>120</v>
      </c>
    </row>
    <row r="54" spans="1:4">
      <c r="A54" t="s">
        <v>90</v>
      </c>
      <c r="B54" t="s">
        <v>112</v>
      </c>
      <c r="C54">
        <v>9</v>
      </c>
      <c r="D54" s="12">
        <v>90</v>
      </c>
    </row>
    <row r="55" spans="1:4">
      <c r="A55" t="s">
        <v>90</v>
      </c>
      <c r="B55" t="s">
        <v>207</v>
      </c>
      <c r="C55">
        <v>5</v>
      </c>
      <c r="D55" s="12">
        <v>60</v>
      </c>
    </row>
    <row r="56" spans="1:4">
      <c r="A56" t="s">
        <v>90</v>
      </c>
      <c r="B56" t="s">
        <v>208</v>
      </c>
      <c r="C56">
        <v>4</v>
      </c>
      <c r="D56" s="12">
        <v>30</v>
      </c>
    </row>
    <row r="57" spans="1:4">
      <c r="A57" t="s">
        <v>91</v>
      </c>
      <c r="B57" t="s">
        <v>87</v>
      </c>
      <c r="C57">
        <v>25</v>
      </c>
      <c r="D57" s="12">
        <v>10</v>
      </c>
    </row>
    <row r="58" spans="1:4">
      <c r="A58" t="s">
        <v>91</v>
      </c>
      <c r="B58" t="s">
        <v>107</v>
      </c>
      <c r="C58">
        <v>24</v>
      </c>
      <c r="D58" s="12">
        <v>60</v>
      </c>
    </row>
    <row r="59" spans="1:4">
      <c r="A59" t="s">
        <v>91</v>
      </c>
      <c r="B59" t="s">
        <v>116</v>
      </c>
      <c r="C59">
        <v>36</v>
      </c>
      <c r="D59" s="12">
        <v>130</v>
      </c>
    </row>
    <row r="60" spans="1:4">
      <c r="A60" t="s">
        <v>91</v>
      </c>
      <c r="B60" t="s">
        <v>150</v>
      </c>
      <c r="C60">
        <v>4.5</v>
      </c>
      <c r="D60" s="12">
        <v>160</v>
      </c>
    </row>
    <row r="61" spans="1:4">
      <c r="A61" t="s">
        <v>91</v>
      </c>
      <c r="B61" t="s">
        <v>153</v>
      </c>
      <c r="C61">
        <v>17</v>
      </c>
      <c r="D61" s="12">
        <v>230</v>
      </c>
    </row>
    <row r="62" spans="1:4">
      <c r="A62" t="s">
        <v>91</v>
      </c>
      <c r="B62" t="s">
        <v>154</v>
      </c>
      <c r="C62">
        <v>15</v>
      </c>
      <c r="D62" s="12">
        <v>30</v>
      </c>
    </row>
    <row r="63" spans="1:4">
      <c r="A63" t="s">
        <v>91</v>
      </c>
      <c r="B63" t="s">
        <v>155</v>
      </c>
      <c r="C63">
        <v>8</v>
      </c>
      <c r="D63" s="12">
        <v>330</v>
      </c>
    </row>
    <row r="64" spans="1:4">
      <c r="A64" t="s">
        <v>91</v>
      </c>
      <c r="B64" t="s">
        <v>156</v>
      </c>
      <c r="C64">
        <v>5.5</v>
      </c>
      <c r="D64" s="12">
        <v>50</v>
      </c>
    </row>
    <row r="65" spans="1:4">
      <c r="A65" t="s">
        <v>92</v>
      </c>
      <c r="B65" t="s">
        <v>87</v>
      </c>
      <c r="C65">
        <v>23</v>
      </c>
      <c r="D65" s="12">
        <v>170</v>
      </c>
    </row>
    <row r="66" spans="1:4">
      <c r="A66" t="s">
        <v>92</v>
      </c>
      <c r="B66" t="s">
        <v>114</v>
      </c>
      <c r="C66">
        <v>35</v>
      </c>
      <c r="D66" s="12">
        <v>140</v>
      </c>
    </row>
    <row r="67" spans="1:4">
      <c r="A67" t="s">
        <v>92</v>
      </c>
      <c r="B67" t="s">
        <v>198</v>
      </c>
      <c r="C67">
        <v>8</v>
      </c>
      <c r="D67" s="12">
        <v>250</v>
      </c>
    </row>
    <row r="68" spans="1:4">
      <c r="A68" t="s">
        <v>92</v>
      </c>
      <c r="B68" t="s">
        <v>204</v>
      </c>
      <c r="C68">
        <v>12</v>
      </c>
      <c r="D68" s="12">
        <v>40</v>
      </c>
    </row>
    <row r="69" spans="1:4">
      <c r="A69" t="s">
        <v>93</v>
      </c>
      <c r="B69" t="s">
        <v>81</v>
      </c>
      <c r="C69">
        <v>5</v>
      </c>
      <c r="D69" s="12">
        <v>160</v>
      </c>
    </row>
    <row r="70" spans="1:4">
      <c r="A70" t="s">
        <v>93</v>
      </c>
      <c r="B70" t="s">
        <v>83</v>
      </c>
      <c r="C70">
        <v>9</v>
      </c>
      <c r="D70" s="12">
        <v>350</v>
      </c>
    </row>
    <row r="71" spans="1:4">
      <c r="A71" t="s">
        <v>93</v>
      </c>
      <c r="B71" t="s">
        <v>119</v>
      </c>
      <c r="C71">
        <v>13</v>
      </c>
      <c r="D71" s="12">
        <v>390</v>
      </c>
    </row>
    <row r="72" spans="1:4">
      <c r="A72" t="s">
        <v>93</v>
      </c>
      <c r="B72" t="s">
        <v>211</v>
      </c>
      <c r="C72">
        <v>5</v>
      </c>
      <c r="D72" s="12">
        <v>280</v>
      </c>
    </row>
    <row r="73" spans="1:4">
      <c r="A73" t="s">
        <v>93</v>
      </c>
      <c r="B73" t="s">
        <v>212</v>
      </c>
      <c r="C73">
        <v>14</v>
      </c>
      <c r="D73" s="12">
        <v>140</v>
      </c>
    </row>
    <row r="74" spans="1:4">
      <c r="A74" t="s">
        <v>94</v>
      </c>
      <c r="B74" t="s">
        <v>81</v>
      </c>
      <c r="C74">
        <v>5</v>
      </c>
      <c r="D74" s="12">
        <v>10</v>
      </c>
    </row>
    <row r="75" spans="1:4">
      <c r="A75" t="s">
        <v>94</v>
      </c>
      <c r="B75" t="s">
        <v>95</v>
      </c>
      <c r="C75">
        <v>5</v>
      </c>
      <c r="D75" s="12">
        <v>50</v>
      </c>
    </row>
    <row r="76" spans="1:4">
      <c r="A76" t="s">
        <v>94</v>
      </c>
      <c r="B76" t="s">
        <v>115</v>
      </c>
      <c r="C76">
        <v>22</v>
      </c>
      <c r="D76" s="12">
        <v>90</v>
      </c>
    </row>
    <row r="77" spans="1:4">
      <c r="A77" t="s">
        <v>94</v>
      </c>
      <c r="B77" t="s">
        <v>225</v>
      </c>
      <c r="C77">
        <v>5</v>
      </c>
      <c r="D77" s="12">
        <v>950</v>
      </c>
    </row>
    <row r="78" spans="1:4">
      <c r="A78" t="s">
        <v>95</v>
      </c>
      <c r="B78" t="s">
        <v>79</v>
      </c>
      <c r="C78">
        <v>5</v>
      </c>
      <c r="D78" s="12">
        <v>670</v>
      </c>
    </row>
    <row r="79" spans="1:4">
      <c r="A79" t="s">
        <v>95</v>
      </c>
      <c r="B79" t="s">
        <v>94</v>
      </c>
      <c r="C79">
        <v>5</v>
      </c>
      <c r="D79" s="12">
        <v>560</v>
      </c>
    </row>
    <row r="80" spans="1:4">
      <c r="A80" t="s">
        <v>95</v>
      </c>
      <c r="B80" t="s">
        <v>226</v>
      </c>
      <c r="C80">
        <v>12</v>
      </c>
      <c r="D80" s="12">
        <v>320</v>
      </c>
    </row>
    <row r="81" spans="1:4">
      <c r="A81" t="s">
        <v>96</v>
      </c>
      <c r="B81" t="s">
        <v>79</v>
      </c>
      <c r="C81">
        <v>10</v>
      </c>
      <c r="D81" s="12">
        <v>40</v>
      </c>
    </row>
    <row r="82" spans="1:4">
      <c r="A82" t="s">
        <v>96</v>
      </c>
      <c r="B82" t="s">
        <v>84</v>
      </c>
      <c r="C82">
        <v>16</v>
      </c>
      <c r="D82" s="12">
        <v>60</v>
      </c>
    </row>
    <row r="83" spans="1:4">
      <c r="A83" t="s">
        <v>96</v>
      </c>
      <c r="B83" t="s">
        <v>178</v>
      </c>
      <c r="C83">
        <v>15</v>
      </c>
      <c r="D83" s="12">
        <v>100</v>
      </c>
    </row>
    <row r="84" spans="1:4">
      <c r="A84" t="s">
        <v>97</v>
      </c>
      <c r="B84" t="s">
        <v>79</v>
      </c>
      <c r="C84">
        <v>11</v>
      </c>
      <c r="D84" s="12">
        <v>130</v>
      </c>
    </row>
    <row r="85" spans="1:4">
      <c r="A85" t="s">
        <v>97</v>
      </c>
      <c r="B85" t="s">
        <v>102</v>
      </c>
      <c r="C85">
        <v>31</v>
      </c>
      <c r="D85" s="12">
        <v>330</v>
      </c>
    </row>
    <row r="86" spans="1:4">
      <c r="A86" t="s">
        <v>97</v>
      </c>
      <c r="B86" t="s">
        <v>188</v>
      </c>
      <c r="C86">
        <v>6</v>
      </c>
      <c r="D86" s="12">
        <v>260</v>
      </c>
    </row>
    <row r="87" spans="1:4">
      <c r="A87" t="s">
        <v>98</v>
      </c>
      <c r="B87" t="s">
        <v>79</v>
      </c>
      <c r="C87">
        <v>20</v>
      </c>
      <c r="D87" s="12">
        <v>160</v>
      </c>
    </row>
    <row r="88" spans="1:4">
      <c r="A88" t="s">
        <v>98</v>
      </c>
      <c r="B88" t="s">
        <v>99</v>
      </c>
      <c r="C88">
        <v>4</v>
      </c>
      <c r="D88" s="12">
        <v>20</v>
      </c>
    </row>
    <row r="89" spans="1:4">
      <c r="A89" t="s">
        <v>98</v>
      </c>
      <c r="B89" t="s">
        <v>191</v>
      </c>
      <c r="C89">
        <v>5</v>
      </c>
      <c r="D89" s="12">
        <v>40</v>
      </c>
    </row>
    <row r="90" spans="1:4">
      <c r="A90" t="s">
        <v>99</v>
      </c>
      <c r="B90" t="s">
        <v>83</v>
      </c>
      <c r="C90">
        <v>10</v>
      </c>
      <c r="D90" s="12">
        <v>60</v>
      </c>
    </row>
    <row r="91" spans="1:4">
      <c r="A91" t="s">
        <v>99</v>
      </c>
      <c r="B91" t="s">
        <v>98</v>
      </c>
      <c r="C91">
        <v>4</v>
      </c>
      <c r="D91" s="12">
        <v>100</v>
      </c>
    </row>
    <row r="92" spans="1:4">
      <c r="A92" t="s">
        <v>99</v>
      </c>
      <c r="B92" t="s">
        <v>104</v>
      </c>
      <c r="C92">
        <v>28</v>
      </c>
      <c r="D92" s="12">
        <v>300</v>
      </c>
    </row>
    <row r="93" spans="1:4">
      <c r="A93" t="s">
        <v>99</v>
      </c>
      <c r="B93" t="s">
        <v>192</v>
      </c>
      <c r="C93">
        <v>12</v>
      </c>
      <c r="D93" s="12">
        <v>280</v>
      </c>
    </row>
    <row r="94" spans="1:4">
      <c r="A94" t="s">
        <v>100</v>
      </c>
      <c r="B94" t="s">
        <v>84</v>
      </c>
      <c r="C94">
        <v>10</v>
      </c>
      <c r="D94" s="12">
        <v>210</v>
      </c>
    </row>
    <row r="95" spans="1:4">
      <c r="A95" t="s">
        <v>100</v>
      </c>
      <c r="B95" t="s">
        <v>117</v>
      </c>
      <c r="C95">
        <v>16</v>
      </c>
      <c r="D95" s="12">
        <v>170</v>
      </c>
    </row>
    <row r="96" spans="1:4">
      <c r="A96" t="s">
        <v>100</v>
      </c>
      <c r="B96" t="s">
        <v>181</v>
      </c>
      <c r="C96">
        <v>15</v>
      </c>
      <c r="D96" s="12">
        <v>10</v>
      </c>
    </row>
    <row r="97" spans="1:4">
      <c r="A97" t="s">
        <v>101</v>
      </c>
      <c r="B97" t="s">
        <v>110</v>
      </c>
      <c r="C97">
        <v>2</v>
      </c>
      <c r="D97" s="12">
        <v>40</v>
      </c>
    </row>
    <row r="98" spans="1:4">
      <c r="A98" t="s">
        <v>101</v>
      </c>
      <c r="B98" t="s">
        <v>112</v>
      </c>
      <c r="C98">
        <v>2</v>
      </c>
      <c r="D98" s="12">
        <v>60</v>
      </c>
    </row>
    <row r="99" spans="1:4">
      <c r="A99" t="s">
        <v>101</v>
      </c>
      <c r="B99" t="s">
        <v>219</v>
      </c>
      <c r="C99">
        <v>14</v>
      </c>
      <c r="D99" s="12">
        <v>100</v>
      </c>
    </row>
    <row r="100" spans="1:4">
      <c r="A100" t="s">
        <v>102</v>
      </c>
      <c r="B100" t="s">
        <v>97</v>
      </c>
      <c r="C100">
        <v>31</v>
      </c>
      <c r="D100" s="12">
        <v>130</v>
      </c>
    </row>
    <row r="101" spans="1:4">
      <c r="A101" t="s">
        <v>102</v>
      </c>
      <c r="B101" t="s">
        <v>104</v>
      </c>
      <c r="C101">
        <v>14</v>
      </c>
      <c r="D101" s="12">
        <v>520</v>
      </c>
    </row>
    <row r="102" spans="1:4">
      <c r="A102" t="s">
        <v>102</v>
      </c>
      <c r="B102" t="s">
        <v>187</v>
      </c>
      <c r="C102">
        <v>4</v>
      </c>
      <c r="D102" s="12">
        <v>430</v>
      </c>
    </row>
    <row r="103" spans="1:4">
      <c r="A103" t="s">
        <v>103</v>
      </c>
      <c r="B103" t="s">
        <v>81</v>
      </c>
      <c r="C103">
        <v>7</v>
      </c>
      <c r="D103" s="12">
        <v>300</v>
      </c>
    </row>
    <row r="104" spans="1:4">
      <c r="A104" t="s">
        <v>103</v>
      </c>
      <c r="B104" t="s">
        <v>118</v>
      </c>
      <c r="C104">
        <v>9</v>
      </c>
      <c r="D104" s="12">
        <v>160</v>
      </c>
    </row>
    <row r="105" spans="1:4">
      <c r="A105" t="s">
        <v>103</v>
      </c>
      <c r="B105" t="s">
        <v>213</v>
      </c>
      <c r="C105">
        <v>8</v>
      </c>
      <c r="D105" s="12">
        <v>120</v>
      </c>
    </row>
    <row r="106" spans="1:4">
      <c r="A106" t="s">
        <v>104</v>
      </c>
      <c r="B106" t="s">
        <v>99</v>
      </c>
      <c r="C106">
        <v>28</v>
      </c>
      <c r="D106" s="12">
        <v>30</v>
      </c>
    </row>
    <row r="107" spans="1:4">
      <c r="A107" t="s">
        <v>104</v>
      </c>
      <c r="B107" t="s">
        <v>102</v>
      </c>
      <c r="C107">
        <v>14</v>
      </c>
      <c r="D107" s="12">
        <v>60</v>
      </c>
    </row>
    <row r="108" spans="1:4">
      <c r="A108" t="s">
        <v>104</v>
      </c>
      <c r="B108" t="s">
        <v>190</v>
      </c>
      <c r="C108">
        <v>13</v>
      </c>
      <c r="D108" s="12">
        <v>90</v>
      </c>
    </row>
    <row r="109" spans="1:4">
      <c r="A109" t="s">
        <v>105</v>
      </c>
      <c r="B109" t="s">
        <v>86</v>
      </c>
      <c r="C109">
        <v>6.31</v>
      </c>
      <c r="D109" s="12">
        <v>160</v>
      </c>
    </row>
    <row r="110" spans="1:4">
      <c r="A110" t="s">
        <v>105</v>
      </c>
      <c r="B110" t="s">
        <v>109</v>
      </c>
      <c r="C110">
        <v>20</v>
      </c>
      <c r="D110" s="12">
        <v>200</v>
      </c>
    </row>
    <row r="111" spans="1:4">
      <c r="A111" t="s">
        <v>105</v>
      </c>
      <c r="B111" t="s">
        <v>111</v>
      </c>
      <c r="C111">
        <v>10</v>
      </c>
      <c r="D111" s="12">
        <v>250</v>
      </c>
    </row>
    <row r="112" spans="1:4">
      <c r="A112" t="s">
        <v>105</v>
      </c>
      <c r="B112" t="s">
        <v>117</v>
      </c>
      <c r="C112">
        <v>4</v>
      </c>
      <c r="D112" s="12">
        <v>270</v>
      </c>
    </row>
    <row r="113" spans="1:4">
      <c r="A113" t="s">
        <v>105</v>
      </c>
      <c r="B113" t="s">
        <v>179</v>
      </c>
      <c r="C113">
        <v>12</v>
      </c>
      <c r="D113" s="12">
        <v>200</v>
      </c>
    </row>
    <row r="114" spans="1:4">
      <c r="A114" t="s">
        <v>106</v>
      </c>
      <c r="B114" t="s">
        <v>85</v>
      </c>
      <c r="C114">
        <v>9.1199999999999992</v>
      </c>
      <c r="D114" s="12">
        <v>170</v>
      </c>
    </row>
    <row r="115" spans="1:4">
      <c r="A115" t="s">
        <v>106</v>
      </c>
      <c r="B115" t="s">
        <v>90</v>
      </c>
      <c r="C115">
        <v>11</v>
      </c>
      <c r="D115" s="12">
        <v>100</v>
      </c>
    </row>
    <row r="116" spans="1:4">
      <c r="A116" t="s">
        <v>106</v>
      </c>
      <c r="B116" t="s">
        <v>107</v>
      </c>
      <c r="C116">
        <v>10</v>
      </c>
      <c r="D116" s="12">
        <v>50</v>
      </c>
    </row>
    <row r="117" spans="1:4">
      <c r="A117" t="s">
        <v>106</v>
      </c>
      <c r="B117" t="s">
        <v>207</v>
      </c>
      <c r="C117">
        <v>4</v>
      </c>
      <c r="D117" s="12">
        <v>10</v>
      </c>
    </row>
    <row r="118" spans="1:4">
      <c r="A118" t="s">
        <v>106</v>
      </c>
      <c r="B118" t="s">
        <v>209</v>
      </c>
      <c r="C118">
        <v>12</v>
      </c>
      <c r="D118" s="12">
        <v>20</v>
      </c>
    </row>
    <row r="119" spans="1:4">
      <c r="A119" t="s">
        <v>107</v>
      </c>
      <c r="B119" t="s">
        <v>91</v>
      </c>
      <c r="C119">
        <v>24</v>
      </c>
      <c r="D119" s="12">
        <v>60</v>
      </c>
    </row>
    <row r="120" spans="1:4">
      <c r="A120" t="s">
        <v>107</v>
      </c>
      <c r="B120" t="s">
        <v>106</v>
      </c>
      <c r="C120">
        <v>10</v>
      </c>
      <c r="D120" s="12">
        <v>120</v>
      </c>
    </row>
    <row r="121" spans="1:4">
      <c r="A121" t="s">
        <v>107</v>
      </c>
      <c r="B121" t="s">
        <v>202</v>
      </c>
      <c r="C121">
        <v>14</v>
      </c>
      <c r="D121" s="12">
        <v>160</v>
      </c>
    </row>
    <row r="122" spans="1:4">
      <c r="A122" t="s">
        <v>108</v>
      </c>
      <c r="B122" t="s">
        <v>85</v>
      </c>
      <c r="C122">
        <v>15.84</v>
      </c>
    </row>
    <row r="123" spans="1:4">
      <c r="A123" t="s">
        <v>108</v>
      </c>
      <c r="B123" t="s">
        <v>89</v>
      </c>
      <c r="C123">
        <v>13</v>
      </c>
      <c r="D123" s="12">
        <v>220</v>
      </c>
    </row>
    <row r="124" spans="1:4">
      <c r="A124" t="s">
        <v>108</v>
      </c>
      <c r="B124" t="s">
        <v>210</v>
      </c>
      <c r="C124">
        <v>12</v>
      </c>
      <c r="D124" s="12">
        <v>330</v>
      </c>
    </row>
    <row r="125" spans="1:4">
      <c r="A125" t="s">
        <v>109</v>
      </c>
      <c r="B125" t="s">
        <v>90</v>
      </c>
      <c r="C125">
        <v>11</v>
      </c>
      <c r="D125" s="12">
        <v>80</v>
      </c>
    </row>
    <row r="126" spans="1:4">
      <c r="A126" t="s">
        <v>109</v>
      </c>
      <c r="B126" t="s">
        <v>105</v>
      </c>
      <c r="C126">
        <v>20</v>
      </c>
      <c r="D126" s="12">
        <v>120</v>
      </c>
    </row>
    <row r="127" spans="1:4">
      <c r="A127" t="s">
        <v>109</v>
      </c>
      <c r="B127" t="s">
        <v>222</v>
      </c>
      <c r="C127">
        <v>12</v>
      </c>
      <c r="D127" s="12">
        <v>180</v>
      </c>
    </row>
    <row r="128" spans="1:4">
      <c r="A128" t="s">
        <v>110</v>
      </c>
      <c r="B128" t="s">
        <v>101</v>
      </c>
      <c r="C128">
        <v>2</v>
      </c>
      <c r="D128" s="12">
        <v>230</v>
      </c>
    </row>
    <row r="129" spans="1:4">
      <c r="A129" t="s">
        <v>110</v>
      </c>
      <c r="B129" t="s">
        <v>111</v>
      </c>
      <c r="C129">
        <v>6</v>
      </c>
      <c r="D129" s="12">
        <v>190</v>
      </c>
    </row>
    <row r="130" spans="1:4">
      <c r="A130" t="s">
        <v>110</v>
      </c>
      <c r="B130" t="s">
        <v>113</v>
      </c>
      <c r="C130">
        <v>3</v>
      </c>
      <c r="D130" s="12">
        <v>100</v>
      </c>
    </row>
    <row r="131" spans="1:4">
      <c r="A131" t="s">
        <v>110</v>
      </c>
      <c r="B131" t="s">
        <v>218</v>
      </c>
      <c r="C131">
        <v>14</v>
      </c>
      <c r="D131" s="12">
        <v>300</v>
      </c>
    </row>
    <row r="132" spans="1:4">
      <c r="A132" t="s">
        <v>111</v>
      </c>
      <c r="B132" t="s">
        <v>105</v>
      </c>
      <c r="C132">
        <v>10</v>
      </c>
      <c r="D132" s="12">
        <v>80</v>
      </c>
    </row>
    <row r="133" spans="1:4">
      <c r="A133" t="s">
        <v>111</v>
      </c>
      <c r="B133" t="s">
        <v>110</v>
      </c>
      <c r="C133">
        <v>6</v>
      </c>
      <c r="D133" s="12">
        <v>50</v>
      </c>
    </row>
    <row r="134" spans="1:4">
      <c r="A134" t="s">
        <v>111</v>
      </c>
      <c r="B134" t="s">
        <v>217</v>
      </c>
      <c r="C134">
        <v>5</v>
      </c>
      <c r="D134" s="12">
        <v>30</v>
      </c>
    </row>
    <row r="135" spans="1:4">
      <c r="A135" t="s">
        <v>112</v>
      </c>
      <c r="B135" t="s">
        <v>90</v>
      </c>
      <c r="C135">
        <v>9</v>
      </c>
      <c r="D135" s="12">
        <v>10</v>
      </c>
    </row>
    <row r="136" spans="1:4">
      <c r="A136" t="s">
        <v>112</v>
      </c>
      <c r="B136" t="s">
        <v>101</v>
      </c>
      <c r="C136">
        <v>2</v>
      </c>
      <c r="D136" s="12">
        <v>170</v>
      </c>
    </row>
    <row r="137" spans="1:4">
      <c r="A137" t="s">
        <v>112</v>
      </c>
      <c r="B137" t="s">
        <v>120</v>
      </c>
      <c r="C137">
        <v>13</v>
      </c>
      <c r="D137" s="12">
        <v>310</v>
      </c>
    </row>
    <row r="138" spans="1:4">
      <c r="A138" t="s">
        <v>112</v>
      </c>
      <c r="B138" t="s">
        <v>235</v>
      </c>
      <c r="C138">
        <v>4</v>
      </c>
      <c r="D138" s="12">
        <v>150</v>
      </c>
    </row>
    <row r="139" spans="1:4">
      <c r="A139" t="s">
        <v>112</v>
      </c>
      <c r="B139" t="s">
        <v>236</v>
      </c>
      <c r="C139">
        <v>9</v>
      </c>
      <c r="D139" s="12">
        <v>100</v>
      </c>
    </row>
    <row r="140" spans="1:4">
      <c r="A140" t="s">
        <v>113</v>
      </c>
      <c r="B140" t="s">
        <v>81</v>
      </c>
      <c r="C140">
        <v>3</v>
      </c>
      <c r="D140" s="12">
        <v>70</v>
      </c>
    </row>
    <row r="141" spans="1:4">
      <c r="A141" t="s">
        <v>113</v>
      </c>
      <c r="B141" t="s">
        <v>110</v>
      </c>
      <c r="C141">
        <v>3</v>
      </c>
      <c r="D141" s="12">
        <v>30</v>
      </c>
    </row>
    <row r="142" spans="1:4">
      <c r="A142" t="s">
        <v>113</v>
      </c>
      <c r="B142" t="s">
        <v>117</v>
      </c>
      <c r="C142">
        <v>7</v>
      </c>
      <c r="D142" s="12">
        <v>80</v>
      </c>
    </row>
    <row r="143" spans="1:4">
      <c r="A143" t="s">
        <v>113</v>
      </c>
      <c r="B143" t="s">
        <v>221</v>
      </c>
      <c r="C143">
        <v>8</v>
      </c>
      <c r="D143" s="12">
        <v>210</v>
      </c>
    </row>
    <row r="144" spans="1:4">
      <c r="A144" t="s">
        <v>114</v>
      </c>
      <c r="B144" t="s">
        <v>92</v>
      </c>
      <c r="C144">
        <v>35</v>
      </c>
      <c r="D144" s="12">
        <v>350</v>
      </c>
    </row>
    <row r="145" spans="1:4">
      <c r="A145" t="s">
        <v>114</v>
      </c>
      <c r="B145" t="s">
        <v>116</v>
      </c>
      <c r="C145">
        <v>33</v>
      </c>
      <c r="D145" s="12">
        <v>440</v>
      </c>
    </row>
    <row r="146" spans="1:4">
      <c r="A146" t="s">
        <v>114</v>
      </c>
      <c r="B146" t="s">
        <v>206</v>
      </c>
      <c r="C146">
        <v>14</v>
      </c>
      <c r="D146" s="12">
        <v>100</v>
      </c>
    </row>
    <row r="147" spans="1:4">
      <c r="A147" t="s">
        <v>115</v>
      </c>
      <c r="B147" t="s">
        <v>94</v>
      </c>
      <c r="C147">
        <v>22</v>
      </c>
      <c r="D147" s="12">
        <v>70</v>
      </c>
    </row>
    <row r="148" spans="1:4">
      <c r="A148" t="s">
        <v>115</v>
      </c>
      <c r="B148" t="s">
        <v>119</v>
      </c>
      <c r="C148">
        <v>6</v>
      </c>
      <c r="D148" s="12">
        <v>50</v>
      </c>
    </row>
    <row r="149" spans="1:4">
      <c r="A149" t="s">
        <v>115</v>
      </c>
      <c r="B149" t="s">
        <v>229</v>
      </c>
      <c r="C149">
        <v>13</v>
      </c>
      <c r="D149" s="12">
        <v>10</v>
      </c>
    </row>
    <row r="150" spans="1:4">
      <c r="A150" t="s">
        <v>116</v>
      </c>
      <c r="B150" t="s">
        <v>91</v>
      </c>
      <c r="C150">
        <v>36</v>
      </c>
      <c r="D150" s="12">
        <v>20</v>
      </c>
    </row>
    <row r="151" spans="1:4">
      <c r="A151" t="s">
        <v>116</v>
      </c>
      <c r="B151" t="s">
        <v>114</v>
      </c>
      <c r="C151">
        <v>33</v>
      </c>
      <c r="D151" s="12">
        <v>180</v>
      </c>
    </row>
    <row r="152" spans="1:4">
      <c r="A152" t="s">
        <v>116</v>
      </c>
      <c r="B152" t="s">
        <v>203</v>
      </c>
      <c r="C152">
        <v>8</v>
      </c>
      <c r="D152" s="12">
        <v>270</v>
      </c>
    </row>
    <row r="153" spans="1:4">
      <c r="A153" t="s">
        <v>117</v>
      </c>
      <c r="B153" t="s">
        <v>100</v>
      </c>
      <c r="C153">
        <v>16</v>
      </c>
      <c r="D153" s="12">
        <v>50</v>
      </c>
    </row>
    <row r="154" spans="1:4">
      <c r="A154" t="s">
        <v>117</v>
      </c>
      <c r="B154" t="s">
        <v>105</v>
      </c>
      <c r="C154">
        <v>4</v>
      </c>
      <c r="D154" s="12">
        <v>60</v>
      </c>
    </row>
    <row r="155" spans="1:4">
      <c r="A155" t="s">
        <v>117</v>
      </c>
      <c r="B155" t="s">
        <v>113</v>
      </c>
      <c r="C155">
        <v>7</v>
      </c>
      <c r="D155" s="12">
        <v>50</v>
      </c>
    </row>
    <row r="156" spans="1:4">
      <c r="A156" t="s">
        <v>117</v>
      </c>
      <c r="B156" t="s">
        <v>214</v>
      </c>
      <c r="C156">
        <v>12</v>
      </c>
      <c r="D156" s="12">
        <v>40</v>
      </c>
    </row>
    <row r="157" spans="1:4">
      <c r="A157" t="s">
        <v>118</v>
      </c>
      <c r="B157" t="s">
        <v>103</v>
      </c>
      <c r="C157">
        <v>9</v>
      </c>
      <c r="D157" s="12">
        <v>10</v>
      </c>
    </row>
    <row r="158" spans="1:4">
      <c r="A158" t="s">
        <v>118</v>
      </c>
      <c r="B158" t="s">
        <v>120</v>
      </c>
      <c r="C158">
        <v>10</v>
      </c>
      <c r="D158" s="12">
        <v>40</v>
      </c>
    </row>
    <row r="159" spans="1:4">
      <c r="A159" t="s">
        <v>118</v>
      </c>
      <c r="B159" t="s">
        <v>158</v>
      </c>
      <c r="C159">
        <v>5.5</v>
      </c>
      <c r="D159" s="12">
        <v>190</v>
      </c>
    </row>
    <row r="160" spans="1:4">
      <c r="A160" t="s">
        <v>118</v>
      </c>
      <c r="B160" t="s">
        <v>160</v>
      </c>
      <c r="C160">
        <v>8</v>
      </c>
      <c r="D160" s="12">
        <v>320</v>
      </c>
    </row>
    <row r="161" spans="1:4">
      <c r="A161" t="s">
        <v>118</v>
      </c>
      <c r="B161" t="s">
        <v>161</v>
      </c>
      <c r="C161">
        <v>4.5</v>
      </c>
      <c r="D161" s="12">
        <v>420</v>
      </c>
    </row>
    <row r="162" spans="1:4">
      <c r="A162" t="s">
        <v>118</v>
      </c>
      <c r="B162" t="s">
        <v>164</v>
      </c>
      <c r="C162">
        <v>15</v>
      </c>
      <c r="D162" s="12">
        <v>220</v>
      </c>
    </row>
    <row r="163" spans="1:4">
      <c r="A163" t="s">
        <v>118</v>
      </c>
      <c r="B163" t="s">
        <v>165</v>
      </c>
      <c r="C163">
        <v>17</v>
      </c>
      <c r="D163" s="12">
        <v>190</v>
      </c>
    </row>
    <row r="164" spans="1:4">
      <c r="A164" t="s">
        <v>119</v>
      </c>
      <c r="B164" t="s">
        <v>93</v>
      </c>
      <c r="C164">
        <v>13</v>
      </c>
      <c r="D164" s="12">
        <v>160</v>
      </c>
    </row>
    <row r="165" spans="1:4">
      <c r="A165" t="s">
        <v>119</v>
      </c>
      <c r="B165" t="s">
        <v>115</v>
      </c>
      <c r="C165">
        <v>6</v>
      </c>
      <c r="D165" s="12">
        <v>120</v>
      </c>
    </row>
    <row r="166" spans="1:4">
      <c r="A166" t="s">
        <v>119</v>
      </c>
      <c r="B166" t="s">
        <v>228</v>
      </c>
      <c r="C166">
        <v>12</v>
      </c>
      <c r="D166" s="12">
        <v>90</v>
      </c>
    </row>
    <row r="167" spans="1:4">
      <c r="A167" t="s">
        <v>119</v>
      </c>
      <c r="B167" t="s">
        <v>230</v>
      </c>
      <c r="C167">
        <v>9</v>
      </c>
      <c r="D167" s="12">
        <v>10</v>
      </c>
    </row>
    <row r="168" spans="1:4">
      <c r="A168" t="s">
        <v>120</v>
      </c>
      <c r="B168" t="s">
        <v>112</v>
      </c>
      <c r="C168">
        <v>13</v>
      </c>
      <c r="D168" s="12">
        <v>100</v>
      </c>
    </row>
    <row r="169" spans="1:4">
      <c r="A169" t="s">
        <v>120</v>
      </c>
      <c r="B169" t="s">
        <v>118</v>
      </c>
      <c r="C169">
        <v>10</v>
      </c>
      <c r="D169" s="12">
        <v>140</v>
      </c>
    </row>
    <row r="170" spans="1:4">
      <c r="A170" t="s">
        <v>120</v>
      </c>
      <c r="B170" t="s">
        <v>169</v>
      </c>
      <c r="C170">
        <v>20</v>
      </c>
      <c r="D170" s="12">
        <v>310</v>
      </c>
    </row>
    <row r="171" spans="1:4">
      <c r="A171" t="s">
        <v>120</v>
      </c>
      <c r="B171" t="s">
        <v>174</v>
      </c>
      <c r="C171">
        <v>10</v>
      </c>
      <c r="D171" s="12">
        <v>450</v>
      </c>
    </row>
    <row r="172" spans="1:4">
      <c r="A172" t="s">
        <v>120</v>
      </c>
      <c r="B172" t="s">
        <v>234</v>
      </c>
      <c r="C172">
        <v>9</v>
      </c>
      <c r="D172" s="12">
        <v>610</v>
      </c>
    </row>
    <row r="173" spans="1:4">
      <c r="A173" t="s">
        <v>120</v>
      </c>
      <c r="B173" t="s">
        <v>235</v>
      </c>
      <c r="C173">
        <v>7</v>
      </c>
      <c r="D173" s="12">
        <v>150</v>
      </c>
    </row>
    <row r="174" spans="1:4">
      <c r="A174" t="s">
        <v>121</v>
      </c>
      <c r="B174" t="s">
        <v>123</v>
      </c>
      <c r="C174">
        <v>10</v>
      </c>
      <c r="D174" s="12">
        <v>120</v>
      </c>
    </row>
    <row r="175" spans="1:4">
      <c r="A175" t="s">
        <v>121</v>
      </c>
      <c r="B175" t="s">
        <v>124</v>
      </c>
      <c r="C175">
        <v>5.5</v>
      </c>
      <c r="D175" s="12">
        <v>90</v>
      </c>
    </row>
    <row r="176" spans="1:4">
      <c r="A176" t="s">
        <v>123</v>
      </c>
      <c r="B176" t="s">
        <v>121</v>
      </c>
      <c r="C176">
        <v>10</v>
      </c>
      <c r="D176" s="12">
        <v>60</v>
      </c>
    </row>
    <row r="177" spans="1:4">
      <c r="A177" t="s">
        <v>123</v>
      </c>
      <c r="B177" t="s">
        <v>125</v>
      </c>
      <c r="C177">
        <v>10</v>
      </c>
      <c r="D177" s="12">
        <v>30</v>
      </c>
    </row>
    <row r="178" spans="1:4">
      <c r="A178" t="s">
        <v>124</v>
      </c>
      <c r="B178" t="s">
        <v>121</v>
      </c>
      <c r="C178">
        <v>5.5</v>
      </c>
      <c r="D178" s="12">
        <v>10</v>
      </c>
    </row>
    <row r="179" spans="1:4">
      <c r="A179" t="s">
        <v>124</v>
      </c>
      <c r="B179" t="s">
        <v>127</v>
      </c>
      <c r="C179">
        <v>20.5</v>
      </c>
      <c r="D179" s="12">
        <v>60</v>
      </c>
    </row>
    <row r="180" spans="1:4">
      <c r="A180" t="s">
        <v>125</v>
      </c>
      <c r="B180" t="s">
        <v>85</v>
      </c>
      <c r="C180">
        <v>10</v>
      </c>
      <c r="D180" s="12">
        <v>130</v>
      </c>
    </row>
    <row r="181" spans="1:4">
      <c r="A181" t="s">
        <v>125</v>
      </c>
      <c r="B181" t="s">
        <v>123</v>
      </c>
      <c r="C181">
        <v>10</v>
      </c>
      <c r="D181" s="12">
        <v>160</v>
      </c>
    </row>
    <row r="182" spans="1:4">
      <c r="A182" t="s">
        <v>126</v>
      </c>
      <c r="B182" t="s">
        <v>86</v>
      </c>
      <c r="C182">
        <v>8</v>
      </c>
      <c r="D182" s="12">
        <v>230</v>
      </c>
    </row>
    <row r="183" spans="1:4">
      <c r="A183" t="s">
        <v>126</v>
      </c>
      <c r="B183" t="s">
        <v>127</v>
      </c>
      <c r="C183">
        <v>4</v>
      </c>
      <c r="D183" s="12">
        <v>30</v>
      </c>
    </row>
    <row r="184" spans="1:4">
      <c r="A184" t="s">
        <v>127</v>
      </c>
      <c r="B184" t="s">
        <v>124</v>
      </c>
      <c r="C184">
        <v>20.5</v>
      </c>
      <c r="D184" s="12">
        <v>330</v>
      </c>
    </row>
    <row r="185" spans="1:4">
      <c r="A185" t="s">
        <v>127</v>
      </c>
      <c r="B185" t="s">
        <v>126</v>
      </c>
      <c r="C185">
        <v>4</v>
      </c>
      <c r="D185" s="12">
        <v>50</v>
      </c>
    </row>
    <row r="186" spans="1:4">
      <c r="A186" t="s">
        <v>127</v>
      </c>
      <c r="B186" t="s">
        <v>128</v>
      </c>
      <c r="C186">
        <v>5.5</v>
      </c>
      <c r="D186" s="12">
        <v>170</v>
      </c>
    </row>
    <row r="187" spans="1:4">
      <c r="A187" t="s">
        <v>128</v>
      </c>
      <c r="B187" t="s">
        <v>86</v>
      </c>
      <c r="C187">
        <v>5.5</v>
      </c>
      <c r="D187" s="12">
        <v>140</v>
      </c>
    </row>
    <row r="188" spans="1:4">
      <c r="A188" t="s">
        <v>128</v>
      </c>
      <c r="B188" t="s">
        <v>127</v>
      </c>
      <c r="C188">
        <v>5.5</v>
      </c>
      <c r="D188" s="12">
        <v>250</v>
      </c>
    </row>
    <row r="189" spans="1:4">
      <c r="A189" t="s">
        <v>129</v>
      </c>
      <c r="B189" t="s">
        <v>86</v>
      </c>
      <c r="C189">
        <v>4.5</v>
      </c>
      <c r="D189" s="12">
        <v>40</v>
      </c>
    </row>
    <row r="190" spans="1:4">
      <c r="A190" t="s">
        <v>129</v>
      </c>
      <c r="B190" t="s">
        <v>130</v>
      </c>
      <c r="C190">
        <v>4.5</v>
      </c>
      <c r="D190" s="12">
        <v>160</v>
      </c>
    </row>
    <row r="191" spans="1:4">
      <c r="A191" t="s">
        <v>130</v>
      </c>
      <c r="B191" t="s">
        <v>129</v>
      </c>
      <c r="C191">
        <v>4.5</v>
      </c>
      <c r="D191" s="12">
        <v>350</v>
      </c>
    </row>
    <row r="192" spans="1:4">
      <c r="A192" t="s">
        <v>130</v>
      </c>
      <c r="B192" t="s">
        <v>131</v>
      </c>
      <c r="C192">
        <v>8</v>
      </c>
      <c r="D192" s="12">
        <v>390</v>
      </c>
    </row>
    <row r="193" spans="1:4">
      <c r="A193" t="s">
        <v>130</v>
      </c>
      <c r="B193" t="s">
        <v>134</v>
      </c>
      <c r="C193">
        <v>7.2</v>
      </c>
      <c r="D193" s="12">
        <v>280</v>
      </c>
    </row>
    <row r="194" spans="1:4">
      <c r="A194" t="s">
        <v>131</v>
      </c>
      <c r="B194" t="s">
        <v>130</v>
      </c>
      <c r="C194">
        <v>8</v>
      </c>
      <c r="D194" s="12">
        <v>140</v>
      </c>
    </row>
    <row r="195" spans="1:4">
      <c r="A195" t="s">
        <v>131</v>
      </c>
      <c r="B195" t="s">
        <v>132</v>
      </c>
      <c r="C195">
        <v>22</v>
      </c>
      <c r="D195" s="12">
        <v>10</v>
      </c>
    </row>
    <row r="196" spans="1:4">
      <c r="A196" t="s">
        <v>132</v>
      </c>
      <c r="B196" t="s">
        <v>131</v>
      </c>
      <c r="C196">
        <v>22</v>
      </c>
      <c r="D196" s="12">
        <v>50</v>
      </c>
    </row>
    <row r="197" spans="1:4">
      <c r="A197" t="s">
        <v>132</v>
      </c>
      <c r="B197" t="s">
        <v>136</v>
      </c>
      <c r="C197">
        <v>10</v>
      </c>
      <c r="D197" s="12">
        <v>90</v>
      </c>
    </row>
    <row r="198" spans="1:4">
      <c r="A198" t="s">
        <v>133</v>
      </c>
      <c r="B198" t="s">
        <v>134</v>
      </c>
      <c r="C198">
        <v>2.5</v>
      </c>
      <c r="D198" s="12">
        <v>950</v>
      </c>
    </row>
    <row r="199" spans="1:4">
      <c r="A199" t="s">
        <v>133</v>
      </c>
      <c r="B199" t="s">
        <v>136</v>
      </c>
      <c r="C199">
        <v>10</v>
      </c>
      <c r="D199" s="12">
        <v>670</v>
      </c>
    </row>
    <row r="200" spans="1:4">
      <c r="A200" t="s">
        <v>134</v>
      </c>
      <c r="B200" t="s">
        <v>130</v>
      </c>
      <c r="C200">
        <v>7.2</v>
      </c>
      <c r="D200" s="12">
        <v>560</v>
      </c>
    </row>
    <row r="201" spans="1:4">
      <c r="A201" t="s">
        <v>134</v>
      </c>
      <c r="B201" t="s">
        <v>133</v>
      </c>
      <c r="C201">
        <v>2.5</v>
      </c>
      <c r="D201" s="12">
        <v>320</v>
      </c>
    </row>
    <row r="202" spans="1:4">
      <c r="A202" t="s">
        <v>135</v>
      </c>
      <c r="B202" t="s">
        <v>136</v>
      </c>
      <c r="C202">
        <v>6.5</v>
      </c>
      <c r="D202" s="12">
        <v>40</v>
      </c>
    </row>
    <row r="203" spans="1:4">
      <c r="A203" t="s">
        <v>135</v>
      </c>
      <c r="B203" t="s">
        <v>137</v>
      </c>
      <c r="C203">
        <v>0.7</v>
      </c>
      <c r="D203" s="12">
        <v>60</v>
      </c>
    </row>
    <row r="204" spans="1:4">
      <c r="A204" t="s">
        <v>136</v>
      </c>
      <c r="B204" t="s">
        <v>85</v>
      </c>
      <c r="C204">
        <v>20</v>
      </c>
      <c r="D204" s="12">
        <v>100</v>
      </c>
    </row>
    <row r="205" spans="1:4">
      <c r="A205" t="s">
        <v>136</v>
      </c>
      <c r="B205" t="s">
        <v>132</v>
      </c>
      <c r="C205">
        <v>10</v>
      </c>
      <c r="D205" s="12">
        <v>130</v>
      </c>
    </row>
    <row r="206" spans="1:4">
      <c r="A206" t="s">
        <v>136</v>
      </c>
      <c r="B206" t="s">
        <v>133</v>
      </c>
      <c r="C206">
        <v>10</v>
      </c>
      <c r="D206" s="12">
        <v>330</v>
      </c>
    </row>
    <row r="207" spans="1:4">
      <c r="A207" t="s">
        <v>136</v>
      </c>
      <c r="B207" t="s">
        <v>135</v>
      </c>
      <c r="C207">
        <v>6.5</v>
      </c>
      <c r="D207" s="12">
        <v>260</v>
      </c>
    </row>
    <row r="208" spans="1:4">
      <c r="A208" t="s">
        <v>137</v>
      </c>
      <c r="B208" t="s">
        <v>86</v>
      </c>
      <c r="C208">
        <v>15</v>
      </c>
      <c r="D208" s="12">
        <v>160</v>
      </c>
    </row>
    <row r="209" spans="1:4">
      <c r="A209" t="s">
        <v>137</v>
      </c>
      <c r="B209" t="s">
        <v>135</v>
      </c>
      <c r="C209">
        <v>0.7</v>
      </c>
      <c r="D209" s="12">
        <v>20</v>
      </c>
    </row>
    <row r="210" spans="1:4">
      <c r="A210" t="s">
        <v>137</v>
      </c>
      <c r="B210" t="s">
        <v>138</v>
      </c>
      <c r="C210">
        <v>9</v>
      </c>
      <c r="D210" s="12">
        <v>40</v>
      </c>
    </row>
    <row r="211" spans="1:4">
      <c r="A211" t="s">
        <v>138</v>
      </c>
      <c r="B211" t="s">
        <v>137</v>
      </c>
      <c r="C211">
        <v>9</v>
      </c>
      <c r="D211" s="12">
        <v>60</v>
      </c>
    </row>
    <row r="212" spans="1:4">
      <c r="A212" t="s">
        <v>138</v>
      </c>
      <c r="B212" t="s">
        <v>139</v>
      </c>
      <c r="C212">
        <v>9</v>
      </c>
      <c r="D212" s="12">
        <v>100</v>
      </c>
    </row>
    <row r="213" spans="1:4">
      <c r="A213" t="s">
        <v>139</v>
      </c>
      <c r="B213" t="s">
        <v>86</v>
      </c>
      <c r="C213">
        <v>17</v>
      </c>
      <c r="D213" s="12">
        <v>300</v>
      </c>
    </row>
    <row r="214" spans="1:4">
      <c r="A214" t="s">
        <v>139</v>
      </c>
      <c r="B214" t="s">
        <v>138</v>
      </c>
      <c r="C214">
        <v>9</v>
      </c>
      <c r="D214" s="12">
        <v>280</v>
      </c>
    </row>
    <row r="215" spans="1:4">
      <c r="A215" t="s">
        <v>140</v>
      </c>
      <c r="B215" t="s">
        <v>141</v>
      </c>
      <c r="C215">
        <v>5.5</v>
      </c>
      <c r="D215" s="12">
        <v>210</v>
      </c>
    </row>
    <row r="216" spans="1:4">
      <c r="A216" t="s">
        <v>140</v>
      </c>
      <c r="B216" t="s">
        <v>157</v>
      </c>
      <c r="C216">
        <v>20.5</v>
      </c>
      <c r="D216" s="12">
        <v>170</v>
      </c>
    </row>
    <row r="217" spans="1:4">
      <c r="A217" t="s">
        <v>141</v>
      </c>
      <c r="B217" t="s">
        <v>140</v>
      </c>
      <c r="C217">
        <v>5.5</v>
      </c>
      <c r="D217" s="12">
        <v>10</v>
      </c>
    </row>
    <row r="218" spans="1:4">
      <c r="A218" t="s">
        <v>141</v>
      </c>
      <c r="B218" t="s">
        <v>142</v>
      </c>
      <c r="C218">
        <v>10</v>
      </c>
      <c r="D218" s="12">
        <v>40</v>
      </c>
    </row>
    <row r="219" spans="1:4">
      <c r="A219" t="s">
        <v>142</v>
      </c>
      <c r="B219" t="s">
        <v>141</v>
      </c>
      <c r="C219">
        <v>10</v>
      </c>
      <c r="D219" s="12">
        <v>60</v>
      </c>
    </row>
    <row r="220" spans="1:4">
      <c r="A220" t="s">
        <v>142</v>
      </c>
      <c r="B220" t="s">
        <v>143</v>
      </c>
      <c r="C220">
        <v>10</v>
      </c>
      <c r="D220" s="12">
        <v>100</v>
      </c>
    </row>
    <row r="221" spans="1:4">
      <c r="A221" t="s">
        <v>143</v>
      </c>
      <c r="B221" t="s">
        <v>87</v>
      </c>
      <c r="C221">
        <v>10</v>
      </c>
      <c r="D221" s="12">
        <v>130</v>
      </c>
    </row>
    <row r="222" spans="1:4">
      <c r="A222" t="s">
        <v>143</v>
      </c>
      <c r="B222" t="s">
        <v>142</v>
      </c>
      <c r="C222">
        <v>10</v>
      </c>
      <c r="D222" s="12">
        <v>520</v>
      </c>
    </row>
    <row r="223" spans="1:4">
      <c r="A223" t="s">
        <v>144</v>
      </c>
      <c r="B223" t="s">
        <v>145</v>
      </c>
      <c r="C223">
        <v>22</v>
      </c>
      <c r="D223" s="12">
        <v>430</v>
      </c>
    </row>
    <row r="224" spans="1:4">
      <c r="A224" t="s">
        <v>144</v>
      </c>
      <c r="B224" t="s">
        <v>146</v>
      </c>
      <c r="C224">
        <v>8</v>
      </c>
      <c r="D224" s="12">
        <v>300</v>
      </c>
    </row>
    <row r="225" spans="1:4">
      <c r="A225" t="s">
        <v>145</v>
      </c>
      <c r="B225" t="s">
        <v>144</v>
      </c>
      <c r="C225">
        <v>22</v>
      </c>
      <c r="D225" s="12">
        <v>160</v>
      </c>
    </row>
    <row r="226" spans="1:4">
      <c r="A226" t="s">
        <v>145</v>
      </c>
      <c r="B226" t="s">
        <v>149</v>
      </c>
      <c r="C226">
        <v>10</v>
      </c>
      <c r="D226" s="12">
        <v>120</v>
      </c>
    </row>
    <row r="227" spans="1:4">
      <c r="A227" t="s">
        <v>146</v>
      </c>
      <c r="B227" t="s">
        <v>144</v>
      </c>
      <c r="C227">
        <v>8</v>
      </c>
      <c r="D227" s="12">
        <v>30</v>
      </c>
    </row>
    <row r="228" spans="1:4">
      <c r="A228" t="s">
        <v>146</v>
      </c>
      <c r="B228" t="s">
        <v>147</v>
      </c>
      <c r="C228">
        <v>7.2</v>
      </c>
      <c r="D228" s="12">
        <v>60</v>
      </c>
    </row>
    <row r="229" spans="1:4">
      <c r="A229" t="s">
        <v>146</v>
      </c>
      <c r="B229" t="s">
        <v>150</v>
      </c>
      <c r="C229">
        <v>4.5</v>
      </c>
      <c r="D229" s="12">
        <v>90</v>
      </c>
    </row>
    <row r="230" spans="1:4">
      <c r="A230" t="s">
        <v>147</v>
      </c>
      <c r="B230" t="s">
        <v>146</v>
      </c>
      <c r="C230">
        <v>7.2</v>
      </c>
      <c r="D230" s="12">
        <v>160</v>
      </c>
    </row>
    <row r="231" spans="1:4">
      <c r="A231" t="s">
        <v>147</v>
      </c>
      <c r="B231" t="s">
        <v>148</v>
      </c>
      <c r="C231">
        <v>2.5</v>
      </c>
      <c r="D231" s="12">
        <v>200</v>
      </c>
    </row>
    <row r="232" spans="1:4">
      <c r="A232" t="s">
        <v>148</v>
      </c>
      <c r="B232" t="s">
        <v>147</v>
      </c>
      <c r="C232">
        <v>2.5</v>
      </c>
      <c r="D232" s="12">
        <v>250</v>
      </c>
    </row>
    <row r="233" spans="1:4">
      <c r="A233" t="s">
        <v>148</v>
      </c>
      <c r="B233" t="s">
        <v>149</v>
      </c>
      <c r="C233">
        <v>10</v>
      </c>
      <c r="D233" s="12">
        <v>270</v>
      </c>
    </row>
    <row r="234" spans="1:4">
      <c r="A234" t="s">
        <v>149</v>
      </c>
      <c r="B234" t="s">
        <v>87</v>
      </c>
      <c r="C234">
        <v>20</v>
      </c>
      <c r="D234" s="12">
        <v>200</v>
      </c>
    </row>
    <row r="235" spans="1:4">
      <c r="A235" t="s">
        <v>149</v>
      </c>
      <c r="B235" t="s">
        <v>145</v>
      </c>
      <c r="C235">
        <v>10</v>
      </c>
      <c r="D235" s="12">
        <v>170</v>
      </c>
    </row>
    <row r="236" spans="1:4">
      <c r="A236" t="s">
        <v>149</v>
      </c>
      <c r="B236" t="s">
        <v>148</v>
      </c>
      <c r="C236">
        <v>10</v>
      </c>
      <c r="D236" s="12">
        <v>100</v>
      </c>
    </row>
    <row r="237" spans="1:4">
      <c r="A237" t="s">
        <v>149</v>
      </c>
      <c r="B237" t="s">
        <v>151</v>
      </c>
      <c r="C237">
        <v>6.5</v>
      </c>
      <c r="D237" s="12">
        <v>50</v>
      </c>
    </row>
    <row r="238" spans="1:4">
      <c r="A238" t="s">
        <v>150</v>
      </c>
      <c r="B238" t="s">
        <v>91</v>
      </c>
      <c r="C238">
        <v>4.5</v>
      </c>
      <c r="D238" s="12">
        <v>10</v>
      </c>
    </row>
    <row r="239" spans="1:4">
      <c r="A239" t="s">
        <v>150</v>
      </c>
      <c r="B239" t="s">
        <v>146</v>
      </c>
      <c r="C239">
        <v>4.5</v>
      </c>
      <c r="D239" s="12">
        <v>20</v>
      </c>
    </row>
    <row r="240" spans="1:4">
      <c r="A240" t="s">
        <v>151</v>
      </c>
      <c r="B240" t="s">
        <v>149</v>
      </c>
      <c r="C240">
        <v>6.5</v>
      </c>
      <c r="D240" s="12">
        <v>60</v>
      </c>
    </row>
    <row r="241" spans="1:4">
      <c r="A241" t="s">
        <v>151</v>
      </c>
      <c r="B241" t="s">
        <v>154</v>
      </c>
      <c r="C241">
        <v>0.7</v>
      </c>
      <c r="D241" s="12">
        <v>120</v>
      </c>
    </row>
    <row r="242" spans="1:4">
      <c r="A242" t="s">
        <v>152</v>
      </c>
      <c r="B242" t="s">
        <v>153</v>
      </c>
      <c r="C242">
        <v>9</v>
      </c>
      <c r="D242" s="12">
        <v>160</v>
      </c>
    </row>
    <row r="243" spans="1:4">
      <c r="A243" t="s">
        <v>152</v>
      </c>
      <c r="B243" t="s">
        <v>154</v>
      </c>
      <c r="C243">
        <v>9</v>
      </c>
      <c r="D243" s="12">
        <v>220</v>
      </c>
    </row>
    <row r="244" spans="1:4">
      <c r="A244" t="s">
        <v>153</v>
      </c>
      <c r="B244" t="s">
        <v>91</v>
      </c>
      <c r="C244">
        <v>17</v>
      </c>
      <c r="D244" s="12">
        <v>330</v>
      </c>
    </row>
    <row r="245" spans="1:4">
      <c r="A245" t="s">
        <v>153</v>
      </c>
      <c r="B245" t="s">
        <v>152</v>
      </c>
      <c r="C245">
        <v>9</v>
      </c>
      <c r="D245" s="12">
        <v>80</v>
      </c>
    </row>
    <row r="246" spans="1:4">
      <c r="A246" t="s">
        <v>154</v>
      </c>
      <c r="B246" t="s">
        <v>91</v>
      </c>
      <c r="C246">
        <v>15</v>
      </c>
      <c r="D246" s="12">
        <v>120</v>
      </c>
    </row>
    <row r="247" spans="1:4">
      <c r="A247" t="s">
        <v>154</v>
      </c>
      <c r="B247" t="s">
        <v>151</v>
      </c>
      <c r="C247">
        <v>0.7</v>
      </c>
      <c r="D247" s="12">
        <v>180</v>
      </c>
    </row>
    <row r="248" spans="1:4">
      <c r="A248" t="s">
        <v>154</v>
      </c>
      <c r="B248" t="s">
        <v>152</v>
      </c>
      <c r="C248">
        <v>9</v>
      </c>
      <c r="D248" s="12">
        <v>230</v>
      </c>
    </row>
    <row r="249" spans="1:4">
      <c r="A249" t="s">
        <v>155</v>
      </c>
      <c r="B249" t="s">
        <v>91</v>
      </c>
      <c r="C249">
        <v>8</v>
      </c>
      <c r="D249" s="12">
        <v>190</v>
      </c>
    </row>
    <row r="250" spans="1:4">
      <c r="A250" t="s">
        <v>155</v>
      </c>
      <c r="B250" t="s">
        <v>157</v>
      </c>
      <c r="C250">
        <v>4</v>
      </c>
      <c r="D250" s="12">
        <v>100</v>
      </c>
    </row>
    <row r="251" spans="1:4">
      <c r="A251" t="s">
        <v>156</v>
      </c>
      <c r="B251" t="s">
        <v>91</v>
      </c>
      <c r="C251">
        <v>5.5</v>
      </c>
      <c r="D251" s="12">
        <v>300</v>
      </c>
    </row>
    <row r="252" spans="1:4">
      <c r="A252" t="s">
        <v>156</v>
      </c>
      <c r="B252" t="s">
        <v>157</v>
      </c>
      <c r="C252">
        <v>5.5</v>
      </c>
      <c r="D252" s="12">
        <v>80</v>
      </c>
    </row>
    <row r="253" spans="1:4">
      <c r="A253" t="s">
        <v>157</v>
      </c>
      <c r="B253" t="s">
        <v>140</v>
      </c>
      <c r="C253">
        <v>20.5</v>
      </c>
      <c r="D253" s="12">
        <v>50</v>
      </c>
    </row>
    <row r="254" spans="1:4">
      <c r="A254" t="s">
        <v>157</v>
      </c>
      <c r="B254" t="s">
        <v>155</v>
      </c>
      <c r="C254">
        <v>4</v>
      </c>
      <c r="D254" s="12">
        <v>30</v>
      </c>
    </row>
    <row r="255" spans="1:4">
      <c r="A255" t="s">
        <v>157</v>
      </c>
      <c r="B255" t="s">
        <v>156</v>
      </c>
      <c r="C255">
        <v>5.5</v>
      </c>
      <c r="D255" s="12">
        <v>10</v>
      </c>
    </row>
    <row r="256" spans="1:4">
      <c r="A256" t="s">
        <v>158</v>
      </c>
      <c r="B256" t="s">
        <v>118</v>
      </c>
      <c r="C256">
        <v>5.5</v>
      </c>
      <c r="D256" s="12">
        <v>170</v>
      </c>
    </row>
    <row r="257" spans="1:4">
      <c r="A257" t="s">
        <v>158</v>
      </c>
      <c r="B257" t="s">
        <v>159</v>
      </c>
      <c r="C257">
        <v>5.5</v>
      </c>
      <c r="D257" s="12">
        <v>310</v>
      </c>
    </row>
    <row r="258" spans="1:4">
      <c r="A258" t="s">
        <v>159</v>
      </c>
      <c r="B258" t="s">
        <v>158</v>
      </c>
      <c r="C258">
        <v>5.5</v>
      </c>
      <c r="D258" s="12">
        <v>150</v>
      </c>
    </row>
    <row r="259" spans="1:4">
      <c r="A259" t="s">
        <v>159</v>
      </c>
      <c r="B259" t="s">
        <v>160</v>
      </c>
      <c r="C259">
        <v>4</v>
      </c>
      <c r="D259" s="12">
        <v>100</v>
      </c>
    </row>
    <row r="260" spans="1:4">
      <c r="A260" t="s">
        <v>159</v>
      </c>
      <c r="B260" t="s">
        <v>175</v>
      </c>
      <c r="C260">
        <v>20.5</v>
      </c>
      <c r="D260" s="12">
        <v>70</v>
      </c>
    </row>
    <row r="261" spans="1:4">
      <c r="A261" t="s">
        <v>160</v>
      </c>
      <c r="B261" t="s">
        <v>118</v>
      </c>
      <c r="C261">
        <v>8</v>
      </c>
      <c r="D261" s="12">
        <v>30</v>
      </c>
    </row>
    <row r="262" spans="1:4">
      <c r="A262" t="s">
        <v>160</v>
      </c>
      <c r="B262" t="s">
        <v>159</v>
      </c>
      <c r="C262">
        <v>4</v>
      </c>
      <c r="D262" s="12">
        <v>80</v>
      </c>
    </row>
    <row r="263" spans="1:4">
      <c r="A263" t="s">
        <v>161</v>
      </c>
      <c r="B263" t="s">
        <v>118</v>
      </c>
      <c r="C263">
        <v>4.5</v>
      </c>
      <c r="D263" s="12">
        <v>210</v>
      </c>
    </row>
    <row r="264" spans="1:4">
      <c r="A264" t="s">
        <v>161</v>
      </c>
      <c r="B264" t="s">
        <v>162</v>
      </c>
      <c r="C264">
        <v>4.5</v>
      </c>
      <c r="D264" s="12">
        <v>350</v>
      </c>
    </row>
    <row r="265" spans="1:4">
      <c r="A265" t="s">
        <v>162</v>
      </c>
      <c r="B265" t="s">
        <v>161</v>
      </c>
      <c r="C265">
        <v>4.5</v>
      </c>
      <c r="D265" s="12">
        <v>440</v>
      </c>
    </row>
    <row r="266" spans="1:4">
      <c r="A266" t="s">
        <v>162</v>
      </c>
      <c r="B266" t="s">
        <v>163</v>
      </c>
      <c r="C266">
        <v>8</v>
      </c>
      <c r="D266" s="12">
        <v>100</v>
      </c>
    </row>
    <row r="267" spans="1:4">
      <c r="A267" t="s">
        <v>162</v>
      </c>
      <c r="B267" t="s">
        <v>167</v>
      </c>
      <c r="C267">
        <v>7.2</v>
      </c>
      <c r="D267" s="12">
        <v>70</v>
      </c>
    </row>
    <row r="268" spans="1:4">
      <c r="A268" t="s">
        <v>163</v>
      </c>
      <c r="B268" t="s">
        <v>162</v>
      </c>
      <c r="C268">
        <v>8</v>
      </c>
      <c r="D268" s="12">
        <v>50</v>
      </c>
    </row>
    <row r="269" spans="1:4">
      <c r="A269" t="s">
        <v>163</v>
      </c>
      <c r="B269" t="s">
        <v>171</v>
      </c>
      <c r="C269">
        <v>22</v>
      </c>
      <c r="D269" s="12">
        <v>10</v>
      </c>
    </row>
    <row r="270" spans="1:4">
      <c r="A270" t="s">
        <v>164</v>
      </c>
      <c r="B270" t="s">
        <v>118</v>
      </c>
      <c r="C270">
        <v>15</v>
      </c>
      <c r="D270" s="12">
        <v>20</v>
      </c>
    </row>
    <row r="271" spans="1:4">
      <c r="A271" t="s">
        <v>164</v>
      </c>
      <c r="B271" t="s">
        <v>166</v>
      </c>
      <c r="C271">
        <v>9</v>
      </c>
      <c r="D271" s="12">
        <v>180</v>
      </c>
    </row>
    <row r="272" spans="1:4">
      <c r="A272" t="s">
        <v>164</v>
      </c>
      <c r="B272" t="s">
        <v>170</v>
      </c>
      <c r="C272">
        <v>0.7</v>
      </c>
      <c r="D272" s="12">
        <v>270</v>
      </c>
    </row>
    <row r="273" spans="1:4">
      <c r="A273" t="s">
        <v>165</v>
      </c>
      <c r="B273" t="s">
        <v>118</v>
      </c>
      <c r="C273">
        <v>17</v>
      </c>
      <c r="D273" s="12">
        <v>50</v>
      </c>
    </row>
    <row r="274" spans="1:4">
      <c r="A274" t="s">
        <v>165</v>
      </c>
      <c r="B274" t="s">
        <v>166</v>
      </c>
      <c r="C274">
        <v>9</v>
      </c>
      <c r="D274" s="12">
        <v>60</v>
      </c>
    </row>
    <row r="275" spans="1:4">
      <c r="A275" t="s">
        <v>166</v>
      </c>
      <c r="B275" t="s">
        <v>164</v>
      </c>
      <c r="C275">
        <v>9</v>
      </c>
      <c r="D275" s="12">
        <v>50</v>
      </c>
    </row>
    <row r="276" spans="1:4">
      <c r="A276" t="s">
        <v>166</v>
      </c>
      <c r="B276" t="s">
        <v>165</v>
      </c>
      <c r="C276">
        <v>9</v>
      </c>
      <c r="D276" s="12">
        <v>40</v>
      </c>
    </row>
    <row r="277" spans="1:4">
      <c r="A277" t="s">
        <v>167</v>
      </c>
      <c r="B277" t="s">
        <v>162</v>
      </c>
      <c r="C277">
        <v>7.2</v>
      </c>
      <c r="D277" s="12">
        <v>10</v>
      </c>
    </row>
    <row r="278" spans="1:4">
      <c r="A278" t="s">
        <v>167</v>
      </c>
      <c r="B278" t="s">
        <v>168</v>
      </c>
      <c r="C278">
        <v>2.5</v>
      </c>
      <c r="D278" s="12">
        <v>40</v>
      </c>
    </row>
    <row r="279" spans="1:4">
      <c r="A279" t="s">
        <v>168</v>
      </c>
      <c r="B279" t="s">
        <v>167</v>
      </c>
      <c r="C279">
        <v>2.5</v>
      </c>
      <c r="D279" s="12">
        <v>190</v>
      </c>
    </row>
    <row r="280" spans="1:4">
      <c r="A280" t="s">
        <v>168</v>
      </c>
      <c r="B280" t="s">
        <v>169</v>
      </c>
      <c r="C280">
        <v>10</v>
      </c>
      <c r="D280" s="12">
        <v>320</v>
      </c>
    </row>
    <row r="281" spans="1:4">
      <c r="A281" t="s">
        <v>169</v>
      </c>
      <c r="B281" t="s">
        <v>120</v>
      </c>
      <c r="C281">
        <v>20</v>
      </c>
      <c r="D281" s="12">
        <v>420</v>
      </c>
    </row>
    <row r="282" spans="1:4">
      <c r="A282" t="s">
        <v>169</v>
      </c>
      <c r="B282" t="s">
        <v>168</v>
      </c>
      <c r="C282">
        <v>10</v>
      </c>
      <c r="D282" s="12">
        <v>220</v>
      </c>
    </row>
    <row r="283" spans="1:4">
      <c r="A283" t="s">
        <v>169</v>
      </c>
      <c r="B283" t="s">
        <v>170</v>
      </c>
      <c r="C283">
        <v>6.5</v>
      </c>
      <c r="D283" s="12">
        <v>190</v>
      </c>
    </row>
    <row r="284" spans="1:4">
      <c r="A284" t="s">
        <v>169</v>
      </c>
      <c r="B284" t="s">
        <v>171</v>
      </c>
      <c r="C284">
        <v>10</v>
      </c>
      <c r="D284" s="12">
        <v>160</v>
      </c>
    </row>
    <row r="285" spans="1:4">
      <c r="A285" t="s">
        <v>170</v>
      </c>
      <c r="B285" t="s">
        <v>164</v>
      </c>
      <c r="C285">
        <v>0.7</v>
      </c>
      <c r="D285" s="12">
        <v>120</v>
      </c>
    </row>
    <row r="286" spans="1:4">
      <c r="A286" t="s">
        <v>170</v>
      </c>
      <c r="B286" t="s">
        <v>169</v>
      </c>
      <c r="C286">
        <v>6.5</v>
      </c>
      <c r="D286" s="12">
        <v>90</v>
      </c>
    </row>
    <row r="287" spans="1:4">
      <c r="A287" t="s">
        <v>171</v>
      </c>
      <c r="B287" t="s">
        <v>163</v>
      </c>
      <c r="C287">
        <v>22</v>
      </c>
      <c r="D287" s="12">
        <v>10</v>
      </c>
    </row>
    <row r="288" spans="1:4">
      <c r="A288" t="s">
        <v>171</v>
      </c>
      <c r="B288" t="s">
        <v>169</v>
      </c>
      <c r="C288">
        <v>10</v>
      </c>
      <c r="D288" s="12">
        <v>100</v>
      </c>
    </row>
    <row r="289" spans="1:4">
      <c r="A289" t="s">
        <v>172</v>
      </c>
      <c r="B289" t="s">
        <v>173</v>
      </c>
      <c r="C289">
        <v>10</v>
      </c>
      <c r="D289" s="12">
        <v>140</v>
      </c>
    </row>
    <row r="290" spans="1:4">
      <c r="A290" t="s">
        <v>172</v>
      </c>
      <c r="B290" t="s">
        <v>175</v>
      </c>
      <c r="C290">
        <v>5.5</v>
      </c>
      <c r="D290" s="12">
        <v>310</v>
      </c>
    </row>
    <row r="291" spans="1:4">
      <c r="A291" t="s">
        <v>173</v>
      </c>
      <c r="B291" t="s">
        <v>172</v>
      </c>
      <c r="C291">
        <v>10</v>
      </c>
      <c r="D291" s="12">
        <v>450</v>
      </c>
    </row>
    <row r="292" spans="1:4">
      <c r="A292" t="s">
        <v>173</v>
      </c>
      <c r="B292" t="s">
        <v>174</v>
      </c>
      <c r="C292">
        <v>10</v>
      </c>
      <c r="D292" s="12">
        <v>610</v>
      </c>
    </row>
    <row r="293" spans="1:4">
      <c r="A293" t="s">
        <v>174</v>
      </c>
      <c r="B293" t="s">
        <v>120</v>
      </c>
      <c r="C293">
        <v>10</v>
      </c>
      <c r="D293" s="12">
        <v>150</v>
      </c>
    </row>
    <row r="294" spans="1:4">
      <c r="A294" t="s">
        <v>174</v>
      </c>
      <c r="B294" t="s">
        <v>173</v>
      </c>
      <c r="C294">
        <v>10</v>
      </c>
      <c r="D294" s="12">
        <v>120</v>
      </c>
    </row>
    <row r="295" spans="1:4">
      <c r="A295" t="s">
        <v>175</v>
      </c>
      <c r="B295" t="s">
        <v>159</v>
      </c>
      <c r="C295">
        <v>20.5</v>
      </c>
      <c r="D295" s="12">
        <v>90</v>
      </c>
    </row>
    <row r="296" spans="1:4">
      <c r="A296" t="s">
        <v>175</v>
      </c>
      <c r="B296" t="s">
        <v>172</v>
      </c>
      <c r="C296">
        <v>5.5</v>
      </c>
      <c r="D296" s="12">
        <v>60</v>
      </c>
    </row>
    <row r="297" spans="1:4">
      <c r="A297" t="s">
        <v>176</v>
      </c>
      <c r="B297" t="s">
        <v>177</v>
      </c>
      <c r="C297">
        <v>10</v>
      </c>
      <c r="D297" s="12">
        <v>30</v>
      </c>
    </row>
    <row r="298" spans="1:4">
      <c r="A298" t="s">
        <v>176</v>
      </c>
      <c r="B298" t="s">
        <v>181</v>
      </c>
      <c r="C298">
        <v>8</v>
      </c>
      <c r="D298" s="12">
        <v>10</v>
      </c>
    </row>
    <row r="299" spans="1:4">
      <c r="A299" t="s">
        <v>177</v>
      </c>
      <c r="B299" t="s">
        <v>176</v>
      </c>
      <c r="C299">
        <v>10</v>
      </c>
      <c r="D299" s="12">
        <v>60</v>
      </c>
    </row>
    <row r="300" spans="1:4">
      <c r="A300" t="s">
        <v>177</v>
      </c>
      <c r="B300" t="s">
        <v>179</v>
      </c>
      <c r="C300">
        <v>5</v>
      </c>
      <c r="D300" s="12">
        <v>130</v>
      </c>
    </row>
    <row r="301" spans="1:4">
      <c r="A301" t="s">
        <v>178</v>
      </c>
      <c r="B301" t="s">
        <v>96</v>
      </c>
      <c r="C301">
        <v>15</v>
      </c>
      <c r="D301" s="12">
        <v>160</v>
      </c>
    </row>
    <row r="302" spans="1:4">
      <c r="A302" t="s">
        <v>178</v>
      </c>
      <c r="B302" t="s">
        <v>183</v>
      </c>
      <c r="C302">
        <v>6</v>
      </c>
      <c r="D302" s="12">
        <v>230</v>
      </c>
    </row>
    <row r="303" spans="1:4">
      <c r="A303" t="s">
        <v>179</v>
      </c>
      <c r="B303" t="s">
        <v>105</v>
      </c>
      <c r="C303">
        <v>12</v>
      </c>
      <c r="D303" s="12">
        <v>30</v>
      </c>
    </row>
    <row r="304" spans="1:4">
      <c r="A304" t="s">
        <v>179</v>
      </c>
      <c r="B304" t="s">
        <v>177</v>
      </c>
      <c r="C304">
        <v>5</v>
      </c>
      <c r="D304" s="12">
        <v>330</v>
      </c>
    </row>
    <row r="305" spans="1:4">
      <c r="A305" t="s">
        <v>180</v>
      </c>
      <c r="B305" t="s">
        <v>183</v>
      </c>
      <c r="C305">
        <v>13</v>
      </c>
      <c r="D305" s="12">
        <v>50</v>
      </c>
    </row>
    <row r="306" spans="1:4">
      <c r="A306" t="s">
        <v>180</v>
      </c>
      <c r="B306" t="s">
        <v>184</v>
      </c>
      <c r="C306">
        <v>5</v>
      </c>
      <c r="D306" s="12">
        <v>170</v>
      </c>
    </row>
    <row r="307" spans="1:4">
      <c r="A307" t="s">
        <v>181</v>
      </c>
      <c r="B307" t="s">
        <v>100</v>
      </c>
      <c r="C307">
        <v>15</v>
      </c>
      <c r="D307" s="12">
        <v>140</v>
      </c>
    </row>
    <row r="308" spans="1:4">
      <c r="A308" t="s">
        <v>181</v>
      </c>
      <c r="B308" t="s">
        <v>176</v>
      </c>
      <c r="C308">
        <v>8</v>
      </c>
      <c r="D308" s="12">
        <v>250</v>
      </c>
    </row>
    <row r="309" spans="1:4">
      <c r="A309" t="s">
        <v>182</v>
      </c>
      <c r="B309" t="s">
        <v>84</v>
      </c>
      <c r="C309">
        <v>20</v>
      </c>
      <c r="D309" s="12">
        <v>40</v>
      </c>
    </row>
    <row r="310" spans="1:4">
      <c r="A310" t="s">
        <v>182</v>
      </c>
      <c r="B310" t="s">
        <v>184</v>
      </c>
      <c r="C310">
        <v>4</v>
      </c>
      <c r="D310" s="12">
        <v>160</v>
      </c>
    </row>
    <row r="311" spans="1:4">
      <c r="A311" t="s">
        <v>183</v>
      </c>
      <c r="B311" t="s">
        <v>84</v>
      </c>
      <c r="C311">
        <v>15</v>
      </c>
      <c r="D311" s="12">
        <v>350</v>
      </c>
    </row>
    <row r="312" spans="1:4">
      <c r="A312" t="s">
        <v>183</v>
      </c>
      <c r="B312" t="s">
        <v>178</v>
      </c>
      <c r="C312">
        <v>6</v>
      </c>
      <c r="D312" s="12">
        <v>390</v>
      </c>
    </row>
    <row r="313" spans="1:4">
      <c r="A313" t="s">
        <v>183</v>
      </c>
      <c r="B313" t="s">
        <v>180</v>
      </c>
      <c r="C313">
        <v>13</v>
      </c>
      <c r="D313" s="12">
        <v>280</v>
      </c>
    </row>
    <row r="314" spans="1:4">
      <c r="A314" t="s">
        <v>183</v>
      </c>
      <c r="B314" t="s">
        <v>185</v>
      </c>
      <c r="C314">
        <v>9</v>
      </c>
      <c r="D314" s="12">
        <v>140</v>
      </c>
    </row>
    <row r="315" spans="1:4">
      <c r="A315" t="s">
        <v>184</v>
      </c>
      <c r="B315" t="s">
        <v>180</v>
      </c>
      <c r="C315">
        <v>5</v>
      </c>
      <c r="D315" s="12">
        <v>10</v>
      </c>
    </row>
    <row r="316" spans="1:4">
      <c r="A316" t="s">
        <v>184</v>
      </c>
      <c r="B316" t="s">
        <v>182</v>
      </c>
      <c r="C316">
        <v>4</v>
      </c>
      <c r="D316" s="12">
        <v>50</v>
      </c>
    </row>
    <row r="317" spans="1:4">
      <c r="A317" t="s">
        <v>184</v>
      </c>
      <c r="B317" t="s">
        <v>185</v>
      </c>
      <c r="C317">
        <v>7</v>
      </c>
      <c r="D317" s="12">
        <v>90</v>
      </c>
    </row>
    <row r="318" spans="1:4">
      <c r="A318" t="s">
        <v>185</v>
      </c>
      <c r="B318" t="s">
        <v>183</v>
      </c>
      <c r="C318">
        <v>9</v>
      </c>
      <c r="D318" s="12">
        <v>950</v>
      </c>
    </row>
    <row r="319" spans="1:4">
      <c r="A319" t="s">
        <v>185</v>
      </c>
      <c r="B319" t="s">
        <v>184</v>
      </c>
      <c r="C319">
        <v>7</v>
      </c>
      <c r="D319" s="12">
        <v>670</v>
      </c>
    </row>
    <row r="320" spans="1:4">
      <c r="A320" t="s">
        <v>186</v>
      </c>
      <c r="B320" t="s">
        <v>187</v>
      </c>
      <c r="C320">
        <v>7</v>
      </c>
      <c r="D320" s="12">
        <v>560</v>
      </c>
    </row>
    <row r="321" spans="1:4">
      <c r="A321" t="s">
        <v>186</v>
      </c>
      <c r="B321" t="s">
        <v>188</v>
      </c>
      <c r="C321">
        <v>9</v>
      </c>
      <c r="D321" s="12">
        <v>320</v>
      </c>
    </row>
    <row r="322" spans="1:4">
      <c r="A322" t="s">
        <v>187</v>
      </c>
      <c r="B322" t="s">
        <v>102</v>
      </c>
      <c r="C322">
        <v>4</v>
      </c>
      <c r="D322" s="12">
        <v>40</v>
      </c>
    </row>
    <row r="323" spans="1:4">
      <c r="A323" t="s">
        <v>187</v>
      </c>
      <c r="B323" t="s">
        <v>186</v>
      </c>
      <c r="C323">
        <v>7</v>
      </c>
      <c r="D323" s="12">
        <v>60</v>
      </c>
    </row>
    <row r="324" spans="1:4">
      <c r="A324" t="s">
        <v>188</v>
      </c>
      <c r="B324" t="s">
        <v>97</v>
      </c>
      <c r="C324">
        <v>6</v>
      </c>
      <c r="D324" s="12">
        <v>100</v>
      </c>
    </row>
    <row r="325" spans="1:4">
      <c r="A325" t="s">
        <v>188</v>
      </c>
      <c r="B325" t="s">
        <v>186</v>
      </c>
      <c r="C325">
        <v>9</v>
      </c>
      <c r="D325" s="12">
        <v>130</v>
      </c>
    </row>
    <row r="326" spans="1:4">
      <c r="A326" t="s">
        <v>189</v>
      </c>
      <c r="B326" t="s">
        <v>190</v>
      </c>
      <c r="C326">
        <v>13</v>
      </c>
      <c r="D326" s="12">
        <v>330</v>
      </c>
    </row>
    <row r="327" spans="1:4">
      <c r="A327" t="s">
        <v>189</v>
      </c>
      <c r="B327" t="s">
        <v>191</v>
      </c>
      <c r="C327">
        <v>14</v>
      </c>
      <c r="D327" s="12">
        <v>260</v>
      </c>
    </row>
    <row r="328" spans="1:4">
      <c r="A328" t="s">
        <v>190</v>
      </c>
      <c r="B328" t="s">
        <v>104</v>
      </c>
      <c r="C328">
        <v>13</v>
      </c>
      <c r="D328" s="12">
        <v>160</v>
      </c>
    </row>
    <row r="329" spans="1:4">
      <c r="A329" t="s">
        <v>190</v>
      </c>
      <c r="B329" t="s">
        <v>189</v>
      </c>
      <c r="C329">
        <v>13</v>
      </c>
      <c r="D329" s="12">
        <v>20</v>
      </c>
    </row>
    <row r="330" spans="1:4">
      <c r="A330" t="s">
        <v>191</v>
      </c>
      <c r="B330" t="s">
        <v>98</v>
      </c>
      <c r="C330">
        <v>5</v>
      </c>
      <c r="D330" s="12">
        <v>40</v>
      </c>
    </row>
    <row r="331" spans="1:4">
      <c r="A331" t="s">
        <v>191</v>
      </c>
      <c r="B331" t="s">
        <v>189</v>
      </c>
      <c r="C331">
        <v>14</v>
      </c>
      <c r="D331" s="12">
        <v>60</v>
      </c>
    </row>
    <row r="332" spans="1:4">
      <c r="A332" t="s">
        <v>192</v>
      </c>
      <c r="B332" t="s">
        <v>99</v>
      </c>
      <c r="C332">
        <v>12</v>
      </c>
      <c r="D332" s="12">
        <v>100</v>
      </c>
    </row>
    <row r="333" spans="1:4">
      <c r="A333" t="s">
        <v>192</v>
      </c>
      <c r="B333" t="s">
        <v>194</v>
      </c>
      <c r="C333">
        <v>8</v>
      </c>
      <c r="D333" s="12">
        <v>300</v>
      </c>
    </row>
    <row r="334" spans="1:4">
      <c r="A334" t="s">
        <v>192</v>
      </c>
      <c r="B334" t="s">
        <v>197</v>
      </c>
      <c r="C334">
        <v>5</v>
      </c>
      <c r="D334" s="12">
        <v>280</v>
      </c>
    </row>
    <row r="335" spans="1:4">
      <c r="A335" t="s">
        <v>193</v>
      </c>
      <c r="B335" t="s">
        <v>83</v>
      </c>
      <c r="C335">
        <v>14</v>
      </c>
      <c r="D335" s="12">
        <v>210</v>
      </c>
    </row>
    <row r="336" spans="1:4">
      <c r="A336" t="s">
        <v>193</v>
      </c>
      <c r="B336" t="s">
        <v>195</v>
      </c>
      <c r="C336">
        <v>12</v>
      </c>
      <c r="D336" s="12">
        <v>170</v>
      </c>
    </row>
    <row r="337" spans="1:4">
      <c r="A337" t="s">
        <v>193</v>
      </c>
      <c r="B337" t="s">
        <v>196</v>
      </c>
      <c r="C337">
        <v>14</v>
      </c>
      <c r="D337" s="12">
        <v>10</v>
      </c>
    </row>
    <row r="338" spans="1:4">
      <c r="A338" t="s">
        <v>194</v>
      </c>
      <c r="B338" t="s">
        <v>192</v>
      </c>
      <c r="C338">
        <v>8</v>
      </c>
      <c r="D338" s="12">
        <v>40</v>
      </c>
    </row>
    <row r="339" spans="1:4">
      <c r="A339" t="s">
        <v>194</v>
      </c>
      <c r="B339" t="s">
        <v>195</v>
      </c>
      <c r="C339">
        <v>5</v>
      </c>
      <c r="D339" s="12">
        <v>60</v>
      </c>
    </row>
    <row r="340" spans="1:4">
      <c r="A340" t="s">
        <v>195</v>
      </c>
      <c r="B340" t="s">
        <v>193</v>
      </c>
      <c r="C340">
        <v>12</v>
      </c>
      <c r="D340" s="12">
        <v>100</v>
      </c>
    </row>
    <row r="341" spans="1:4">
      <c r="A341" t="s">
        <v>195</v>
      </c>
      <c r="B341" t="s">
        <v>194</v>
      </c>
      <c r="C341">
        <v>5</v>
      </c>
      <c r="D341" s="12">
        <v>130</v>
      </c>
    </row>
    <row r="342" spans="1:4">
      <c r="A342" t="s">
        <v>195</v>
      </c>
      <c r="B342" t="s">
        <v>197</v>
      </c>
      <c r="C342">
        <v>8</v>
      </c>
      <c r="D342" s="12">
        <v>520</v>
      </c>
    </row>
    <row r="343" spans="1:4">
      <c r="A343" t="s">
        <v>196</v>
      </c>
      <c r="B343" t="s">
        <v>193</v>
      </c>
      <c r="C343">
        <v>14</v>
      </c>
      <c r="D343" s="12">
        <v>430</v>
      </c>
    </row>
    <row r="344" spans="1:4">
      <c r="A344" t="s">
        <v>196</v>
      </c>
      <c r="B344" t="s">
        <v>197</v>
      </c>
      <c r="C344">
        <v>8</v>
      </c>
      <c r="D344" s="12">
        <v>300</v>
      </c>
    </row>
    <row r="345" spans="1:4">
      <c r="A345" t="s">
        <v>197</v>
      </c>
      <c r="B345" t="s">
        <v>192</v>
      </c>
      <c r="C345">
        <v>5</v>
      </c>
      <c r="D345" s="12">
        <v>160</v>
      </c>
    </row>
    <row r="346" spans="1:4">
      <c r="A346" t="s">
        <v>197</v>
      </c>
      <c r="B346" t="s">
        <v>195</v>
      </c>
      <c r="C346">
        <v>8</v>
      </c>
      <c r="D346" s="12">
        <v>120</v>
      </c>
    </row>
    <row r="347" spans="1:4">
      <c r="A347" t="s">
        <v>197</v>
      </c>
      <c r="B347" t="s">
        <v>196</v>
      </c>
      <c r="C347">
        <v>8</v>
      </c>
      <c r="D347" s="12">
        <v>30</v>
      </c>
    </row>
    <row r="348" spans="1:4">
      <c r="A348" t="s">
        <v>198</v>
      </c>
      <c r="B348" t="s">
        <v>92</v>
      </c>
      <c r="C348">
        <v>8</v>
      </c>
      <c r="D348" s="12">
        <v>60</v>
      </c>
    </row>
    <row r="349" spans="1:4">
      <c r="A349" t="s">
        <v>198</v>
      </c>
      <c r="B349" t="s">
        <v>200</v>
      </c>
      <c r="C349">
        <v>5</v>
      </c>
      <c r="D349" s="12">
        <v>90</v>
      </c>
    </row>
    <row r="350" spans="1:4">
      <c r="A350" t="s">
        <v>199</v>
      </c>
      <c r="B350" t="s">
        <v>89</v>
      </c>
      <c r="C350">
        <v>14</v>
      </c>
      <c r="D350" s="12">
        <v>160</v>
      </c>
    </row>
    <row r="351" spans="1:4">
      <c r="A351" t="s">
        <v>199</v>
      </c>
      <c r="B351" t="s">
        <v>200</v>
      </c>
      <c r="C351">
        <v>12</v>
      </c>
      <c r="D351" s="12">
        <v>200</v>
      </c>
    </row>
    <row r="352" spans="1:4">
      <c r="A352" t="s">
        <v>200</v>
      </c>
      <c r="B352" t="s">
        <v>198</v>
      </c>
      <c r="C352">
        <v>5</v>
      </c>
      <c r="D352" s="12">
        <v>250</v>
      </c>
    </row>
    <row r="353" spans="1:4">
      <c r="A353" t="s">
        <v>200</v>
      </c>
      <c r="B353" t="s">
        <v>199</v>
      </c>
      <c r="C353">
        <v>12</v>
      </c>
      <c r="D353" s="12">
        <v>270</v>
      </c>
    </row>
    <row r="354" spans="1:4">
      <c r="A354" t="s">
        <v>201</v>
      </c>
      <c r="B354" t="s">
        <v>202</v>
      </c>
      <c r="C354">
        <v>8</v>
      </c>
      <c r="D354" s="12">
        <v>200</v>
      </c>
    </row>
    <row r="355" spans="1:4">
      <c r="A355" t="s">
        <v>201</v>
      </c>
      <c r="B355" t="s">
        <v>203</v>
      </c>
      <c r="C355">
        <v>5</v>
      </c>
      <c r="D355" s="12">
        <v>170</v>
      </c>
    </row>
    <row r="356" spans="1:4">
      <c r="A356" t="s">
        <v>202</v>
      </c>
      <c r="B356" t="s">
        <v>107</v>
      </c>
      <c r="C356">
        <v>14</v>
      </c>
      <c r="D356" s="12">
        <v>100</v>
      </c>
    </row>
    <row r="357" spans="1:4">
      <c r="A357" t="s">
        <v>202</v>
      </c>
      <c r="B357" t="s">
        <v>201</v>
      </c>
      <c r="C357">
        <v>8</v>
      </c>
      <c r="D357" s="12">
        <v>50</v>
      </c>
    </row>
    <row r="358" spans="1:4">
      <c r="A358" t="s">
        <v>203</v>
      </c>
      <c r="B358" t="s">
        <v>116</v>
      </c>
      <c r="C358">
        <v>8</v>
      </c>
      <c r="D358" s="12">
        <v>10</v>
      </c>
    </row>
    <row r="359" spans="1:4">
      <c r="A359" t="s">
        <v>203</v>
      </c>
      <c r="B359" t="s">
        <v>201</v>
      </c>
      <c r="C359">
        <v>5</v>
      </c>
      <c r="D359" s="12">
        <v>20</v>
      </c>
    </row>
    <row r="360" spans="1:4">
      <c r="A360" t="s">
        <v>204</v>
      </c>
      <c r="B360" t="s">
        <v>92</v>
      </c>
      <c r="C360">
        <v>12</v>
      </c>
      <c r="D360" s="12">
        <v>60</v>
      </c>
    </row>
    <row r="361" spans="1:4">
      <c r="A361" t="s">
        <v>204</v>
      </c>
      <c r="B361" t="s">
        <v>205</v>
      </c>
      <c r="C361">
        <v>5</v>
      </c>
      <c r="D361" s="12">
        <v>120</v>
      </c>
    </row>
    <row r="362" spans="1:4">
      <c r="A362" t="s">
        <v>205</v>
      </c>
      <c r="B362" t="s">
        <v>204</v>
      </c>
      <c r="C362">
        <v>5</v>
      </c>
      <c r="D362" s="12">
        <v>160</v>
      </c>
    </row>
    <row r="363" spans="1:4">
      <c r="A363" t="s">
        <v>205</v>
      </c>
      <c r="B363" t="s">
        <v>206</v>
      </c>
      <c r="C363">
        <v>4</v>
      </c>
      <c r="D363" s="12">
        <v>220</v>
      </c>
    </row>
    <row r="364" spans="1:4">
      <c r="A364" t="s">
        <v>206</v>
      </c>
      <c r="B364" t="s">
        <v>114</v>
      </c>
      <c r="C364">
        <v>14</v>
      </c>
      <c r="D364" s="12">
        <v>330</v>
      </c>
    </row>
    <row r="365" spans="1:4">
      <c r="A365" t="s">
        <v>206</v>
      </c>
      <c r="B365" t="s">
        <v>205</v>
      </c>
      <c r="C365">
        <v>4</v>
      </c>
      <c r="D365" s="12">
        <v>80</v>
      </c>
    </row>
    <row r="366" spans="1:4">
      <c r="A366" t="s">
        <v>207</v>
      </c>
      <c r="B366" t="s">
        <v>90</v>
      </c>
      <c r="C366">
        <v>5</v>
      </c>
      <c r="D366" s="12">
        <v>120</v>
      </c>
    </row>
    <row r="367" spans="1:4">
      <c r="A367" t="s">
        <v>207</v>
      </c>
      <c r="B367" t="s">
        <v>106</v>
      </c>
      <c r="C367">
        <v>4</v>
      </c>
      <c r="D367" s="12">
        <v>180</v>
      </c>
    </row>
    <row r="368" spans="1:4">
      <c r="A368" t="s">
        <v>207</v>
      </c>
      <c r="B368" t="s">
        <v>208</v>
      </c>
      <c r="C368">
        <v>8</v>
      </c>
      <c r="D368" s="12">
        <v>230</v>
      </c>
    </row>
    <row r="369" spans="1:4">
      <c r="A369" t="s">
        <v>208</v>
      </c>
      <c r="B369" t="s">
        <v>90</v>
      </c>
      <c r="C369">
        <v>4</v>
      </c>
      <c r="D369" s="12">
        <v>190</v>
      </c>
    </row>
    <row r="370" spans="1:4">
      <c r="A370" t="s">
        <v>208</v>
      </c>
      <c r="B370" t="s">
        <v>207</v>
      </c>
      <c r="C370">
        <v>8</v>
      </c>
      <c r="D370" s="12">
        <v>100</v>
      </c>
    </row>
    <row r="371" spans="1:4">
      <c r="A371" t="s">
        <v>208</v>
      </c>
      <c r="B371" t="s">
        <v>209</v>
      </c>
      <c r="C371">
        <v>5</v>
      </c>
      <c r="D371" s="12">
        <v>300</v>
      </c>
    </row>
    <row r="372" spans="1:4">
      <c r="A372" t="s">
        <v>209</v>
      </c>
      <c r="B372" t="s">
        <v>106</v>
      </c>
      <c r="C372">
        <v>12</v>
      </c>
      <c r="D372" s="12">
        <v>80</v>
      </c>
    </row>
    <row r="373" spans="1:4">
      <c r="A373" t="s">
        <v>209</v>
      </c>
      <c r="B373" t="s">
        <v>208</v>
      </c>
      <c r="C373">
        <v>5</v>
      </c>
      <c r="D373" s="12">
        <v>50</v>
      </c>
    </row>
    <row r="374" spans="1:4">
      <c r="A374" t="s">
        <v>210</v>
      </c>
      <c r="B374" t="s">
        <v>108</v>
      </c>
      <c r="C374">
        <v>12</v>
      </c>
      <c r="D374" s="12">
        <v>30</v>
      </c>
    </row>
    <row r="375" spans="1:4">
      <c r="A375" t="s">
        <v>210</v>
      </c>
      <c r="B375" t="s">
        <v>212</v>
      </c>
      <c r="C375">
        <v>5</v>
      </c>
      <c r="D375" s="12">
        <v>10</v>
      </c>
    </row>
    <row r="376" spans="1:4">
      <c r="A376" t="s">
        <v>211</v>
      </c>
      <c r="B376" t="s">
        <v>93</v>
      </c>
      <c r="C376">
        <v>5</v>
      </c>
      <c r="D376" s="12">
        <v>170</v>
      </c>
    </row>
    <row r="377" spans="1:4">
      <c r="A377" t="s">
        <v>211</v>
      </c>
      <c r="B377" t="s">
        <v>212</v>
      </c>
      <c r="C377">
        <v>8</v>
      </c>
      <c r="D377" s="12">
        <v>310</v>
      </c>
    </row>
    <row r="378" spans="1:4">
      <c r="A378" t="s">
        <v>212</v>
      </c>
      <c r="B378" t="s">
        <v>93</v>
      </c>
      <c r="C378">
        <v>14</v>
      </c>
      <c r="D378" s="12">
        <v>150</v>
      </c>
    </row>
    <row r="379" spans="1:4">
      <c r="A379" t="s">
        <v>212</v>
      </c>
      <c r="B379" t="s">
        <v>210</v>
      </c>
      <c r="C379">
        <v>5</v>
      </c>
      <c r="D379" s="12">
        <v>100</v>
      </c>
    </row>
    <row r="380" spans="1:4">
      <c r="A380" t="s">
        <v>212</v>
      </c>
      <c r="B380" t="s">
        <v>211</v>
      </c>
      <c r="C380">
        <v>8</v>
      </c>
      <c r="D380" s="12">
        <v>70</v>
      </c>
    </row>
    <row r="381" spans="1:4">
      <c r="A381" t="s">
        <v>213</v>
      </c>
      <c r="B381" t="s">
        <v>103</v>
      </c>
      <c r="C381">
        <v>8</v>
      </c>
      <c r="D381" s="12">
        <v>30</v>
      </c>
    </row>
    <row r="382" spans="1:4">
      <c r="A382" t="s">
        <v>213</v>
      </c>
      <c r="B382" t="s">
        <v>215</v>
      </c>
      <c r="C382">
        <v>8</v>
      </c>
      <c r="D382" s="12">
        <v>80</v>
      </c>
    </row>
    <row r="383" spans="1:4">
      <c r="A383" t="s">
        <v>214</v>
      </c>
      <c r="B383" t="s">
        <v>117</v>
      </c>
      <c r="C383">
        <v>12</v>
      </c>
      <c r="D383" s="12">
        <v>210</v>
      </c>
    </row>
    <row r="384" spans="1:4">
      <c r="A384" t="s">
        <v>214</v>
      </c>
      <c r="B384" t="s">
        <v>215</v>
      </c>
      <c r="C384">
        <v>4</v>
      </c>
      <c r="D384" s="12">
        <v>350</v>
      </c>
    </row>
    <row r="385" spans="1:4">
      <c r="A385" t="s">
        <v>215</v>
      </c>
      <c r="B385" t="s">
        <v>213</v>
      </c>
      <c r="C385">
        <v>8</v>
      </c>
      <c r="D385" s="12">
        <v>440</v>
      </c>
    </row>
    <row r="386" spans="1:4">
      <c r="A386" t="s">
        <v>215</v>
      </c>
      <c r="B386" t="s">
        <v>214</v>
      </c>
      <c r="C386">
        <v>4</v>
      </c>
      <c r="D386" s="12">
        <v>100</v>
      </c>
    </row>
    <row r="387" spans="1:4">
      <c r="A387" t="s">
        <v>216</v>
      </c>
      <c r="B387" t="s">
        <v>217</v>
      </c>
      <c r="C387">
        <v>8</v>
      </c>
      <c r="D387" s="12">
        <v>70</v>
      </c>
    </row>
    <row r="388" spans="1:4">
      <c r="A388" t="s">
        <v>216</v>
      </c>
      <c r="B388" t="s">
        <v>218</v>
      </c>
      <c r="C388">
        <v>12</v>
      </c>
      <c r="D388" s="12">
        <v>50</v>
      </c>
    </row>
    <row r="389" spans="1:4">
      <c r="A389" t="s">
        <v>217</v>
      </c>
      <c r="B389" t="s">
        <v>111</v>
      </c>
      <c r="C389">
        <v>5</v>
      </c>
      <c r="D389" s="12">
        <v>10</v>
      </c>
    </row>
    <row r="390" spans="1:4">
      <c r="A390" t="s">
        <v>217</v>
      </c>
      <c r="B390" t="s">
        <v>216</v>
      </c>
      <c r="C390">
        <v>8</v>
      </c>
      <c r="D390" s="12">
        <v>20</v>
      </c>
    </row>
    <row r="391" spans="1:4">
      <c r="A391" t="s">
        <v>218</v>
      </c>
      <c r="B391" t="s">
        <v>110</v>
      </c>
      <c r="C391">
        <v>14</v>
      </c>
      <c r="D391" s="12">
        <v>180</v>
      </c>
    </row>
    <row r="392" spans="1:4">
      <c r="A392" t="s">
        <v>218</v>
      </c>
      <c r="B392" t="s">
        <v>216</v>
      </c>
      <c r="C392">
        <v>12</v>
      </c>
      <c r="D392" s="12">
        <v>270</v>
      </c>
    </row>
    <row r="393" spans="1:4">
      <c r="A393" t="s">
        <v>219</v>
      </c>
      <c r="B393" t="s">
        <v>101</v>
      </c>
      <c r="C393">
        <v>14</v>
      </c>
      <c r="D393" s="12">
        <v>50</v>
      </c>
    </row>
    <row r="394" spans="1:4">
      <c r="A394" t="s">
        <v>219</v>
      </c>
      <c r="B394" t="s">
        <v>220</v>
      </c>
      <c r="C394">
        <v>4</v>
      </c>
      <c r="D394" s="12">
        <v>60</v>
      </c>
    </row>
    <row r="395" spans="1:4">
      <c r="A395" t="s">
        <v>220</v>
      </c>
      <c r="B395" t="s">
        <v>219</v>
      </c>
      <c r="C395">
        <v>4</v>
      </c>
      <c r="D395" s="12">
        <v>50</v>
      </c>
    </row>
    <row r="396" spans="1:4">
      <c r="A396" t="s">
        <v>220</v>
      </c>
      <c r="B396" t="s">
        <v>221</v>
      </c>
      <c r="C396">
        <v>5</v>
      </c>
      <c r="D396" s="12">
        <v>40</v>
      </c>
    </row>
    <row r="397" spans="1:4">
      <c r="A397" t="s">
        <v>221</v>
      </c>
      <c r="B397" t="s">
        <v>113</v>
      </c>
      <c r="C397">
        <v>8</v>
      </c>
      <c r="D397" s="12">
        <v>10</v>
      </c>
    </row>
    <row r="398" spans="1:4">
      <c r="A398" t="s">
        <v>221</v>
      </c>
      <c r="B398" t="s">
        <v>220</v>
      </c>
      <c r="C398">
        <v>5</v>
      </c>
      <c r="D398" s="12">
        <v>40</v>
      </c>
    </row>
    <row r="399" spans="1:4">
      <c r="A399" t="s">
        <v>222</v>
      </c>
      <c r="B399" t="s">
        <v>109</v>
      </c>
      <c r="C399">
        <v>12</v>
      </c>
      <c r="D399" s="12">
        <v>190</v>
      </c>
    </row>
    <row r="400" spans="1:4">
      <c r="A400" t="s">
        <v>222</v>
      </c>
      <c r="B400" t="s">
        <v>224</v>
      </c>
      <c r="C400">
        <v>4</v>
      </c>
      <c r="D400" s="12">
        <v>320</v>
      </c>
    </row>
    <row r="401" spans="1:4">
      <c r="A401" t="s">
        <v>223</v>
      </c>
      <c r="B401" t="s">
        <v>81</v>
      </c>
      <c r="C401">
        <v>12</v>
      </c>
      <c r="D401" s="12">
        <v>420</v>
      </c>
    </row>
    <row r="402" spans="1:4">
      <c r="A402" t="s">
        <v>223</v>
      </c>
      <c r="B402" t="s">
        <v>224</v>
      </c>
      <c r="C402">
        <v>5</v>
      </c>
      <c r="D402" s="12">
        <v>220</v>
      </c>
    </row>
    <row r="403" spans="1:4">
      <c r="A403" t="s">
        <v>224</v>
      </c>
      <c r="B403" t="s">
        <v>222</v>
      </c>
      <c r="C403">
        <v>4</v>
      </c>
      <c r="D403" s="12">
        <v>190</v>
      </c>
    </row>
    <row r="404" spans="1:4">
      <c r="A404" t="s">
        <v>224</v>
      </c>
      <c r="B404" t="s">
        <v>223</v>
      </c>
      <c r="C404">
        <v>5</v>
      </c>
      <c r="D404" s="12">
        <v>160</v>
      </c>
    </row>
    <row r="405" spans="1:4">
      <c r="A405" t="s">
        <v>225</v>
      </c>
      <c r="B405" t="s">
        <v>94</v>
      </c>
      <c r="C405">
        <v>5</v>
      </c>
      <c r="D405" s="12">
        <v>120</v>
      </c>
    </row>
    <row r="406" spans="1:4">
      <c r="A406" t="s">
        <v>225</v>
      </c>
      <c r="B406" t="s">
        <v>227</v>
      </c>
      <c r="C406">
        <v>14</v>
      </c>
      <c r="D406" s="12">
        <v>90</v>
      </c>
    </row>
    <row r="407" spans="1:4">
      <c r="A407" t="s">
        <v>226</v>
      </c>
      <c r="B407" t="s">
        <v>95</v>
      </c>
      <c r="C407">
        <v>12</v>
      </c>
      <c r="D407" s="12">
        <v>10</v>
      </c>
    </row>
    <row r="408" spans="1:4">
      <c r="A408" t="s">
        <v>226</v>
      </c>
      <c r="B408" t="s">
        <v>227</v>
      </c>
      <c r="C408">
        <v>5</v>
      </c>
      <c r="D408" s="12">
        <v>100</v>
      </c>
    </row>
    <row r="409" spans="1:4">
      <c r="A409" t="s">
        <v>227</v>
      </c>
      <c r="B409" t="s">
        <v>225</v>
      </c>
      <c r="C409">
        <v>14</v>
      </c>
      <c r="D409" s="12">
        <v>140</v>
      </c>
    </row>
    <row r="410" spans="1:4">
      <c r="A410" t="s">
        <v>227</v>
      </c>
      <c r="B410" t="s">
        <v>226</v>
      </c>
      <c r="C410">
        <v>5</v>
      </c>
      <c r="D410" s="12">
        <v>310</v>
      </c>
    </row>
    <row r="411" spans="1:4">
      <c r="A411" t="s">
        <v>228</v>
      </c>
      <c r="B411" t="s">
        <v>119</v>
      </c>
      <c r="C411">
        <v>12</v>
      </c>
      <c r="D411" s="12">
        <v>450</v>
      </c>
    </row>
    <row r="412" spans="1:4">
      <c r="A412" t="s">
        <v>228</v>
      </c>
      <c r="B412" t="s">
        <v>229</v>
      </c>
      <c r="C412">
        <v>7</v>
      </c>
      <c r="D412" s="12">
        <v>610</v>
      </c>
    </row>
    <row r="413" spans="1:4">
      <c r="A413" t="s">
        <v>228</v>
      </c>
      <c r="B413" t="s">
        <v>230</v>
      </c>
      <c r="C413">
        <v>14</v>
      </c>
      <c r="D413" s="12">
        <v>150</v>
      </c>
    </row>
    <row r="414" spans="1:4">
      <c r="A414" t="s">
        <v>228</v>
      </c>
      <c r="B414" t="s">
        <v>231</v>
      </c>
      <c r="C414">
        <v>12</v>
      </c>
      <c r="D414" s="12">
        <v>120</v>
      </c>
    </row>
    <row r="415" spans="1:4">
      <c r="A415" t="s">
        <v>228</v>
      </c>
      <c r="B415" t="s">
        <v>232</v>
      </c>
      <c r="C415">
        <v>11</v>
      </c>
      <c r="D415" s="12">
        <v>90</v>
      </c>
    </row>
    <row r="416" spans="1:4">
      <c r="A416" t="s">
        <v>229</v>
      </c>
      <c r="B416" t="s">
        <v>115</v>
      </c>
      <c r="C416">
        <v>13</v>
      </c>
      <c r="D416" s="12">
        <v>60</v>
      </c>
    </row>
    <row r="417" spans="1:4">
      <c r="A417" t="s">
        <v>229</v>
      </c>
      <c r="B417" t="s">
        <v>228</v>
      </c>
      <c r="C417">
        <v>7</v>
      </c>
      <c r="D417" s="12">
        <v>30</v>
      </c>
    </row>
    <row r="418" spans="1:4">
      <c r="A418" t="s">
        <v>229</v>
      </c>
      <c r="B418" t="s">
        <v>232</v>
      </c>
      <c r="C418">
        <v>7</v>
      </c>
      <c r="D418" s="12">
        <v>10</v>
      </c>
    </row>
    <row r="419" spans="1:4">
      <c r="A419" t="s">
        <v>230</v>
      </c>
      <c r="B419" t="s">
        <v>119</v>
      </c>
      <c r="C419">
        <v>9</v>
      </c>
      <c r="D419" s="12">
        <v>60</v>
      </c>
    </row>
    <row r="420" spans="1:4">
      <c r="A420" t="s">
        <v>230</v>
      </c>
      <c r="B420" t="s">
        <v>228</v>
      </c>
      <c r="C420">
        <v>14</v>
      </c>
      <c r="D420" s="12">
        <v>130</v>
      </c>
    </row>
    <row r="421" spans="1:4">
      <c r="A421" t="s">
        <v>230</v>
      </c>
      <c r="B421" t="s">
        <v>231</v>
      </c>
      <c r="C421">
        <v>8</v>
      </c>
      <c r="D421" s="12">
        <v>160</v>
      </c>
    </row>
    <row r="422" spans="1:4">
      <c r="A422" t="s">
        <v>231</v>
      </c>
      <c r="B422" t="s">
        <v>228</v>
      </c>
      <c r="C422">
        <v>12</v>
      </c>
      <c r="D422" s="12">
        <v>230</v>
      </c>
    </row>
    <row r="423" spans="1:4">
      <c r="A423" t="s">
        <v>231</v>
      </c>
      <c r="B423" t="s">
        <v>230</v>
      </c>
      <c r="C423">
        <v>8</v>
      </c>
      <c r="D423" s="12">
        <v>30</v>
      </c>
    </row>
    <row r="424" spans="1:4">
      <c r="A424" t="s">
        <v>232</v>
      </c>
      <c r="B424" t="s">
        <v>228</v>
      </c>
      <c r="C424">
        <v>11</v>
      </c>
      <c r="D424" s="12">
        <v>330</v>
      </c>
    </row>
    <row r="425" spans="1:4">
      <c r="A425" t="s">
        <v>232</v>
      </c>
      <c r="B425" t="s">
        <v>229</v>
      </c>
      <c r="C425">
        <v>7</v>
      </c>
      <c r="D425" s="12">
        <v>50</v>
      </c>
    </row>
    <row r="426" spans="1:4">
      <c r="A426" t="s">
        <v>233</v>
      </c>
      <c r="B426" t="s">
        <v>234</v>
      </c>
      <c r="C426">
        <v>5</v>
      </c>
      <c r="D426" s="12">
        <v>170</v>
      </c>
    </row>
    <row r="427" spans="1:4">
      <c r="A427" t="s">
        <v>233</v>
      </c>
      <c r="B427" t="s">
        <v>235</v>
      </c>
      <c r="C427">
        <v>10</v>
      </c>
      <c r="D427" s="12">
        <v>140</v>
      </c>
    </row>
    <row r="428" spans="1:4">
      <c r="A428" t="s">
        <v>234</v>
      </c>
      <c r="B428" t="s">
        <v>120</v>
      </c>
      <c r="C428">
        <v>9</v>
      </c>
      <c r="D428" s="12">
        <v>250</v>
      </c>
    </row>
    <row r="429" spans="1:4">
      <c r="A429" t="s">
        <v>234</v>
      </c>
      <c r="B429" t="s">
        <v>233</v>
      </c>
      <c r="C429">
        <v>5</v>
      </c>
      <c r="D429" s="12">
        <v>40</v>
      </c>
    </row>
    <row r="430" spans="1:4">
      <c r="A430" t="s">
        <v>235</v>
      </c>
      <c r="B430" t="s">
        <v>112</v>
      </c>
      <c r="C430">
        <v>4</v>
      </c>
      <c r="D430" s="12">
        <v>160</v>
      </c>
    </row>
    <row r="431" spans="1:4">
      <c r="A431" t="s">
        <v>235</v>
      </c>
      <c r="B431" t="s">
        <v>120</v>
      </c>
      <c r="C431">
        <v>7</v>
      </c>
      <c r="D431" s="12">
        <v>350</v>
      </c>
    </row>
    <row r="432" spans="1:4">
      <c r="A432" t="s">
        <v>235</v>
      </c>
      <c r="B432" t="s">
        <v>233</v>
      </c>
      <c r="C432">
        <v>10</v>
      </c>
      <c r="D432" s="12">
        <v>390</v>
      </c>
    </row>
    <row r="433" spans="1:4">
      <c r="A433" t="s">
        <v>235</v>
      </c>
      <c r="B433" t="s">
        <v>236</v>
      </c>
      <c r="C433">
        <v>15</v>
      </c>
      <c r="D433" s="12">
        <v>280</v>
      </c>
    </row>
    <row r="434" spans="1:4">
      <c r="A434" t="s">
        <v>236</v>
      </c>
      <c r="B434" t="s">
        <v>112</v>
      </c>
      <c r="C434">
        <v>9</v>
      </c>
      <c r="D434" s="12">
        <v>140</v>
      </c>
    </row>
    <row r="435" spans="1:4">
      <c r="A435" t="s">
        <v>236</v>
      </c>
      <c r="B435" t="s">
        <v>235</v>
      </c>
      <c r="C435">
        <v>15</v>
      </c>
      <c r="D435" s="12">
        <v>10</v>
      </c>
    </row>
    <row r="436" spans="1:4">
      <c r="A436" t="s">
        <v>237</v>
      </c>
      <c r="B436" t="s">
        <v>84</v>
      </c>
      <c r="C436">
        <v>10</v>
      </c>
      <c r="D436" s="12">
        <v>50</v>
      </c>
    </row>
    <row r="437" spans="1:4">
      <c r="A437" t="s">
        <v>237</v>
      </c>
      <c r="B437" t="s">
        <v>239</v>
      </c>
      <c r="C437">
        <v>20</v>
      </c>
      <c r="D437" s="12">
        <v>90</v>
      </c>
    </row>
    <row r="438" spans="1:4">
      <c r="A438" t="s">
        <v>238</v>
      </c>
      <c r="B438" t="s">
        <v>79</v>
      </c>
      <c r="C438">
        <v>16</v>
      </c>
      <c r="D438" s="12">
        <v>950</v>
      </c>
    </row>
    <row r="439" spans="1:4">
      <c r="A439" t="s">
        <v>238</v>
      </c>
      <c r="B439" t="s">
        <v>239</v>
      </c>
      <c r="C439">
        <v>16</v>
      </c>
      <c r="D439" s="12">
        <v>670</v>
      </c>
    </row>
    <row r="440" spans="1:4">
      <c r="A440" t="s">
        <v>239</v>
      </c>
      <c r="B440" t="s">
        <v>237</v>
      </c>
      <c r="C440">
        <v>20</v>
      </c>
      <c r="D440" s="12">
        <v>560</v>
      </c>
    </row>
    <row r="441" spans="1:4">
      <c r="A441" t="s">
        <v>239</v>
      </c>
      <c r="B441" t="s">
        <v>238</v>
      </c>
      <c r="C441">
        <v>16</v>
      </c>
      <c r="D441" s="12">
        <v>320</v>
      </c>
    </row>
    <row r="442" spans="1:4">
      <c r="D442" s="12"/>
    </row>
    <row r="443" spans="1:4">
      <c r="D443" s="12"/>
    </row>
    <row r="444" spans="1:4">
      <c r="D444" s="12"/>
    </row>
    <row r="445" spans="1:4">
      <c r="D445" s="12"/>
    </row>
    <row r="446" spans="1:4">
      <c r="D446" s="12"/>
    </row>
    <row r="447" spans="1:4">
      <c r="D447" s="12"/>
    </row>
    <row r="448" spans="1:4">
      <c r="D448" s="12"/>
    </row>
    <row r="449" spans="4:4">
      <c r="D449" s="12"/>
    </row>
    <row r="450" spans="4:4">
      <c r="D450" s="12"/>
    </row>
    <row r="451" spans="4:4">
      <c r="D451" s="12"/>
    </row>
    <row r="452" spans="4:4">
      <c r="D452" s="12"/>
    </row>
    <row r="453" spans="4:4">
      <c r="D453" s="12"/>
    </row>
    <row r="454" spans="4:4">
      <c r="D454" s="12"/>
    </row>
    <row r="455" spans="4:4">
      <c r="D455" s="12"/>
    </row>
    <row r="456" spans="4:4">
      <c r="D456" s="12"/>
    </row>
    <row r="457" spans="4:4">
      <c r="D457" s="12"/>
    </row>
    <row r="458" spans="4:4">
      <c r="D458" s="12"/>
    </row>
    <row r="459" spans="4:4">
      <c r="D459" s="12"/>
    </row>
    <row r="460" spans="4:4">
      <c r="D460" s="12"/>
    </row>
    <row r="461" spans="4:4">
      <c r="D461" s="12"/>
    </row>
    <row r="462" spans="4:4">
      <c r="D462" s="12"/>
    </row>
    <row r="463" spans="4:4">
      <c r="D463" s="12"/>
    </row>
    <row r="464" spans="4:4">
      <c r="D464" s="12"/>
    </row>
    <row r="465" spans="4:4">
      <c r="D465" s="12"/>
    </row>
    <row r="466" spans="4:4">
      <c r="D466" s="12"/>
    </row>
    <row r="467" spans="4:4">
      <c r="D467" s="12"/>
    </row>
    <row r="468" spans="4:4">
      <c r="D468" s="12"/>
    </row>
    <row r="469" spans="4:4">
      <c r="D469" s="12"/>
    </row>
    <row r="470" spans="4:4">
      <c r="D470" s="12"/>
    </row>
    <row r="471" spans="4:4">
      <c r="D471" s="12"/>
    </row>
    <row r="472" spans="4:4">
      <c r="D472" s="12"/>
    </row>
    <row r="473" spans="4:4">
      <c r="D473" s="12"/>
    </row>
    <row r="474" spans="4:4">
      <c r="D474" s="12"/>
    </row>
    <row r="475" spans="4:4">
      <c r="D475" s="12"/>
    </row>
    <row r="476" spans="4:4">
      <c r="D476" s="12"/>
    </row>
    <row r="477" spans="4:4">
      <c r="D477" s="12"/>
    </row>
    <row r="478" spans="4:4">
      <c r="D478" s="12"/>
    </row>
    <row r="479" spans="4:4">
      <c r="D479" s="12"/>
    </row>
    <row r="480" spans="4:4">
      <c r="D480" s="12"/>
    </row>
    <row r="481" spans="4:4">
      <c r="D481" s="12"/>
    </row>
    <row r="482" spans="4:4">
      <c r="D482" s="12"/>
    </row>
    <row r="483" spans="4:4">
      <c r="D483" s="12"/>
    </row>
    <row r="484" spans="4:4">
      <c r="D484" s="12"/>
    </row>
    <row r="485" spans="4:4">
      <c r="D485" s="12"/>
    </row>
    <row r="486" spans="4:4">
      <c r="D486" s="12"/>
    </row>
    <row r="487" spans="4:4">
      <c r="D487" s="12"/>
    </row>
    <row r="488" spans="4:4">
      <c r="D488" s="12"/>
    </row>
    <row r="489" spans="4:4">
      <c r="D489" s="12"/>
    </row>
    <row r="490" spans="4:4">
      <c r="D490" s="12"/>
    </row>
    <row r="491" spans="4:4">
      <c r="D491" s="12"/>
    </row>
    <row r="492" spans="4:4">
      <c r="D492" s="12"/>
    </row>
    <row r="493" spans="4:4">
      <c r="D493" s="12"/>
    </row>
    <row r="494" spans="4:4">
      <c r="D494" s="12"/>
    </row>
    <row r="495" spans="4:4">
      <c r="D495" s="12"/>
    </row>
    <row r="496" spans="4:4">
      <c r="D496" s="12"/>
    </row>
    <row r="497" spans="4:4">
      <c r="D497" s="12"/>
    </row>
    <row r="498" spans="4:4">
      <c r="D498" s="12"/>
    </row>
    <row r="499" spans="4:4">
      <c r="D499" s="12"/>
    </row>
    <row r="500" spans="4:4">
      <c r="D500" s="12"/>
    </row>
    <row r="501" spans="4:4">
      <c r="D501" s="12"/>
    </row>
    <row r="502" spans="4:4">
      <c r="D502" s="12"/>
    </row>
    <row r="503" spans="4:4">
      <c r="D503" s="12"/>
    </row>
    <row r="504" spans="4:4">
      <c r="D504" s="12"/>
    </row>
    <row r="505" spans="4:4">
      <c r="D505" s="12"/>
    </row>
    <row r="506" spans="4:4">
      <c r="D506" s="12"/>
    </row>
    <row r="507" spans="4:4">
      <c r="D507" s="12"/>
    </row>
    <row r="508" spans="4:4">
      <c r="D508" s="12"/>
    </row>
    <row r="509" spans="4:4">
      <c r="D509" s="12"/>
    </row>
    <row r="510" spans="4:4">
      <c r="D510" s="12"/>
    </row>
    <row r="511" spans="4:4">
      <c r="D511" s="12"/>
    </row>
    <row r="512" spans="4:4">
      <c r="D512" s="12"/>
    </row>
    <row r="513" spans="4:4">
      <c r="D513" s="12"/>
    </row>
    <row r="514" spans="4:4">
      <c r="D514" s="12"/>
    </row>
    <row r="515" spans="4:4">
      <c r="D515" s="12"/>
    </row>
    <row r="516" spans="4:4">
      <c r="D516" s="12"/>
    </row>
    <row r="517" spans="4:4">
      <c r="D517" s="12"/>
    </row>
    <row r="518" spans="4:4">
      <c r="D518" s="12"/>
    </row>
    <row r="519" spans="4:4">
      <c r="D519" s="12"/>
    </row>
    <row r="520" spans="4:4">
      <c r="D520" s="12"/>
    </row>
    <row r="521" spans="4:4">
      <c r="D521" s="12"/>
    </row>
    <row r="522" spans="4:4">
      <c r="D522" s="12"/>
    </row>
    <row r="523" spans="4:4">
      <c r="D523" s="12"/>
    </row>
    <row r="524" spans="4:4">
      <c r="D524" s="12"/>
    </row>
    <row r="525" spans="4:4">
      <c r="D525" s="12"/>
    </row>
    <row r="526" spans="4:4">
      <c r="D526" s="12"/>
    </row>
    <row r="527" spans="4:4">
      <c r="D527" s="12"/>
    </row>
    <row r="528" spans="4:4">
      <c r="D528" s="12"/>
    </row>
    <row r="529" spans="4:4">
      <c r="D529" s="12"/>
    </row>
    <row r="530" spans="4:4">
      <c r="D530" s="12"/>
    </row>
    <row r="531" spans="4:4">
      <c r="D531" s="12"/>
    </row>
    <row r="532" spans="4:4">
      <c r="D532" s="12"/>
    </row>
    <row r="533" spans="4:4">
      <c r="D533" s="12"/>
    </row>
    <row r="534" spans="4:4">
      <c r="D534" s="12"/>
    </row>
    <row r="535" spans="4:4">
      <c r="D535" s="12"/>
    </row>
    <row r="536" spans="4:4">
      <c r="D536" s="12"/>
    </row>
    <row r="537" spans="4:4">
      <c r="D537" s="12"/>
    </row>
    <row r="538" spans="4:4">
      <c r="D538" s="12"/>
    </row>
    <row r="539" spans="4:4">
      <c r="D539" s="12"/>
    </row>
    <row r="540" spans="4:4">
      <c r="D540" s="12"/>
    </row>
    <row r="541" spans="4:4">
      <c r="D541" s="12"/>
    </row>
    <row r="542" spans="4:4">
      <c r="D542" s="12"/>
    </row>
    <row r="543" spans="4:4">
      <c r="D543" s="12"/>
    </row>
    <row r="544" spans="4:4">
      <c r="D544" s="12"/>
    </row>
    <row r="545" spans="4:4">
      <c r="D545" s="12"/>
    </row>
    <row r="546" spans="4:4">
      <c r="D546" s="12"/>
    </row>
    <row r="547" spans="4:4">
      <c r="D547" s="12"/>
    </row>
    <row r="548" spans="4:4">
      <c r="D548" s="12"/>
    </row>
    <row r="549" spans="4:4">
      <c r="D549" s="12"/>
    </row>
    <row r="550" spans="4:4">
      <c r="D550" s="12"/>
    </row>
    <row r="551" spans="4:4">
      <c r="D551" s="12"/>
    </row>
    <row r="552" spans="4:4">
      <c r="D552" s="12"/>
    </row>
    <row r="553" spans="4:4">
      <c r="D553" s="12"/>
    </row>
    <row r="554" spans="4:4">
      <c r="D554" s="12"/>
    </row>
    <row r="555" spans="4:4">
      <c r="D555" s="12"/>
    </row>
    <row r="556" spans="4:4">
      <c r="D556" s="12"/>
    </row>
    <row r="557" spans="4:4">
      <c r="D557" s="12"/>
    </row>
    <row r="558" spans="4:4">
      <c r="D558" s="12"/>
    </row>
    <row r="559" spans="4:4">
      <c r="D559" s="12"/>
    </row>
    <row r="560" spans="4:4">
      <c r="D560" s="12"/>
    </row>
    <row r="561" spans="4:4">
      <c r="D561" s="12"/>
    </row>
    <row r="562" spans="4:4">
      <c r="D562" s="12"/>
    </row>
    <row r="563" spans="4:4">
      <c r="D563" s="12"/>
    </row>
    <row r="564" spans="4:4">
      <c r="D564" s="12"/>
    </row>
    <row r="565" spans="4:4">
      <c r="D565" s="12"/>
    </row>
    <row r="566" spans="4:4">
      <c r="D566" s="12"/>
    </row>
    <row r="567" spans="4:4">
      <c r="D567" s="12"/>
    </row>
    <row r="568" spans="4:4">
      <c r="D568" s="12"/>
    </row>
    <row r="569" spans="4:4">
      <c r="D569" s="12"/>
    </row>
    <row r="570" spans="4:4">
      <c r="D570" s="12"/>
    </row>
    <row r="571" spans="4:4">
      <c r="D571" s="12"/>
    </row>
    <row r="572" spans="4:4">
      <c r="D572" s="12"/>
    </row>
    <row r="573" spans="4:4">
      <c r="D573" s="12"/>
    </row>
    <row r="574" spans="4:4">
      <c r="D574" s="12"/>
    </row>
    <row r="575" spans="4:4">
      <c r="D575" s="12"/>
    </row>
    <row r="576" spans="4:4">
      <c r="D576" s="12"/>
    </row>
    <row r="577" spans="4:4">
      <c r="D577" s="12"/>
    </row>
    <row r="578" spans="4:4">
      <c r="D578" s="12"/>
    </row>
    <row r="579" spans="4:4">
      <c r="D579" s="12"/>
    </row>
    <row r="580" spans="4:4">
      <c r="D580" s="12"/>
    </row>
    <row r="581" spans="4:4">
      <c r="D581" s="12"/>
    </row>
    <row r="582" spans="4:4">
      <c r="D582" s="12"/>
    </row>
    <row r="583" spans="4:4">
      <c r="D583" s="12"/>
    </row>
    <row r="584" spans="4:4">
      <c r="D584" s="12"/>
    </row>
    <row r="585" spans="4:4">
      <c r="D585" s="12"/>
    </row>
    <row r="586" spans="4:4">
      <c r="D586" s="12"/>
    </row>
    <row r="587" spans="4:4">
      <c r="D587" s="12"/>
    </row>
    <row r="588" spans="4:4">
      <c r="D588" s="12"/>
    </row>
    <row r="589" spans="4:4">
      <c r="D589" s="12"/>
    </row>
    <row r="590" spans="4:4">
      <c r="D590" s="12"/>
    </row>
    <row r="591" spans="4:4">
      <c r="D591" s="12"/>
    </row>
    <row r="592" spans="4:4">
      <c r="D592" s="12"/>
    </row>
    <row r="593" spans="4:4">
      <c r="D593" s="12"/>
    </row>
    <row r="594" spans="4:4">
      <c r="D594" s="12"/>
    </row>
    <row r="595" spans="4:4">
      <c r="D595" s="12"/>
    </row>
    <row r="596" spans="4:4">
      <c r="D596" s="12"/>
    </row>
    <row r="597" spans="4:4">
      <c r="D597" s="12"/>
    </row>
    <row r="598" spans="4:4">
      <c r="D598" s="12"/>
    </row>
    <row r="599" spans="4:4">
      <c r="D599" s="12"/>
    </row>
    <row r="600" spans="4:4">
      <c r="D600" s="12"/>
    </row>
    <row r="601" spans="4:4">
      <c r="D601" s="12"/>
    </row>
    <row r="602" spans="4:4">
      <c r="D602" s="12"/>
    </row>
    <row r="603" spans="4:4">
      <c r="D603" s="12"/>
    </row>
    <row r="604" spans="4:4">
      <c r="D604" s="12"/>
    </row>
    <row r="605" spans="4:4">
      <c r="D605" s="12"/>
    </row>
    <row r="606" spans="4:4">
      <c r="D606" s="12"/>
    </row>
    <row r="607" spans="4:4">
      <c r="D607" s="12"/>
    </row>
    <row r="608" spans="4:4">
      <c r="D608" s="12"/>
    </row>
    <row r="609" spans="4:4">
      <c r="D609" s="12"/>
    </row>
    <row r="610" spans="4:4">
      <c r="D610" s="12"/>
    </row>
    <row r="611" spans="4:4">
      <c r="D611" s="12"/>
    </row>
    <row r="612" spans="4:4">
      <c r="D612" s="12"/>
    </row>
    <row r="613" spans="4:4">
      <c r="D613" s="12"/>
    </row>
    <row r="614" spans="4:4">
      <c r="D614" s="12"/>
    </row>
    <row r="615" spans="4:4">
      <c r="D615" s="12"/>
    </row>
    <row r="616" spans="4:4">
      <c r="D616" s="12"/>
    </row>
    <row r="617" spans="4:4">
      <c r="D617" s="12"/>
    </row>
    <row r="618" spans="4:4">
      <c r="D618" s="12"/>
    </row>
    <row r="619" spans="4:4">
      <c r="D619" s="12"/>
    </row>
    <row r="620" spans="4:4">
      <c r="D620" s="12"/>
    </row>
    <row r="621" spans="4:4">
      <c r="D621" s="12"/>
    </row>
    <row r="622" spans="4:4">
      <c r="D622" s="12"/>
    </row>
    <row r="623" spans="4:4">
      <c r="D623" s="12"/>
    </row>
    <row r="624" spans="4:4">
      <c r="D624" s="12"/>
    </row>
    <row r="625" spans="4:4">
      <c r="D625" s="12"/>
    </row>
    <row r="626" spans="4:4">
      <c r="D626" s="12"/>
    </row>
    <row r="627" spans="4:4">
      <c r="D627" s="12"/>
    </row>
    <row r="628" spans="4:4">
      <c r="D628" s="12"/>
    </row>
    <row r="629" spans="4:4">
      <c r="D629" s="12"/>
    </row>
    <row r="630" spans="4:4">
      <c r="D630" s="12"/>
    </row>
    <row r="631" spans="4:4">
      <c r="D631" s="12"/>
    </row>
    <row r="632" spans="4:4">
      <c r="D632" s="12"/>
    </row>
    <row r="633" spans="4:4">
      <c r="D633" s="12"/>
    </row>
    <row r="634" spans="4:4">
      <c r="D634" s="12"/>
    </row>
    <row r="635" spans="4:4">
      <c r="D635" s="12"/>
    </row>
    <row r="636" spans="4:4">
      <c r="D636" s="12"/>
    </row>
    <row r="637" spans="4:4">
      <c r="D637" s="12"/>
    </row>
    <row r="638" spans="4:4">
      <c r="D638" s="12"/>
    </row>
    <row r="639" spans="4:4">
      <c r="D639" s="12"/>
    </row>
    <row r="640" spans="4:4">
      <c r="D640" s="12"/>
    </row>
    <row r="641" spans="4:4">
      <c r="D641" s="12"/>
    </row>
    <row r="642" spans="4:4">
      <c r="D642" s="12"/>
    </row>
    <row r="643" spans="4:4">
      <c r="D643" s="12"/>
    </row>
    <row r="644" spans="4:4">
      <c r="D644" s="12"/>
    </row>
    <row r="645" spans="4:4">
      <c r="D645" s="12"/>
    </row>
    <row r="646" spans="4:4">
      <c r="D646" s="12"/>
    </row>
    <row r="647" spans="4:4">
      <c r="D647" s="12"/>
    </row>
    <row r="648" spans="4:4">
      <c r="D648" s="12"/>
    </row>
    <row r="649" spans="4:4">
      <c r="D649" s="12"/>
    </row>
    <row r="650" spans="4:4">
      <c r="D650" s="12"/>
    </row>
    <row r="651" spans="4:4">
      <c r="D651" s="12"/>
    </row>
    <row r="652" spans="4:4">
      <c r="D652" s="12"/>
    </row>
    <row r="653" spans="4:4">
      <c r="D653" s="12"/>
    </row>
    <row r="654" spans="4:4">
      <c r="D654" s="12"/>
    </row>
    <row r="655" spans="4:4">
      <c r="D655" s="12"/>
    </row>
    <row r="656" spans="4:4">
      <c r="D656" s="12"/>
    </row>
    <row r="657" spans="4:4">
      <c r="D657" s="12"/>
    </row>
    <row r="658" spans="4:4">
      <c r="D658" s="12"/>
    </row>
    <row r="659" spans="4:4">
      <c r="D659" s="12"/>
    </row>
    <row r="660" spans="4:4">
      <c r="D660" s="12"/>
    </row>
    <row r="661" spans="4:4">
      <c r="D661" s="12"/>
    </row>
    <row r="662" spans="4:4">
      <c r="D662" s="12"/>
    </row>
    <row r="663" spans="4:4">
      <c r="D663" s="12"/>
    </row>
    <row r="664" spans="4:4">
      <c r="D664" s="12"/>
    </row>
    <row r="665" spans="4:4">
      <c r="D665" s="12"/>
    </row>
    <row r="666" spans="4:4">
      <c r="D666" s="12"/>
    </row>
    <row r="667" spans="4:4">
      <c r="D667" s="12"/>
    </row>
    <row r="668" spans="4:4">
      <c r="D668" s="12"/>
    </row>
    <row r="669" spans="4:4">
      <c r="D669" s="12"/>
    </row>
    <row r="670" spans="4:4">
      <c r="D670" s="12"/>
    </row>
    <row r="671" spans="4:4">
      <c r="D671" s="12"/>
    </row>
    <row r="672" spans="4:4">
      <c r="D672" s="12"/>
    </row>
    <row r="673" spans="4:4">
      <c r="D673" s="12"/>
    </row>
    <row r="674" spans="4:4">
      <c r="D674" s="12"/>
    </row>
    <row r="675" spans="4:4">
      <c r="D675" s="12"/>
    </row>
    <row r="676" spans="4:4">
      <c r="D676" s="12"/>
    </row>
    <row r="677" spans="4:4">
      <c r="D677" s="12"/>
    </row>
    <row r="678" spans="4:4">
      <c r="D678" s="12"/>
    </row>
    <row r="679" spans="4:4">
      <c r="D679" s="12"/>
    </row>
    <row r="680" spans="4:4">
      <c r="D680" s="12"/>
    </row>
    <row r="681" spans="4:4">
      <c r="D681" s="12"/>
    </row>
    <row r="682" spans="4:4">
      <c r="D682" s="12"/>
    </row>
    <row r="683" spans="4:4">
      <c r="D683" s="12"/>
    </row>
    <row r="684" spans="4:4">
      <c r="D684" s="12"/>
    </row>
    <row r="685" spans="4:4">
      <c r="D685" s="12"/>
    </row>
    <row r="686" spans="4:4">
      <c r="D686" s="12"/>
    </row>
    <row r="687" spans="4:4">
      <c r="D687" s="12"/>
    </row>
    <row r="688" spans="4:4">
      <c r="D688" s="12"/>
    </row>
    <row r="689" spans="4:4">
      <c r="D689" s="12"/>
    </row>
    <row r="690" spans="4:4">
      <c r="D690" s="12"/>
    </row>
    <row r="691" spans="4:4">
      <c r="D691" s="12"/>
    </row>
    <row r="692" spans="4:4">
      <c r="D692" s="12"/>
    </row>
    <row r="693" spans="4:4">
      <c r="D693" s="12"/>
    </row>
    <row r="694" spans="4:4">
      <c r="D694" s="12"/>
    </row>
    <row r="695" spans="4:4">
      <c r="D695" s="12"/>
    </row>
    <row r="696" spans="4:4">
      <c r="D696" s="12"/>
    </row>
    <row r="697" spans="4:4">
      <c r="D697" s="12"/>
    </row>
    <row r="698" spans="4:4">
      <c r="D698" s="12"/>
    </row>
    <row r="699" spans="4:4">
      <c r="D699" s="12"/>
    </row>
    <row r="700" spans="4:4">
      <c r="D700" s="12"/>
    </row>
    <row r="701" spans="4:4">
      <c r="D701" s="12"/>
    </row>
    <row r="702" spans="4:4">
      <c r="D702" s="12"/>
    </row>
    <row r="703" spans="4:4">
      <c r="D703" s="12"/>
    </row>
    <row r="704" spans="4:4">
      <c r="D704" s="12"/>
    </row>
    <row r="705" spans="4:4">
      <c r="D705" s="12"/>
    </row>
    <row r="706" spans="4:4">
      <c r="D706" s="12"/>
    </row>
    <row r="707" spans="4:4">
      <c r="D707" s="12"/>
    </row>
    <row r="708" spans="4:4">
      <c r="D708" s="12"/>
    </row>
    <row r="709" spans="4:4">
      <c r="D709" s="12"/>
    </row>
    <row r="710" spans="4:4">
      <c r="D710" s="12"/>
    </row>
    <row r="711" spans="4:4">
      <c r="D711" s="12"/>
    </row>
    <row r="712" spans="4:4">
      <c r="D712" s="12"/>
    </row>
    <row r="713" spans="4:4">
      <c r="D713" s="12"/>
    </row>
    <row r="714" spans="4:4">
      <c r="D714" s="12"/>
    </row>
    <row r="715" spans="4:4">
      <c r="D715" s="12"/>
    </row>
    <row r="716" spans="4:4">
      <c r="D716" s="12"/>
    </row>
    <row r="717" spans="4:4">
      <c r="D717" s="12"/>
    </row>
    <row r="718" spans="4:4">
      <c r="D718" s="12"/>
    </row>
    <row r="719" spans="4:4">
      <c r="D719" s="12"/>
    </row>
    <row r="720" spans="4:4">
      <c r="D720" s="12"/>
    </row>
    <row r="721" spans="4:4">
      <c r="D721" s="12"/>
    </row>
    <row r="722" spans="4:4">
      <c r="D722" s="12"/>
    </row>
    <row r="723" spans="4:4">
      <c r="D723" s="12"/>
    </row>
    <row r="724" spans="4:4">
      <c r="D724" s="12"/>
    </row>
    <row r="725" spans="4:4">
      <c r="D725" s="12"/>
    </row>
    <row r="726" spans="4:4">
      <c r="D726" s="12"/>
    </row>
    <row r="727" spans="4:4">
      <c r="D727" s="12"/>
    </row>
    <row r="728" spans="4:4">
      <c r="D728" s="12"/>
    </row>
    <row r="729" spans="4:4">
      <c r="D729" s="12"/>
    </row>
    <row r="730" spans="4:4">
      <c r="D730" s="12"/>
    </row>
    <row r="731" spans="4:4">
      <c r="D731" s="12"/>
    </row>
    <row r="732" spans="4:4">
      <c r="D732" s="12"/>
    </row>
    <row r="733" spans="4:4">
      <c r="D733" s="12"/>
    </row>
    <row r="734" spans="4:4">
      <c r="D734" s="12"/>
    </row>
    <row r="735" spans="4:4">
      <c r="D735" s="12"/>
    </row>
    <row r="736" spans="4:4">
      <c r="D736" s="12"/>
    </row>
    <row r="737" spans="4:4">
      <c r="D737" s="12"/>
    </row>
    <row r="738" spans="4:4">
      <c r="D738" s="12"/>
    </row>
    <row r="739" spans="4:4">
      <c r="D739" s="12"/>
    </row>
    <row r="740" spans="4:4">
      <c r="D740" s="12"/>
    </row>
    <row r="741" spans="4:4">
      <c r="D741" s="12"/>
    </row>
    <row r="742" spans="4:4">
      <c r="D742" s="12"/>
    </row>
    <row r="743" spans="4:4">
      <c r="D743" s="12"/>
    </row>
    <row r="744" spans="4:4">
      <c r="D744" s="12"/>
    </row>
    <row r="745" spans="4:4">
      <c r="D745" s="12"/>
    </row>
    <row r="746" spans="4:4">
      <c r="D746" s="12"/>
    </row>
    <row r="747" spans="4:4">
      <c r="D747" s="12"/>
    </row>
    <row r="748" spans="4:4">
      <c r="D748" s="12"/>
    </row>
    <row r="749" spans="4:4">
      <c r="D749" s="12"/>
    </row>
    <row r="750" spans="4:4">
      <c r="D750" s="12"/>
    </row>
    <row r="751" spans="4:4">
      <c r="D751" s="12"/>
    </row>
    <row r="752" spans="4:4">
      <c r="D752" s="12"/>
    </row>
    <row r="753" spans="4:4">
      <c r="D753" s="12"/>
    </row>
    <row r="754" spans="4:4">
      <c r="D754" s="12"/>
    </row>
    <row r="755" spans="4:4">
      <c r="D755" s="12"/>
    </row>
    <row r="756" spans="4:4">
      <c r="D756" s="12"/>
    </row>
    <row r="757" spans="4:4">
      <c r="D757" s="12"/>
    </row>
    <row r="758" spans="4:4">
      <c r="D758" s="12"/>
    </row>
    <row r="759" spans="4:4">
      <c r="D759" s="12"/>
    </row>
    <row r="760" spans="4:4">
      <c r="D760" s="12"/>
    </row>
    <row r="761" spans="4:4">
      <c r="D761" s="12"/>
    </row>
    <row r="762" spans="4:4">
      <c r="D762" s="12"/>
    </row>
    <row r="763" spans="4:4">
      <c r="D763" s="12"/>
    </row>
    <row r="764" spans="4:4">
      <c r="D764" s="12"/>
    </row>
    <row r="765" spans="4:4">
      <c r="D765" s="12"/>
    </row>
    <row r="766" spans="4:4">
      <c r="D766" s="12"/>
    </row>
    <row r="767" spans="4:4">
      <c r="D767" s="12"/>
    </row>
    <row r="768" spans="4:4">
      <c r="D768" s="12"/>
    </row>
    <row r="769" spans="4:4">
      <c r="D769" s="12"/>
    </row>
    <row r="770" spans="4:4">
      <c r="D770" s="12"/>
    </row>
    <row r="771" spans="4:4">
      <c r="D771" s="12"/>
    </row>
    <row r="772" spans="4:4">
      <c r="D772" s="12"/>
    </row>
    <row r="773" spans="4:4">
      <c r="D773" s="12"/>
    </row>
    <row r="774" spans="4:4">
      <c r="D774" s="12"/>
    </row>
    <row r="775" spans="4:4">
      <c r="D775" s="12"/>
    </row>
    <row r="776" spans="4:4">
      <c r="D776" s="12"/>
    </row>
    <row r="777" spans="4:4">
      <c r="D777" s="12"/>
    </row>
    <row r="778" spans="4:4">
      <c r="D778" s="12"/>
    </row>
    <row r="779" spans="4:4">
      <c r="D779" s="12"/>
    </row>
    <row r="780" spans="4:4">
      <c r="D780" s="12"/>
    </row>
    <row r="781" spans="4:4">
      <c r="D781" s="12"/>
    </row>
    <row r="782" spans="4:4">
      <c r="D782" s="12"/>
    </row>
    <row r="783" spans="4:4">
      <c r="D783" s="12"/>
    </row>
    <row r="784" spans="4:4">
      <c r="D784" s="12"/>
    </row>
    <row r="785" spans="4:4">
      <c r="D785" s="12"/>
    </row>
    <row r="786" spans="4:4">
      <c r="D786" s="12"/>
    </row>
    <row r="787" spans="4:4">
      <c r="D787" s="12"/>
    </row>
    <row r="788" spans="4:4">
      <c r="D788" s="12"/>
    </row>
    <row r="789" spans="4:4">
      <c r="D789" s="12"/>
    </row>
    <row r="790" spans="4:4">
      <c r="D790" s="12"/>
    </row>
    <row r="791" spans="4:4">
      <c r="D791" s="12"/>
    </row>
    <row r="792" spans="4:4">
      <c r="D792" s="12"/>
    </row>
    <row r="793" spans="4:4">
      <c r="D793" s="12"/>
    </row>
    <row r="794" spans="4:4">
      <c r="D794" s="12"/>
    </row>
    <row r="795" spans="4:4">
      <c r="D795" s="12"/>
    </row>
    <row r="796" spans="4:4">
      <c r="D796" s="12"/>
    </row>
    <row r="797" spans="4:4">
      <c r="D797" s="12"/>
    </row>
    <row r="798" spans="4:4">
      <c r="D798" s="12"/>
    </row>
    <row r="799" spans="4:4">
      <c r="D799" s="12"/>
    </row>
    <row r="800" spans="4:4">
      <c r="D800" s="12"/>
    </row>
    <row r="801" spans="4:4">
      <c r="D801" s="12"/>
    </row>
    <row r="802" spans="4:4">
      <c r="D802" s="12"/>
    </row>
    <row r="803" spans="4:4">
      <c r="D803" s="12"/>
    </row>
    <row r="804" spans="4:4">
      <c r="D804" s="12"/>
    </row>
    <row r="805" spans="4:4">
      <c r="D805" s="12"/>
    </row>
    <row r="806" spans="4:4">
      <c r="D806" s="12"/>
    </row>
    <row r="807" spans="4:4">
      <c r="D807" s="12"/>
    </row>
    <row r="808" spans="4:4">
      <c r="D808" s="12"/>
    </row>
    <row r="809" spans="4:4">
      <c r="D809" s="12"/>
    </row>
    <row r="810" spans="4:4">
      <c r="D810" s="12"/>
    </row>
    <row r="811" spans="4:4">
      <c r="D811" s="12"/>
    </row>
    <row r="812" spans="4:4">
      <c r="D812" s="12"/>
    </row>
    <row r="813" spans="4:4">
      <c r="D813" s="12"/>
    </row>
    <row r="814" spans="4:4">
      <c r="D814" s="12"/>
    </row>
    <row r="815" spans="4:4">
      <c r="D815" s="12"/>
    </row>
    <row r="816" spans="4:4">
      <c r="D816" s="12"/>
    </row>
    <row r="817" spans="4:4">
      <c r="D817" s="12"/>
    </row>
    <row r="818" spans="4:4">
      <c r="D818" s="12"/>
    </row>
    <row r="819" spans="4:4">
      <c r="D819" s="12"/>
    </row>
    <row r="820" spans="4:4">
      <c r="D820" s="12"/>
    </row>
    <row r="821" spans="4:4">
      <c r="D821" s="12"/>
    </row>
    <row r="822" spans="4:4">
      <c r="D822" s="12"/>
    </row>
    <row r="823" spans="4:4">
      <c r="D823" s="12"/>
    </row>
    <row r="824" spans="4:4">
      <c r="D824" s="12"/>
    </row>
    <row r="825" spans="4:4">
      <c r="D825" s="12"/>
    </row>
    <row r="826" spans="4:4">
      <c r="D826" s="12"/>
    </row>
    <row r="827" spans="4:4">
      <c r="D827" s="12"/>
    </row>
    <row r="828" spans="4:4">
      <c r="D828" s="12"/>
    </row>
    <row r="829" spans="4:4">
      <c r="D829" s="12"/>
    </row>
    <row r="830" spans="4:4">
      <c r="D830" s="12"/>
    </row>
    <row r="831" spans="4:4">
      <c r="D831" s="12"/>
    </row>
    <row r="832" spans="4:4">
      <c r="D832" s="12"/>
    </row>
    <row r="833" spans="4:4">
      <c r="D833" s="12"/>
    </row>
    <row r="834" spans="4:4">
      <c r="D834" s="12"/>
    </row>
    <row r="835" spans="4:4">
      <c r="D835" s="12"/>
    </row>
    <row r="836" spans="4:4">
      <c r="D836" s="12"/>
    </row>
    <row r="837" spans="4:4">
      <c r="D837" s="12"/>
    </row>
    <row r="838" spans="4:4">
      <c r="D838" s="12"/>
    </row>
    <row r="839" spans="4:4">
      <c r="D839" s="12"/>
    </row>
    <row r="840" spans="4:4">
      <c r="D840" s="12"/>
    </row>
    <row r="841" spans="4:4">
      <c r="D841" s="12"/>
    </row>
    <row r="842" spans="4:4">
      <c r="D842" s="12"/>
    </row>
    <row r="843" spans="4:4">
      <c r="D843" s="12"/>
    </row>
    <row r="844" spans="4:4">
      <c r="D844" s="12"/>
    </row>
    <row r="845" spans="4:4">
      <c r="D845" s="12"/>
    </row>
    <row r="846" spans="4:4">
      <c r="D846" s="12"/>
    </row>
    <row r="847" spans="4:4">
      <c r="D847" s="12"/>
    </row>
    <row r="848" spans="4:4">
      <c r="D848" s="12"/>
    </row>
    <row r="849" spans="4:4">
      <c r="D849" s="12"/>
    </row>
    <row r="850" spans="4:4">
      <c r="D850" s="12"/>
    </row>
    <row r="851" spans="4:4">
      <c r="D851" s="12"/>
    </row>
    <row r="852" spans="4:4">
      <c r="D852" s="12"/>
    </row>
    <row r="853" spans="4:4">
      <c r="D853" s="12"/>
    </row>
    <row r="854" spans="4:4">
      <c r="D854" s="12"/>
    </row>
    <row r="855" spans="4:4">
      <c r="D855" s="12"/>
    </row>
    <row r="856" spans="4:4">
      <c r="D856" s="12"/>
    </row>
    <row r="857" spans="4:4">
      <c r="D857" s="12"/>
    </row>
    <row r="858" spans="4:4">
      <c r="D858" s="12"/>
    </row>
    <row r="859" spans="4:4">
      <c r="D859" s="12"/>
    </row>
    <row r="860" spans="4:4">
      <c r="D860" s="12"/>
    </row>
    <row r="861" spans="4:4">
      <c r="D861" s="12"/>
    </row>
    <row r="862" spans="4:4">
      <c r="D862" s="12"/>
    </row>
    <row r="863" spans="4:4">
      <c r="D863" s="12"/>
    </row>
    <row r="864" spans="4:4">
      <c r="D864" s="12"/>
    </row>
    <row r="865" spans="4:4">
      <c r="D865" s="12"/>
    </row>
    <row r="866" spans="4:4">
      <c r="D866" s="12"/>
    </row>
    <row r="867" spans="4:4">
      <c r="D867" s="12"/>
    </row>
    <row r="868" spans="4:4">
      <c r="D868" s="12"/>
    </row>
    <row r="869" spans="4:4">
      <c r="D869" s="12"/>
    </row>
    <row r="870" spans="4:4">
      <c r="D870" s="12"/>
    </row>
    <row r="871" spans="4:4">
      <c r="D871" s="12"/>
    </row>
    <row r="872" spans="4:4">
      <c r="D872" s="12"/>
    </row>
    <row r="873" spans="4:4">
      <c r="D873" s="12"/>
    </row>
    <row r="874" spans="4:4">
      <c r="D874" s="12"/>
    </row>
    <row r="875" spans="4:4">
      <c r="D875" s="12"/>
    </row>
    <row r="876" spans="4:4">
      <c r="D876" s="12"/>
    </row>
    <row r="877" spans="4:4">
      <c r="D877" s="12"/>
    </row>
    <row r="878" spans="4:4">
      <c r="D878" s="12"/>
    </row>
    <row r="879" spans="4:4">
      <c r="D879" s="12"/>
    </row>
    <row r="880" spans="4:4">
      <c r="D880" s="12"/>
    </row>
    <row r="881" spans="4:4">
      <c r="D881" s="12"/>
    </row>
    <row r="882" spans="4:4">
      <c r="D882" s="12"/>
    </row>
    <row r="883" spans="4:4">
      <c r="D883" s="12"/>
    </row>
    <row r="884" spans="4:4">
      <c r="D884" s="12"/>
    </row>
    <row r="885" spans="4:4">
      <c r="D885" s="12"/>
    </row>
    <row r="886" spans="4:4">
      <c r="D886" s="12"/>
    </row>
    <row r="887" spans="4:4">
      <c r="D887" s="12"/>
    </row>
    <row r="888" spans="4:4">
      <c r="D888" s="12"/>
    </row>
    <row r="889" spans="4:4">
      <c r="D889" s="12"/>
    </row>
    <row r="890" spans="4:4">
      <c r="D890" s="12"/>
    </row>
    <row r="891" spans="4:4">
      <c r="D891" s="12"/>
    </row>
    <row r="892" spans="4:4">
      <c r="D892" s="12"/>
    </row>
    <row r="893" spans="4:4">
      <c r="D893" s="12"/>
    </row>
    <row r="894" spans="4:4">
      <c r="D894" s="12"/>
    </row>
    <row r="895" spans="4:4">
      <c r="D895" s="12"/>
    </row>
    <row r="896" spans="4:4">
      <c r="D896" s="12"/>
    </row>
    <row r="897" spans="4:4">
      <c r="D897" s="12"/>
    </row>
    <row r="898" spans="4:4">
      <c r="D898" s="12"/>
    </row>
    <row r="899" spans="4:4">
      <c r="D899" s="12"/>
    </row>
    <row r="900" spans="4:4">
      <c r="D900" s="12"/>
    </row>
    <row r="901" spans="4:4">
      <c r="D901" s="12"/>
    </row>
    <row r="902" spans="4:4">
      <c r="D902" s="12"/>
    </row>
    <row r="903" spans="4:4">
      <c r="D903" s="12"/>
    </row>
    <row r="904" spans="4:4">
      <c r="D904" s="12"/>
    </row>
    <row r="905" spans="4:4">
      <c r="D905" s="12"/>
    </row>
    <row r="906" spans="4:4">
      <c r="D906" s="12"/>
    </row>
    <row r="907" spans="4:4">
      <c r="D907" s="12"/>
    </row>
    <row r="908" spans="4:4">
      <c r="D908" s="12"/>
    </row>
    <row r="909" spans="4:4">
      <c r="D909" s="12"/>
    </row>
    <row r="910" spans="4:4">
      <c r="D910" s="12"/>
    </row>
    <row r="911" spans="4:4">
      <c r="D911" s="12"/>
    </row>
    <row r="912" spans="4:4">
      <c r="D912" s="12"/>
    </row>
    <row r="913" spans="4:4">
      <c r="D913" s="12"/>
    </row>
    <row r="914" spans="4:4">
      <c r="D914" s="12"/>
    </row>
    <row r="915" spans="4:4">
      <c r="D915" s="12"/>
    </row>
    <row r="916" spans="4:4">
      <c r="D916" s="12"/>
    </row>
    <row r="917" spans="4:4">
      <c r="D917" s="12"/>
    </row>
    <row r="918" spans="4:4">
      <c r="D918" s="12"/>
    </row>
    <row r="919" spans="4:4">
      <c r="D919" s="12"/>
    </row>
    <row r="920" spans="4:4">
      <c r="D920" s="12"/>
    </row>
    <row r="921" spans="4:4">
      <c r="D921" s="12"/>
    </row>
    <row r="922" spans="4:4">
      <c r="D922" s="12"/>
    </row>
    <row r="923" spans="4:4">
      <c r="D923" s="12"/>
    </row>
    <row r="924" spans="4:4">
      <c r="D924" s="12"/>
    </row>
    <row r="925" spans="4:4">
      <c r="D925" s="12"/>
    </row>
    <row r="926" spans="4:4">
      <c r="D926" s="12"/>
    </row>
    <row r="927" spans="4:4">
      <c r="D927" s="12"/>
    </row>
    <row r="928" spans="4:4">
      <c r="D928" s="12"/>
    </row>
    <row r="929" spans="4:4">
      <c r="D929" s="12"/>
    </row>
    <row r="930" spans="4:4">
      <c r="D930" s="12"/>
    </row>
    <row r="931" spans="4:4">
      <c r="D931" s="12"/>
    </row>
    <row r="932" spans="4:4">
      <c r="D932" s="12"/>
    </row>
    <row r="933" spans="4:4">
      <c r="D933" s="12"/>
    </row>
    <row r="934" spans="4:4">
      <c r="D934" s="12"/>
    </row>
    <row r="935" spans="4:4">
      <c r="D935" s="12"/>
    </row>
    <row r="936" spans="4:4">
      <c r="D936" s="12"/>
    </row>
    <row r="937" spans="4:4">
      <c r="D937" s="12"/>
    </row>
    <row r="938" spans="4:4">
      <c r="D938" s="12"/>
    </row>
    <row r="939" spans="4:4">
      <c r="D939" s="12"/>
    </row>
    <row r="940" spans="4:4">
      <c r="D940" s="12"/>
    </row>
    <row r="941" spans="4:4">
      <c r="D941" s="12"/>
    </row>
    <row r="942" spans="4:4">
      <c r="D942" s="12"/>
    </row>
    <row r="943" spans="4:4">
      <c r="D943" s="12"/>
    </row>
    <row r="944" spans="4:4">
      <c r="D944" s="12"/>
    </row>
    <row r="945" spans="4:4">
      <c r="D945" s="12"/>
    </row>
    <row r="946" spans="4:4">
      <c r="D946" s="12"/>
    </row>
    <row r="947" spans="4:4">
      <c r="D947" s="12"/>
    </row>
    <row r="948" spans="4:4">
      <c r="D948" s="12"/>
    </row>
    <row r="949" spans="4:4">
      <c r="D949" s="12"/>
    </row>
    <row r="950" spans="4:4">
      <c r="D950" s="12"/>
    </row>
    <row r="951" spans="4:4">
      <c r="D951" s="12"/>
    </row>
    <row r="952" spans="4:4">
      <c r="D952" s="12"/>
    </row>
    <row r="953" spans="4:4">
      <c r="D953" s="12"/>
    </row>
    <row r="954" spans="4:4">
      <c r="D954" s="12"/>
    </row>
    <row r="955" spans="4:4">
      <c r="D955" s="12"/>
    </row>
    <row r="956" spans="4:4">
      <c r="D956" s="12"/>
    </row>
    <row r="957" spans="4:4">
      <c r="D957" s="12"/>
    </row>
    <row r="958" spans="4:4">
      <c r="D958" s="12"/>
    </row>
    <row r="959" spans="4:4">
      <c r="D959" s="12"/>
    </row>
    <row r="960" spans="4:4">
      <c r="D960" s="12"/>
    </row>
    <row r="961" spans="4:4">
      <c r="D961" s="12"/>
    </row>
    <row r="962" spans="4:4">
      <c r="D962" s="12"/>
    </row>
    <row r="963" spans="4:4">
      <c r="D963" s="12"/>
    </row>
    <row r="964" spans="4:4">
      <c r="D964" s="12"/>
    </row>
    <row r="965" spans="4:4">
      <c r="D965" s="12"/>
    </row>
    <row r="966" spans="4:4">
      <c r="D966" s="12"/>
    </row>
    <row r="967" spans="4:4">
      <c r="D967" s="12"/>
    </row>
    <row r="968" spans="4:4">
      <c r="D968" s="12"/>
    </row>
    <row r="969" spans="4:4">
      <c r="D969" s="12"/>
    </row>
    <row r="970" spans="4:4">
      <c r="D970" s="12"/>
    </row>
    <row r="971" spans="4:4">
      <c r="D971" s="12"/>
    </row>
    <row r="972" spans="4:4">
      <c r="D972" s="12"/>
    </row>
    <row r="973" spans="4:4">
      <c r="D973" s="12"/>
    </row>
    <row r="974" spans="4:4">
      <c r="D974" s="12"/>
    </row>
    <row r="975" spans="4:4">
      <c r="D975" s="12"/>
    </row>
    <row r="976" spans="4:4">
      <c r="D976" s="12"/>
    </row>
    <row r="977" spans="4:4">
      <c r="D977" s="12"/>
    </row>
    <row r="978" spans="4:4">
      <c r="D978" s="12"/>
    </row>
    <row r="979" spans="4:4">
      <c r="D979" s="12"/>
    </row>
    <row r="980" spans="4:4">
      <c r="D980" s="12"/>
    </row>
    <row r="981" spans="4:4">
      <c r="D981" s="12"/>
    </row>
    <row r="982" spans="4:4">
      <c r="D982" s="12"/>
    </row>
    <row r="983" spans="4:4">
      <c r="D983" s="12"/>
    </row>
    <row r="984" spans="4:4">
      <c r="D984" s="12"/>
    </row>
    <row r="985" spans="4:4">
      <c r="D985" s="12"/>
    </row>
    <row r="986" spans="4:4">
      <c r="D986" s="12"/>
    </row>
    <row r="987" spans="4:4">
      <c r="D987" s="12"/>
    </row>
    <row r="988" spans="4:4">
      <c r="D988" s="12"/>
    </row>
    <row r="989" spans="4:4">
      <c r="D989" s="12"/>
    </row>
    <row r="990" spans="4:4">
      <c r="D990" s="12"/>
    </row>
    <row r="991" spans="4:4">
      <c r="D991" s="12"/>
    </row>
    <row r="992" spans="4:4">
      <c r="D992" s="12"/>
    </row>
    <row r="993" spans="4:4">
      <c r="D993" s="12"/>
    </row>
    <row r="994" spans="4:4">
      <c r="D994" s="12"/>
    </row>
    <row r="995" spans="4:4">
      <c r="D995" s="12"/>
    </row>
    <row r="996" spans="4:4">
      <c r="D996" s="12"/>
    </row>
    <row r="997" spans="4:4">
      <c r="D997" s="12"/>
    </row>
    <row r="998" spans="4:4">
      <c r="D998" s="12"/>
    </row>
    <row r="999" spans="4:4">
      <c r="D999" s="12"/>
    </row>
    <row r="1000" spans="4:4">
      <c r="D1000" s="12"/>
    </row>
    <row r="1001" spans="4:4">
      <c r="D1001" s="12"/>
    </row>
    <row r="1002" spans="4:4">
      <c r="D1002" s="12"/>
    </row>
    <row r="1003" spans="4:4">
      <c r="D1003" s="12"/>
    </row>
    <row r="1004" spans="4:4">
      <c r="D1004" s="12"/>
    </row>
    <row r="1005" spans="4:4">
      <c r="D1005" s="12"/>
    </row>
    <row r="1006" spans="4:4">
      <c r="D1006" s="12"/>
    </row>
    <row r="1007" spans="4:4">
      <c r="D1007" s="12"/>
    </row>
    <row r="1008" spans="4:4">
      <c r="D1008" s="12"/>
    </row>
    <row r="1009" spans="4:4">
      <c r="D1009" s="12"/>
    </row>
    <row r="1010" spans="4:4">
      <c r="D1010" s="12"/>
    </row>
    <row r="1011" spans="4:4">
      <c r="D1011" s="12"/>
    </row>
    <row r="1012" spans="4:4">
      <c r="D1012" s="12"/>
    </row>
    <row r="1013" spans="4:4">
      <c r="D1013" s="12"/>
    </row>
    <row r="1014" spans="4:4">
      <c r="D1014" s="12"/>
    </row>
    <row r="1015" spans="4:4">
      <c r="D1015" s="12"/>
    </row>
    <row r="1016" spans="4:4">
      <c r="D1016" s="12"/>
    </row>
    <row r="1017" spans="4:4">
      <c r="D1017" s="12"/>
    </row>
    <row r="1018" spans="4:4">
      <c r="D1018" s="12"/>
    </row>
    <row r="1019" spans="4:4">
      <c r="D1019" s="12"/>
    </row>
    <row r="1020" spans="4:4">
      <c r="D1020" s="12"/>
    </row>
    <row r="1021" spans="4:4">
      <c r="D1021" s="12"/>
    </row>
    <row r="1022" spans="4:4">
      <c r="D1022" s="12"/>
    </row>
    <row r="1023" spans="4:4">
      <c r="D1023" s="12"/>
    </row>
    <row r="1024" spans="4:4">
      <c r="D1024" s="12"/>
    </row>
    <row r="1025" spans="4:4">
      <c r="D1025" s="12"/>
    </row>
    <row r="1026" spans="4:4">
      <c r="D1026" s="12"/>
    </row>
    <row r="1027" spans="4:4">
      <c r="D1027" s="12"/>
    </row>
    <row r="1028" spans="4:4">
      <c r="D1028" s="12"/>
    </row>
    <row r="1029" spans="4:4">
      <c r="D1029" s="12"/>
    </row>
    <row r="1030" spans="4:4">
      <c r="D1030" s="12"/>
    </row>
    <row r="1031" spans="4:4">
      <c r="D1031" s="12"/>
    </row>
    <row r="1032" spans="4:4">
      <c r="D1032" s="12"/>
    </row>
    <row r="1033" spans="4:4">
      <c r="D1033" s="12"/>
    </row>
    <row r="1034" spans="4:4">
      <c r="D1034" s="12"/>
    </row>
    <row r="1035" spans="4:4">
      <c r="D1035" s="12"/>
    </row>
    <row r="1036" spans="4:4">
      <c r="D1036" s="12"/>
    </row>
    <row r="1037" spans="4:4">
      <c r="D1037" s="12"/>
    </row>
    <row r="1038" spans="4:4">
      <c r="D1038" s="12"/>
    </row>
    <row r="1039" spans="4:4">
      <c r="D1039" s="12"/>
    </row>
    <row r="1040" spans="4:4">
      <c r="D1040" s="12"/>
    </row>
    <row r="1041" spans="4:4">
      <c r="D1041" s="12"/>
    </row>
    <row r="1042" spans="4:4">
      <c r="D1042" s="12"/>
    </row>
    <row r="1043" spans="4:4">
      <c r="D1043" s="12"/>
    </row>
    <row r="1044" spans="4:4">
      <c r="D1044" s="12"/>
    </row>
    <row r="1045" spans="4:4">
      <c r="D1045" s="12"/>
    </row>
    <row r="1046" spans="4:4">
      <c r="D1046" s="12"/>
    </row>
    <row r="1047" spans="4:4">
      <c r="D1047" s="12"/>
    </row>
    <row r="1048" spans="4:4">
      <c r="D1048" s="12"/>
    </row>
    <row r="1049" spans="4:4">
      <c r="D1049" s="12"/>
    </row>
    <row r="1050" spans="4:4">
      <c r="D1050" s="12"/>
    </row>
    <row r="1051" spans="4:4">
      <c r="D1051" s="12"/>
    </row>
    <row r="1052" spans="4:4">
      <c r="D1052" s="12"/>
    </row>
    <row r="1053" spans="4:4">
      <c r="D1053" s="12"/>
    </row>
    <row r="1054" spans="4:4">
      <c r="D1054" s="12"/>
    </row>
    <row r="1055" spans="4:4">
      <c r="D1055" s="12"/>
    </row>
    <row r="1056" spans="4:4">
      <c r="D1056" s="12"/>
    </row>
    <row r="1057" spans="4:4">
      <c r="D1057" s="12"/>
    </row>
    <row r="1058" spans="4:4">
      <c r="D1058" s="12"/>
    </row>
    <row r="1059" spans="4:4">
      <c r="D1059" s="12"/>
    </row>
    <row r="1060" spans="4:4">
      <c r="D1060" s="12"/>
    </row>
    <row r="1061" spans="4:4">
      <c r="D1061" s="12"/>
    </row>
    <row r="1062" spans="4:4">
      <c r="D1062" s="12"/>
    </row>
    <row r="1063" spans="4:4">
      <c r="D1063" s="12"/>
    </row>
    <row r="1064" spans="4:4">
      <c r="D1064" s="12"/>
    </row>
    <row r="1065" spans="4:4">
      <c r="D1065" s="12"/>
    </row>
    <row r="1066" spans="4:4">
      <c r="D1066" s="12"/>
    </row>
    <row r="1067" spans="4:4">
      <c r="D1067" s="12"/>
    </row>
    <row r="1068" spans="4:4">
      <c r="D1068" s="12"/>
    </row>
    <row r="1069" spans="4:4">
      <c r="D1069" s="12"/>
    </row>
    <row r="1070" spans="4:4">
      <c r="D1070" s="12"/>
    </row>
    <row r="1071" spans="4:4">
      <c r="D1071" s="12"/>
    </row>
    <row r="1072" spans="4:4">
      <c r="D1072" s="12"/>
    </row>
    <row r="1073" spans="4:4">
      <c r="D1073" s="12"/>
    </row>
    <row r="1074" spans="4:4">
      <c r="D1074" s="12"/>
    </row>
    <row r="1075" spans="4:4">
      <c r="D1075" s="12"/>
    </row>
    <row r="1076" spans="4:4">
      <c r="D1076" s="12"/>
    </row>
    <row r="1077" spans="4:4">
      <c r="D1077" s="12"/>
    </row>
    <row r="1078" spans="4:4">
      <c r="D1078" s="12"/>
    </row>
    <row r="1079" spans="4:4">
      <c r="D1079" s="12"/>
    </row>
    <row r="1080" spans="4:4">
      <c r="D1080" s="12"/>
    </row>
    <row r="1081" spans="4:4">
      <c r="D1081" s="12"/>
    </row>
    <row r="1082" spans="4:4">
      <c r="D1082" s="12"/>
    </row>
    <row r="1083" spans="4:4">
      <c r="D1083" s="12"/>
    </row>
    <row r="1084" spans="4:4">
      <c r="D1084" s="12"/>
    </row>
    <row r="1085" spans="4:4">
      <c r="D1085" s="12"/>
    </row>
    <row r="1086" spans="4:4">
      <c r="D1086" s="12"/>
    </row>
    <row r="1087" spans="4:4">
      <c r="D1087" s="12"/>
    </row>
    <row r="1088" spans="4:4">
      <c r="D1088" s="12"/>
    </row>
    <row r="1089" spans="4:4">
      <c r="D1089" s="12"/>
    </row>
    <row r="1090" spans="4:4">
      <c r="D1090" s="12"/>
    </row>
    <row r="1091" spans="4:4">
      <c r="D1091" s="12"/>
    </row>
    <row r="1092" spans="4:4">
      <c r="D1092" s="12"/>
    </row>
    <row r="1093" spans="4:4">
      <c r="D1093" s="12"/>
    </row>
    <row r="1094" spans="4:4">
      <c r="D1094" s="12"/>
    </row>
    <row r="1095" spans="4:4">
      <c r="D1095" s="12"/>
    </row>
    <row r="1096" spans="4:4">
      <c r="D1096" s="12"/>
    </row>
    <row r="1097" spans="4:4">
      <c r="D1097" s="12"/>
    </row>
    <row r="1098" spans="4:4">
      <c r="D1098" s="12"/>
    </row>
    <row r="1099" spans="4:4">
      <c r="D1099" s="12"/>
    </row>
    <row r="1100" spans="4:4">
      <c r="D1100" s="12"/>
    </row>
    <row r="1101" spans="4:4">
      <c r="D1101" s="12"/>
    </row>
    <row r="1102" spans="4:4">
      <c r="D1102" s="12"/>
    </row>
    <row r="1103" spans="4:4">
      <c r="D1103" s="12"/>
    </row>
    <row r="1104" spans="4:4">
      <c r="D1104" s="12"/>
    </row>
    <row r="1105" spans="4:4">
      <c r="D1105" s="12"/>
    </row>
    <row r="1106" spans="4:4">
      <c r="D1106" s="12"/>
    </row>
    <row r="1107" spans="4:4">
      <c r="D1107" s="12"/>
    </row>
    <row r="1108" spans="4:4">
      <c r="D1108" s="12"/>
    </row>
    <row r="1109" spans="4:4">
      <c r="D1109" s="12"/>
    </row>
    <row r="1110" spans="4:4">
      <c r="D1110" s="12"/>
    </row>
    <row r="1111" spans="4:4">
      <c r="D1111" s="12"/>
    </row>
    <row r="1112" spans="4:4">
      <c r="D1112" s="12"/>
    </row>
    <row r="1113" spans="4:4">
      <c r="D1113" s="12"/>
    </row>
    <row r="1114" spans="4:4">
      <c r="D1114" s="12"/>
    </row>
    <row r="1115" spans="4:4">
      <c r="D1115" s="12"/>
    </row>
    <row r="1116" spans="4:4">
      <c r="D1116" s="12"/>
    </row>
    <row r="1117" spans="4:4">
      <c r="D1117" s="12"/>
    </row>
    <row r="1118" spans="4:4">
      <c r="D1118" s="12"/>
    </row>
    <row r="1119" spans="4:4">
      <c r="D1119" s="12"/>
    </row>
    <row r="1120" spans="4:4">
      <c r="D1120" s="12"/>
    </row>
    <row r="1121" spans="4:4">
      <c r="D1121" s="12"/>
    </row>
    <row r="1122" spans="4:4">
      <c r="D1122" s="12"/>
    </row>
    <row r="1123" spans="4:4">
      <c r="D1123" s="12"/>
    </row>
    <row r="1124" spans="4:4">
      <c r="D1124" s="12"/>
    </row>
    <row r="1125" spans="4:4">
      <c r="D1125" s="12"/>
    </row>
    <row r="1126" spans="4:4">
      <c r="D1126" s="12"/>
    </row>
    <row r="1127" spans="4:4">
      <c r="D1127" s="12"/>
    </row>
    <row r="1128" spans="4:4">
      <c r="D1128" s="12"/>
    </row>
    <row r="1129" spans="4:4">
      <c r="D1129" s="12"/>
    </row>
    <row r="1130" spans="4:4">
      <c r="D1130" s="12"/>
    </row>
    <row r="1131" spans="4:4">
      <c r="D1131" s="12"/>
    </row>
    <row r="1132" spans="4:4">
      <c r="D1132" s="12"/>
    </row>
    <row r="1133" spans="4:4">
      <c r="D1133" s="12"/>
    </row>
    <row r="1134" spans="4:4">
      <c r="D1134" s="12"/>
    </row>
    <row r="1135" spans="4:4">
      <c r="D1135" s="12"/>
    </row>
    <row r="1136" spans="4:4">
      <c r="D1136" s="12"/>
    </row>
    <row r="1137" spans="4:4">
      <c r="D1137" s="12"/>
    </row>
    <row r="1138" spans="4:4">
      <c r="D1138" s="12"/>
    </row>
    <row r="1139" spans="4:4">
      <c r="D1139" s="12"/>
    </row>
    <row r="1140" spans="4:4">
      <c r="D1140" s="12"/>
    </row>
    <row r="1141" spans="4:4">
      <c r="D1141" s="12"/>
    </row>
    <row r="1142" spans="4:4">
      <c r="D1142" s="12"/>
    </row>
    <row r="1143" spans="4:4">
      <c r="D1143" s="12"/>
    </row>
    <row r="1144" spans="4:4">
      <c r="D1144" s="12"/>
    </row>
    <row r="1145" spans="4:4">
      <c r="D1145" s="12"/>
    </row>
    <row r="1146" spans="4:4">
      <c r="D1146" s="12"/>
    </row>
    <row r="1147" spans="4:4">
      <c r="D1147" s="12"/>
    </row>
    <row r="1148" spans="4:4">
      <c r="D1148" s="12"/>
    </row>
    <row r="1149" spans="4:4">
      <c r="D1149" s="12"/>
    </row>
    <row r="1150" spans="4:4">
      <c r="D1150" s="12"/>
    </row>
    <row r="1151" spans="4:4">
      <c r="D1151" s="12"/>
    </row>
    <row r="1152" spans="4:4">
      <c r="D1152" s="12"/>
    </row>
    <row r="1153" spans="4:4">
      <c r="D1153" s="12"/>
    </row>
    <row r="1154" spans="4:4">
      <c r="D1154" s="12"/>
    </row>
    <row r="1155" spans="4:4">
      <c r="D1155" s="12"/>
    </row>
    <row r="1156" spans="4:4">
      <c r="D1156" s="12"/>
    </row>
    <row r="1157" spans="4:4">
      <c r="D1157" s="12"/>
    </row>
    <row r="1158" spans="4:4">
      <c r="D1158" s="12"/>
    </row>
    <row r="1159" spans="4:4">
      <c r="D1159" s="12"/>
    </row>
    <row r="1160" spans="4:4">
      <c r="D1160" s="12"/>
    </row>
    <row r="1161" spans="4:4">
      <c r="D1161" s="12"/>
    </row>
    <row r="1162" spans="4:4">
      <c r="D1162" s="12"/>
    </row>
    <row r="1163" spans="4:4">
      <c r="D1163" s="12"/>
    </row>
    <row r="1164" spans="4:4">
      <c r="D1164" s="12"/>
    </row>
    <row r="1165" spans="4:4">
      <c r="D1165" s="12"/>
    </row>
    <row r="1166" spans="4:4">
      <c r="D1166" s="12"/>
    </row>
    <row r="1167" spans="4:4">
      <c r="D1167" s="12"/>
    </row>
    <row r="1168" spans="4:4">
      <c r="D1168" s="12"/>
    </row>
    <row r="1169" spans="4:4">
      <c r="D1169" s="12"/>
    </row>
    <row r="1170" spans="4:4">
      <c r="D1170" s="12"/>
    </row>
    <row r="1171" spans="4:4">
      <c r="D1171" s="12"/>
    </row>
    <row r="1172" spans="4:4">
      <c r="D1172" s="12"/>
    </row>
    <row r="1173" spans="4:4">
      <c r="D1173" s="12"/>
    </row>
    <row r="1174" spans="4:4">
      <c r="D1174" s="12"/>
    </row>
    <row r="1175" spans="4:4">
      <c r="D1175" s="12"/>
    </row>
    <row r="1176" spans="4:4">
      <c r="D1176" s="12"/>
    </row>
    <row r="1177" spans="4:4">
      <c r="D1177" s="12"/>
    </row>
    <row r="1178" spans="4:4">
      <c r="D1178" s="12"/>
    </row>
    <row r="1179" spans="4:4">
      <c r="D1179" s="12"/>
    </row>
    <row r="1180" spans="4:4">
      <c r="D1180" s="12"/>
    </row>
    <row r="1181" spans="4:4">
      <c r="D1181" s="12"/>
    </row>
    <row r="1182" spans="4:4">
      <c r="D1182" s="12"/>
    </row>
    <row r="1183" spans="4:4">
      <c r="D1183" s="12"/>
    </row>
    <row r="1184" spans="4:4">
      <c r="D1184" s="12"/>
    </row>
    <row r="1185" spans="4:4">
      <c r="D1185" s="12"/>
    </row>
    <row r="1186" spans="4:4">
      <c r="D1186" s="12"/>
    </row>
    <row r="1187" spans="4:4">
      <c r="D1187" s="12"/>
    </row>
    <row r="1188" spans="4:4">
      <c r="D1188" s="12"/>
    </row>
    <row r="1189" spans="4:4">
      <c r="D1189" s="12"/>
    </row>
    <row r="1190" spans="4:4">
      <c r="D1190" s="12"/>
    </row>
    <row r="1191" spans="4:4">
      <c r="D1191" s="12"/>
    </row>
    <row r="1192" spans="4:4">
      <c r="D1192" s="12"/>
    </row>
    <row r="1193" spans="4:4">
      <c r="D1193" s="12"/>
    </row>
    <row r="1194" spans="4:4">
      <c r="D1194" s="12"/>
    </row>
    <row r="1195" spans="4:4">
      <c r="D1195" s="12"/>
    </row>
    <row r="1196" spans="4:4">
      <c r="D1196" s="12"/>
    </row>
    <row r="1197" spans="4:4">
      <c r="D1197" s="12"/>
    </row>
    <row r="1198" spans="4:4">
      <c r="D1198" s="12"/>
    </row>
    <row r="1199" spans="4:4">
      <c r="D1199" s="12"/>
    </row>
    <row r="1200" spans="4:4">
      <c r="D1200" s="12"/>
    </row>
    <row r="1201" spans="4:4">
      <c r="D1201" s="12"/>
    </row>
    <row r="1202" spans="4:4">
      <c r="D1202" s="12"/>
    </row>
    <row r="1203" spans="4:4">
      <c r="D1203" s="12"/>
    </row>
    <row r="1204" spans="4:4">
      <c r="D1204" s="12"/>
    </row>
    <row r="1205" spans="4:4">
      <c r="D1205" s="12"/>
    </row>
    <row r="1206" spans="4:4">
      <c r="D1206" s="12"/>
    </row>
    <row r="1207" spans="4:4">
      <c r="D1207" s="12"/>
    </row>
    <row r="1208" spans="4:4">
      <c r="D1208" s="12"/>
    </row>
    <row r="1209" spans="4:4">
      <c r="D1209" s="12"/>
    </row>
    <row r="1210" spans="4:4">
      <c r="D1210" s="12"/>
    </row>
    <row r="1211" spans="4:4">
      <c r="D1211" s="12"/>
    </row>
    <row r="1212" spans="4:4">
      <c r="D1212" s="12"/>
    </row>
    <row r="1213" spans="4:4">
      <c r="D1213" s="12"/>
    </row>
    <row r="1214" spans="4:4">
      <c r="D1214" s="12"/>
    </row>
    <row r="1215" spans="4:4">
      <c r="D1215" s="12"/>
    </row>
    <row r="1216" spans="4:4">
      <c r="D1216" s="12"/>
    </row>
    <row r="1217" spans="4:4">
      <c r="D1217" s="12"/>
    </row>
    <row r="1218" spans="4:4">
      <c r="D1218" s="12"/>
    </row>
    <row r="1219" spans="4:4">
      <c r="D1219" s="12"/>
    </row>
    <row r="1220" spans="4:4">
      <c r="D1220" s="12"/>
    </row>
    <row r="1221" spans="4:4">
      <c r="D1221" s="12"/>
    </row>
    <row r="1222" spans="4:4">
      <c r="D1222" s="12"/>
    </row>
    <row r="1223" spans="4:4">
      <c r="D1223" s="12"/>
    </row>
    <row r="1224" spans="4:4">
      <c r="D1224" s="12"/>
    </row>
    <row r="1225" spans="4:4">
      <c r="D1225" s="12"/>
    </row>
    <row r="1226" spans="4:4">
      <c r="D1226" s="12"/>
    </row>
    <row r="1227" spans="4:4">
      <c r="D1227" s="12"/>
    </row>
    <row r="1228" spans="4:4">
      <c r="D1228" s="12"/>
    </row>
    <row r="1229" spans="4:4">
      <c r="D1229" s="12"/>
    </row>
    <row r="1230" spans="4:4">
      <c r="D1230" s="12"/>
    </row>
    <row r="1231" spans="4:4">
      <c r="D1231" s="12"/>
    </row>
    <row r="1232" spans="4:4">
      <c r="D1232" s="12"/>
    </row>
    <row r="1233" spans="4:4">
      <c r="D1233" s="12"/>
    </row>
    <row r="1234" spans="4:4">
      <c r="D1234" s="12"/>
    </row>
    <row r="1235" spans="4:4">
      <c r="D1235" s="12"/>
    </row>
    <row r="1236" spans="4:4">
      <c r="D1236" s="12"/>
    </row>
    <row r="1237" spans="4:4">
      <c r="D1237" s="12"/>
    </row>
    <row r="1238" spans="4:4">
      <c r="D1238" s="12"/>
    </row>
    <row r="1239" spans="4:4">
      <c r="D1239" s="12"/>
    </row>
    <row r="1240" spans="4:4">
      <c r="D1240" s="12"/>
    </row>
    <row r="1241" spans="4:4">
      <c r="D1241" s="12"/>
    </row>
    <row r="1242" spans="4:4">
      <c r="D1242" s="12"/>
    </row>
    <row r="1243" spans="4:4">
      <c r="D1243" s="12"/>
    </row>
    <row r="1244" spans="4:4">
      <c r="D1244" s="12"/>
    </row>
    <row r="1245" spans="4:4">
      <c r="D1245" s="12"/>
    </row>
    <row r="1246" spans="4:4">
      <c r="D1246" s="12"/>
    </row>
    <row r="1247" spans="4:4">
      <c r="D1247" s="12"/>
    </row>
    <row r="1248" spans="4:4">
      <c r="D1248" s="12"/>
    </row>
    <row r="1249" spans="4:4">
      <c r="D1249" s="12"/>
    </row>
    <row r="1250" spans="4:4">
      <c r="D1250" s="12"/>
    </row>
    <row r="1251" spans="4:4">
      <c r="D1251" s="12"/>
    </row>
    <row r="1252" spans="4:4">
      <c r="D1252" s="12"/>
    </row>
    <row r="1253" spans="4:4">
      <c r="D1253" s="12"/>
    </row>
    <row r="1254" spans="4:4">
      <c r="D1254" s="12"/>
    </row>
    <row r="1255" spans="4:4">
      <c r="D1255" s="12"/>
    </row>
    <row r="1256" spans="4:4">
      <c r="D1256" s="12"/>
    </row>
    <row r="1257" spans="4:4">
      <c r="D1257" s="12"/>
    </row>
    <row r="1258" spans="4:4">
      <c r="D1258" s="12"/>
    </row>
    <row r="1259" spans="4:4">
      <c r="D1259" s="12"/>
    </row>
    <row r="1260" spans="4:4">
      <c r="D1260" s="12"/>
    </row>
    <row r="1261" spans="4:4">
      <c r="D1261" s="12"/>
    </row>
    <row r="1262" spans="4:4">
      <c r="D1262" s="12"/>
    </row>
    <row r="1263" spans="4:4">
      <c r="D1263" s="12"/>
    </row>
    <row r="1264" spans="4:4">
      <c r="D1264" s="12"/>
    </row>
    <row r="1265" spans="4:4">
      <c r="D1265" s="12"/>
    </row>
    <row r="1266" spans="4:4">
      <c r="D1266" s="12"/>
    </row>
    <row r="1267" spans="4:4">
      <c r="D1267" s="12"/>
    </row>
    <row r="1268" spans="4:4">
      <c r="D1268" s="12"/>
    </row>
    <row r="1269" spans="4:4">
      <c r="D1269" s="12"/>
    </row>
    <row r="1270" spans="4:4">
      <c r="D1270" s="12"/>
    </row>
    <row r="1271" spans="4:4">
      <c r="D1271" s="12"/>
    </row>
    <row r="1272" spans="4:4">
      <c r="D1272" s="12"/>
    </row>
    <row r="1273" spans="4:4">
      <c r="D1273" s="12"/>
    </row>
    <row r="1274" spans="4:4">
      <c r="D1274" s="12"/>
    </row>
    <row r="1275" spans="4:4">
      <c r="D1275" s="12"/>
    </row>
    <row r="1276" spans="4:4">
      <c r="D1276" s="12"/>
    </row>
    <row r="1277" spans="4:4">
      <c r="D1277" s="12"/>
    </row>
    <row r="1278" spans="4:4">
      <c r="D1278" s="12"/>
    </row>
    <row r="1279" spans="4:4">
      <c r="D1279" s="12"/>
    </row>
    <row r="1280" spans="4:4">
      <c r="D1280" s="12"/>
    </row>
    <row r="1281" spans="4:4">
      <c r="D1281" s="12"/>
    </row>
    <row r="1282" spans="4:4">
      <c r="D1282" s="12"/>
    </row>
    <row r="1283" spans="4:4">
      <c r="D1283" s="12"/>
    </row>
    <row r="1284" spans="4:4">
      <c r="D1284" s="12"/>
    </row>
    <row r="1285" spans="4:4">
      <c r="D1285" s="12"/>
    </row>
    <row r="1286" spans="4:4">
      <c r="D1286" s="12"/>
    </row>
    <row r="1287" spans="4:4">
      <c r="D1287" s="12"/>
    </row>
    <row r="1288" spans="4:4">
      <c r="D1288" s="12"/>
    </row>
    <row r="1289" spans="4:4">
      <c r="D1289" s="12"/>
    </row>
    <row r="1290" spans="4:4">
      <c r="D1290" s="12"/>
    </row>
    <row r="1291" spans="4:4">
      <c r="D1291" s="12"/>
    </row>
    <row r="1292" spans="4:4">
      <c r="D1292" s="12"/>
    </row>
    <row r="1293" spans="4:4">
      <c r="D1293" s="12"/>
    </row>
    <row r="1294" spans="4:4">
      <c r="D1294" s="12"/>
    </row>
    <row r="1295" spans="4:4">
      <c r="D1295" s="12"/>
    </row>
    <row r="1296" spans="4:4">
      <c r="D1296" s="12"/>
    </row>
    <row r="1297" spans="4:4">
      <c r="D1297" s="12"/>
    </row>
    <row r="1298" spans="4:4">
      <c r="D1298" s="12"/>
    </row>
    <row r="1299" spans="4:4">
      <c r="D1299" s="12"/>
    </row>
    <row r="1300" spans="4:4">
      <c r="D1300" s="12"/>
    </row>
    <row r="1301" spans="4:4">
      <c r="D1301" s="12"/>
    </row>
    <row r="1302" spans="4:4">
      <c r="D1302" s="12"/>
    </row>
    <row r="1303" spans="4:4">
      <c r="D1303" s="12"/>
    </row>
    <row r="1304" spans="4:4">
      <c r="D1304" s="12"/>
    </row>
    <row r="1305" spans="4:4">
      <c r="D1305" s="12"/>
    </row>
    <row r="1306" spans="4:4">
      <c r="D1306" s="12"/>
    </row>
    <row r="1307" spans="4:4">
      <c r="D1307" s="12"/>
    </row>
    <row r="1308" spans="4:4">
      <c r="D1308" s="12"/>
    </row>
    <row r="1309" spans="4:4">
      <c r="D1309" s="12"/>
    </row>
    <row r="1310" spans="4:4">
      <c r="D1310" s="12"/>
    </row>
    <row r="1311" spans="4:4">
      <c r="D1311" s="12"/>
    </row>
    <row r="1312" spans="4:4">
      <c r="D1312" s="12"/>
    </row>
    <row r="1313" spans="4:4">
      <c r="D1313" s="12"/>
    </row>
    <row r="1314" spans="4:4">
      <c r="D1314" s="12"/>
    </row>
    <row r="1315" spans="4:4">
      <c r="D1315" s="12"/>
    </row>
    <row r="1316" spans="4:4">
      <c r="D1316" s="12"/>
    </row>
    <row r="1317" spans="4:4">
      <c r="D1317" s="12"/>
    </row>
    <row r="1318" spans="4:4">
      <c r="D1318" s="12"/>
    </row>
    <row r="1319" spans="4:4">
      <c r="D1319" s="12"/>
    </row>
    <row r="1320" spans="4:4">
      <c r="D1320" s="12"/>
    </row>
    <row r="1321" spans="4:4">
      <c r="D1321" s="12"/>
    </row>
    <row r="1322" spans="4:4">
      <c r="D1322" s="12"/>
    </row>
    <row r="1323" spans="4:4">
      <c r="D1323" s="12"/>
    </row>
    <row r="1324" spans="4:4">
      <c r="D1324" s="12"/>
    </row>
    <row r="1325" spans="4:4">
      <c r="D1325" s="12"/>
    </row>
    <row r="1326" spans="4:4">
      <c r="D1326" s="12"/>
    </row>
    <row r="1327" spans="4:4">
      <c r="D1327" s="12"/>
    </row>
    <row r="1328" spans="4:4">
      <c r="D1328" s="12"/>
    </row>
    <row r="1329" spans="4:4">
      <c r="D1329" s="12"/>
    </row>
    <row r="1330" spans="4:4">
      <c r="D1330" s="12"/>
    </row>
    <row r="1331" spans="4:4">
      <c r="D1331" s="12"/>
    </row>
    <row r="1332" spans="4:4">
      <c r="D1332" s="12"/>
    </row>
    <row r="1333" spans="4:4">
      <c r="D1333" s="12"/>
    </row>
    <row r="1334" spans="4:4">
      <c r="D1334" s="12"/>
    </row>
    <row r="1335" spans="4:4">
      <c r="D1335" s="12"/>
    </row>
    <row r="1336" spans="4:4">
      <c r="D1336" s="12"/>
    </row>
    <row r="1337" spans="4:4">
      <c r="D1337" s="12"/>
    </row>
    <row r="1338" spans="4:4">
      <c r="D1338" s="12"/>
    </row>
    <row r="1339" spans="4:4">
      <c r="D1339" s="12"/>
    </row>
    <row r="1340" spans="4:4">
      <c r="D1340" s="12"/>
    </row>
    <row r="1341" spans="4:4">
      <c r="D1341" s="12"/>
    </row>
    <row r="1342" spans="4:4">
      <c r="D1342" s="12"/>
    </row>
    <row r="1343" spans="4:4">
      <c r="D1343" s="12"/>
    </row>
    <row r="1344" spans="4:4">
      <c r="D1344" s="12"/>
    </row>
    <row r="1345" spans="4:4">
      <c r="D1345" s="12"/>
    </row>
    <row r="1346" spans="4:4">
      <c r="D1346" s="12"/>
    </row>
    <row r="1347" spans="4:4">
      <c r="D1347" s="12"/>
    </row>
    <row r="1348" spans="4:4">
      <c r="D1348" s="12"/>
    </row>
    <row r="1349" spans="4:4">
      <c r="D1349" s="12"/>
    </row>
    <row r="1350" spans="4:4">
      <c r="D1350" s="12"/>
    </row>
    <row r="1351" spans="4:4">
      <c r="D1351" s="12"/>
    </row>
    <row r="1352" spans="4:4">
      <c r="D1352" s="12"/>
    </row>
    <row r="1353" spans="4:4">
      <c r="D1353" s="12"/>
    </row>
    <row r="1354" spans="4:4">
      <c r="D1354" s="12"/>
    </row>
    <row r="1355" spans="4:4">
      <c r="D1355" s="12"/>
    </row>
    <row r="1356" spans="4:4">
      <c r="D1356" s="12"/>
    </row>
    <row r="1357" spans="4:4">
      <c r="D1357" s="12"/>
    </row>
    <row r="1358" spans="4:4">
      <c r="D1358" s="12"/>
    </row>
    <row r="1359" spans="4:4">
      <c r="D1359" s="12"/>
    </row>
    <row r="1360" spans="4:4">
      <c r="D1360" s="12"/>
    </row>
    <row r="1361" spans="4:4">
      <c r="D1361" s="12"/>
    </row>
    <row r="1362" spans="4:4">
      <c r="D1362" s="12"/>
    </row>
    <row r="1363" spans="4:4">
      <c r="D1363" s="12"/>
    </row>
    <row r="1364" spans="4:4">
      <c r="D1364" s="12"/>
    </row>
    <row r="1365" spans="4:4">
      <c r="D1365" s="12"/>
    </row>
    <row r="1366" spans="4:4">
      <c r="D1366" s="12"/>
    </row>
    <row r="1367" spans="4:4">
      <c r="D1367" s="12"/>
    </row>
    <row r="1368" spans="4:4">
      <c r="D1368" s="12"/>
    </row>
    <row r="1369" spans="4:4">
      <c r="D1369" s="12"/>
    </row>
    <row r="1370" spans="4:4">
      <c r="D1370" s="12"/>
    </row>
    <row r="1371" spans="4:4">
      <c r="D1371" s="12"/>
    </row>
    <row r="1372" spans="4:4">
      <c r="D1372" s="12"/>
    </row>
    <row r="1373" spans="4:4">
      <c r="D1373" s="12"/>
    </row>
    <row r="1374" spans="4:4">
      <c r="D1374" s="12"/>
    </row>
    <row r="1375" spans="4:4">
      <c r="D1375" s="12"/>
    </row>
    <row r="1376" spans="4:4">
      <c r="D1376" s="12"/>
    </row>
    <row r="1377" spans="4:4">
      <c r="D1377" s="12"/>
    </row>
    <row r="1378" spans="4:4">
      <c r="D1378" s="12"/>
    </row>
    <row r="1379" spans="4:4">
      <c r="D1379" s="12"/>
    </row>
    <row r="1380" spans="4:4">
      <c r="D1380" s="12"/>
    </row>
    <row r="1381" spans="4:4">
      <c r="D1381" s="12"/>
    </row>
    <row r="1382" spans="4:4">
      <c r="D1382" s="12"/>
    </row>
    <row r="1383" spans="4:4">
      <c r="D1383" s="12"/>
    </row>
    <row r="1384" spans="4:4">
      <c r="D1384" s="12"/>
    </row>
    <row r="1385" spans="4:4">
      <c r="D1385" s="12"/>
    </row>
    <row r="1386" spans="4:4">
      <c r="D1386" s="12"/>
    </row>
    <row r="1387" spans="4:4">
      <c r="D1387" s="12"/>
    </row>
    <row r="1388" spans="4:4">
      <c r="D1388" s="12"/>
    </row>
    <row r="1389" spans="4:4">
      <c r="D1389" s="12"/>
    </row>
    <row r="1390" spans="4:4">
      <c r="D1390" s="12"/>
    </row>
    <row r="1391" spans="4:4">
      <c r="D1391" s="12"/>
    </row>
    <row r="1392" spans="4:4">
      <c r="D1392" s="12"/>
    </row>
    <row r="1393" spans="4:4">
      <c r="D1393" s="12"/>
    </row>
    <row r="1394" spans="4:4">
      <c r="D1394" s="12"/>
    </row>
    <row r="1395" spans="4:4">
      <c r="D1395" s="12"/>
    </row>
    <row r="1396" spans="4:4">
      <c r="D1396" s="12"/>
    </row>
    <row r="1397" spans="4:4">
      <c r="D1397" s="12"/>
    </row>
    <row r="1398" spans="4:4">
      <c r="D1398" s="12"/>
    </row>
    <row r="1399" spans="4:4">
      <c r="D1399" s="12"/>
    </row>
    <row r="1400" spans="4:4">
      <c r="D1400" s="12"/>
    </row>
    <row r="1401" spans="4:4">
      <c r="D1401" s="12"/>
    </row>
    <row r="1402" spans="4:4">
      <c r="D1402" s="12"/>
    </row>
    <row r="1403" spans="4:4">
      <c r="D1403" s="12"/>
    </row>
    <row r="1404" spans="4:4">
      <c r="D1404" s="12"/>
    </row>
    <row r="1405" spans="4:4">
      <c r="D1405" s="12"/>
    </row>
    <row r="1406" spans="4:4">
      <c r="D1406" s="12"/>
    </row>
    <row r="1407" spans="4:4">
      <c r="D1407" s="12"/>
    </row>
    <row r="1408" spans="4:4">
      <c r="D1408" s="12"/>
    </row>
    <row r="1409" spans="4:4">
      <c r="D1409" s="12"/>
    </row>
    <row r="1410" spans="4:4">
      <c r="D1410" s="12"/>
    </row>
    <row r="1411" spans="4:4">
      <c r="D1411" s="12"/>
    </row>
    <row r="1412" spans="4:4">
      <c r="D1412" s="12"/>
    </row>
    <row r="1413" spans="4:4">
      <c r="D1413" s="12"/>
    </row>
    <row r="1414" spans="4:4">
      <c r="D1414" s="12"/>
    </row>
    <row r="1415" spans="4:4">
      <c r="D1415" s="12"/>
    </row>
    <row r="1416" spans="4:4">
      <c r="D1416" s="12"/>
    </row>
    <row r="1417" spans="4:4">
      <c r="D1417" s="12"/>
    </row>
    <row r="1418" spans="4:4">
      <c r="D1418" s="12"/>
    </row>
    <row r="1419" spans="4:4">
      <c r="D1419" s="12"/>
    </row>
    <row r="1420" spans="4:4">
      <c r="D1420" s="12"/>
    </row>
    <row r="1421" spans="4:4">
      <c r="D1421" s="12"/>
    </row>
    <row r="1422" spans="4:4">
      <c r="D1422" s="12"/>
    </row>
    <row r="1423" spans="4:4">
      <c r="D1423" s="12"/>
    </row>
    <row r="1424" spans="4:4">
      <c r="D1424" s="12"/>
    </row>
    <row r="1425" spans="4:4">
      <c r="D1425" s="12"/>
    </row>
    <row r="1426" spans="4:4">
      <c r="D1426" s="12"/>
    </row>
    <row r="1427" spans="4:4">
      <c r="D1427" s="12"/>
    </row>
    <row r="1428" spans="4:4">
      <c r="D1428" s="12"/>
    </row>
    <row r="1429" spans="4:4">
      <c r="D1429" s="12"/>
    </row>
    <row r="1430" spans="4:4">
      <c r="D1430" s="12"/>
    </row>
    <row r="1431" spans="4:4">
      <c r="D1431" s="12"/>
    </row>
    <row r="1432" spans="4:4">
      <c r="D1432" s="12"/>
    </row>
    <row r="1433" spans="4:4">
      <c r="D1433" s="12"/>
    </row>
    <row r="1434" spans="4:4">
      <c r="D1434" s="12"/>
    </row>
    <row r="1435" spans="4:4">
      <c r="D1435" s="12"/>
    </row>
    <row r="1436" spans="4:4">
      <c r="D1436" s="12"/>
    </row>
    <row r="1437" spans="4:4">
      <c r="D1437" s="12"/>
    </row>
    <row r="1438" spans="4:4">
      <c r="D1438" s="12"/>
    </row>
    <row r="1439" spans="4:4">
      <c r="D1439" s="12"/>
    </row>
    <row r="1440" spans="4:4">
      <c r="D1440" s="12"/>
    </row>
    <row r="1441" spans="4:4">
      <c r="D1441" s="12"/>
    </row>
    <row r="1442" spans="4:4">
      <c r="D1442" s="12"/>
    </row>
    <row r="1443" spans="4:4">
      <c r="D1443" s="12"/>
    </row>
    <row r="1444" spans="4:4">
      <c r="D1444" s="12"/>
    </row>
    <row r="1445" spans="4:4">
      <c r="D1445" s="12"/>
    </row>
    <row r="1446" spans="4:4">
      <c r="D1446" s="12"/>
    </row>
    <row r="1447" spans="4:4">
      <c r="D1447" s="12"/>
    </row>
    <row r="1448" spans="4:4">
      <c r="D1448" s="12"/>
    </row>
    <row r="1449" spans="4:4">
      <c r="D1449" s="12"/>
    </row>
    <row r="1450" spans="4:4">
      <c r="D1450" s="12"/>
    </row>
    <row r="1451" spans="4:4">
      <c r="D1451" s="12"/>
    </row>
    <row r="1452" spans="4:4">
      <c r="D1452" s="12"/>
    </row>
    <row r="1453" spans="4:4">
      <c r="D1453" s="12"/>
    </row>
    <row r="1454" spans="4:4">
      <c r="D1454" s="12"/>
    </row>
    <row r="1455" spans="4:4">
      <c r="D1455" s="12"/>
    </row>
    <row r="1456" spans="4:4">
      <c r="D1456" s="12"/>
    </row>
    <row r="1457" spans="4:4">
      <c r="D1457" s="12"/>
    </row>
    <row r="1458" spans="4:4">
      <c r="D1458" s="12"/>
    </row>
    <row r="1459" spans="4:4">
      <c r="D1459" s="12"/>
    </row>
    <row r="1460" spans="4:4">
      <c r="D1460" s="12"/>
    </row>
    <row r="1461" spans="4:4">
      <c r="D1461" s="12"/>
    </row>
    <row r="1462" spans="4:4">
      <c r="D1462" s="12"/>
    </row>
    <row r="1463" spans="4:4">
      <c r="D1463" s="12"/>
    </row>
    <row r="1464" spans="4:4">
      <c r="D1464" s="12"/>
    </row>
    <row r="1465" spans="4:4">
      <c r="D1465" s="12"/>
    </row>
    <row r="1466" spans="4:4">
      <c r="D1466" s="12"/>
    </row>
    <row r="1467" spans="4:4">
      <c r="D1467" s="12"/>
    </row>
    <row r="1468" spans="4:4">
      <c r="D1468" s="12"/>
    </row>
    <row r="1469" spans="4:4">
      <c r="D1469" s="12"/>
    </row>
    <row r="1470" spans="4:4">
      <c r="D1470" s="12"/>
    </row>
    <row r="1471" spans="4:4">
      <c r="D1471" s="12"/>
    </row>
    <row r="1472" spans="4:4">
      <c r="D1472" s="12"/>
    </row>
    <row r="1473" spans="4:4">
      <c r="D1473" s="12"/>
    </row>
    <row r="1474" spans="4:4">
      <c r="D1474" s="12"/>
    </row>
    <row r="1475" spans="4:4">
      <c r="D1475" s="12"/>
    </row>
    <row r="1476" spans="4:4">
      <c r="D1476" s="12"/>
    </row>
    <row r="1477" spans="4:4">
      <c r="D1477" s="12"/>
    </row>
    <row r="1478" spans="4:4">
      <c r="D1478" s="12"/>
    </row>
    <row r="1479" spans="4:4">
      <c r="D1479" s="12"/>
    </row>
    <row r="1480" spans="4:4">
      <c r="D1480" s="12"/>
    </row>
    <row r="1481" spans="4:4">
      <c r="D1481" s="12"/>
    </row>
    <row r="1482" spans="4:4">
      <c r="D1482" s="12"/>
    </row>
    <row r="1483" spans="4:4">
      <c r="D1483" s="12"/>
    </row>
    <row r="1484" spans="4:4">
      <c r="D1484" s="12"/>
    </row>
    <row r="1485" spans="4:4">
      <c r="D1485" s="12"/>
    </row>
    <row r="1486" spans="4:4">
      <c r="D1486" s="12"/>
    </row>
    <row r="1487" spans="4:4">
      <c r="D1487" s="12"/>
    </row>
    <row r="1488" spans="4:4">
      <c r="D1488" s="12"/>
    </row>
    <row r="1489" spans="4:4">
      <c r="D1489" s="12"/>
    </row>
    <row r="1490" spans="4:4">
      <c r="D1490" s="12"/>
    </row>
    <row r="1491" spans="4:4">
      <c r="D1491" s="12"/>
    </row>
    <row r="1492" spans="4:4">
      <c r="D1492" s="12"/>
    </row>
    <row r="1493" spans="4:4">
      <c r="D1493" s="12"/>
    </row>
    <row r="1494" spans="4:4">
      <c r="D1494" s="12"/>
    </row>
    <row r="1495" spans="4:4">
      <c r="D1495" s="12"/>
    </row>
    <row r="1496" spans="4:4">
      <c r="D1496" s="12"/>
    </row>
    <row r="1497" spans="4:4">
      <c r="D1497" s="12"/>
    </row>
    <row r="1498" spans="4:4">
      <c r="D1498" s="12"/>
    </row>
    <row r="1499" spans="4:4">
      <c r="D1499" s="12"/>
    </row>
    <row r="1500" spans="4:4">
      <c r="D1500" s="12"/>
    </row>
    <row r="1501" spans="4:4">
      <c r="D1501" s="12"/>
    </row>
    <row r="1502" spans="4:4">
      <c r="D1502" s="12"/>
    </row>
    <row r="1503" spans="4:4">
      <c r="D1503" s="12"/>
    </row>
    <row r="1504" spans="4:4">
      <c r="D1504" s="12"/>
    </row>
    <row r="1505" spans="4:4">
      <c r="D1505" s="12"/>
    </row>
    <row r="1506" spans="4:4">
      <c r="D1506" s="12"/>
    </row>
    <row r="1507" spans="4:4">
      <c r="D1507" s="12"/>
    </row>
    <row r="1508" spans="4:4">
      <c r="D1508" s="12"/>
    </row>
    <row r="1509" spans="4:4">
      <c r="D1509" s="12"/>
    </row>
    <row r="1510" spans="4:4">
      <c r="D1510" s="12"/>
    </row>
    <row r="1511" spans="4:4">
      <c r="D1511" s="12"/>
    </row>
    <row r="1512" spans="4:4">
      <c r="D1512" s="12"/>
    </row>
    <row r="1513" spans="4:4">
      <c r="D1513" s="12"/>
    </row>
    <row r="1514" spans="4:4">
      <c r="D1514" s="12"/>
    </row>
    <row r="1515" spans="4:4">
      <c r="D1515" s="12"/>
    </row>
    <row r="1516" spans="4:4">
      <c r="D1516" s="12"/>
    </row>
    <row r="1517" spans="4:4">
      <c r="D1517" s="12"/>
    </row>
    <row r="1518" spans="4:4">
      <c r="D1518" s="12"/>
    </row>
    <row r="1519" spans="4:4">
      <c r="D1519" s="12"/>
    </row>
    <row r="1520" spans="4:4">
      <c r="D1520" s="12"/>
    </row>
    <row r="1521" spans="4:4">
      <c r="D1521" s="12"/>
    </row>
    <row r="1522" spans="4:4">
      <c r="D1522" s="12"/>
    </row>
    <row r="1523" spans="4:4">
      <c r="D1523" s="12"/>
    </row>
    <row r="1524" spans="4:4">
      <c r="D1524" s="12"/>
    </row>
    <row r="1525" spans="4:4">
      <c r="D1525" s="12"/>
    </row>
    <row r="1526" spans="4:4">
      <c r="D1526" s="12"/>
    </row>
    <row r="1527" spans="4:4">
      <c r="D1527" s="12"/>
    </row>
    <row r="1528" spans="4:4">
      <c r="D1528" s="12"/>
    </row>
    <row r="1529" spans="4:4">
      <c r="D1529" s="12"/>
    </row>
    <row r="1530" spans="4:4">
      <c r="D1530" s="12"/>
    </row>
    <row r="1531" spans="4:4">
      <c r="D1531" s="12"/>
    </row>
    <row r="1532" spans="4:4">
      <c r="D1532" s="12"/>
    </row>
    <row r="1533" spans="4:4">
      <c r="D1533" s="12"/>
    </row>
    <row r="1534" spans="4:4">
      <c r="D1534" s="12"/>
    </row>
    <row r="1535" spans="4:4">
      <c r="D1535" s="12"/>
    </row>
    <row r="1536" spans="4:4">
      <c r="D1536" s="12"/>
    </row>
    <row r="1537" spans="4:4">
      <c r="D1537" s="12"/>
    </row>
    <row r="1538" spans="4:4">
      <c r="D1538" s="12"/>
    </row>
    <row r="1539" spans="4:4">
      <c r="D1539" s="12"/>
    </row>
    <row r="1540" spans="4:4">
      <c r="D1540" s="12"/>
    </row>
    <row r="1541" spans="4:4">
      <c r="D1541" s="12"/>
    </row>
    <row r="1542" spans="4:4">
      <c r="D1542" s="12"/>
    </row>
    <row r="1543" spans="4:4">
      <c r="D1543" s="12"/>
    </row>
    <row r="1544" spans="4:4">
      <c r="D1544" s="12"/>
    </row>
    <row r="1545" spans="4:4">
      <c r="D1545" s="12"/>
    </row>
    <row r="1546" spans="4:4">
      <c r="D1546" s="12"/>
    </row>
    <row r="1547" spans="4:4">
      <c r="D1547" s="12"/>
    </row>
    <row r="1548" spans="4:4">
      <c r="D1548" s="12"/>
    </row>
    <row r="1549" spans="4:4">
      <c r="D1549" s="12"/>
    </row>
    <row r="1550" spans="4:4">
      <c r="D1550" s="12"/>
    </row>
    <row r="1551" spans="4:4">
      <c r="D1551" s="12"/>
    </row>
    <row r="1552" spans="4:4">
      <c r="D1552" s="12"/>
    </row>
    <row r="1553" spans="4:4">
      <c r="D1553" s="12"/>
    </row>
    <row r="1554" spans="4:4">
      <c r="D1554" s="12"/>
    </row>
    <row r="1555" spans="4:4">
      <c r="D1555" s="12"/>
    </row>
    <row r="1556" spans="4:4">
      <c r="D1556" s="12"/>
    </row>
    <row r="1557" spans="4:4">
      <c r="D1557" s="12"/>
    </row>
    <row r="1558" spans="4:4">
      <c r="D1558" s="12"/>
    </row>
    <row r="1559" spans="4:4">
      <c r="D1559" s="12"/>
    </row>
    <row r="1560" spans="4:4">
      <c r="D1560" s="12"/>
    </row>
    <row r="1561" spans="4:4">
      <c r="D1561" s="12"/>
    </row>
    <row r="1562" spans="4:4">
      <c r="D1562" s="12"/>
    </row>
    <row r="1563" spans="4:4">
      <c r="D1563" s="12"/>
    </row>
    <row r="1564" spans="4:4">
      <c r="D1564" s="12"/>
    </row>
    <row r="1565" spans="4:4">
      <c r="D1565" s="12"/>
    </row>
    <row r="1566" spans="4:4">
      <c r="D1566" s="12"/>
    </row>
    <row r="1567" spans="4:4">
      <c r="D1567" s="12"/>
    </row>
    <row r="1568" spans="4:4">
      <c r="D1568" s="12"/>
    </row>
    <row r="1569" spans="4:4">
      <c r="D1569" s="12"/>
    </row>
    <row r="1570" spans="4:4">
      <c r="D1570" s="12"/>
    </row>
    <row r="1571" spans="4:4">
      <c r="D1571" s="12"/>
    </row>
    <row r="1572" spans="4:4">
      <c r="D1572" s="12"/>
    </row>
    <row r="1573" spans="4:4">
      <c r="D1573" s="12"/>
    </row>
    <row r="1574" spans="4:4">
      <c r="D1574" s="12"/>
    </row>
    <row r="1575" spans="4:4">
      <c r="D1575" s="12"/>
    </row>
    <row r="1576" spans="4:4">
      <c r="D1576" s="12"/>
    </row>
    <row r="1577" spans="4:4">
      <c r="D1577" s="12"/>
    </row>
    <row r="1578" spans="4:4">
      <c r="D1578" s="12"/>
    </row>
    <row r="1579" spans="4:4">
      <c r="D1579" s="12"/>
    </row>
    <row r="1580" spans="4:4">
      <c r="D1580" s="12"/>
    </row>
    <row r="1581" spans="4:4">
      <c r="D1581" s="12"/>
    </row>
    <row r="1582" spans="4:4">
      <c r="D1582" s="12"/>
    </row>
    <row r="1583" spans="4:4">
      <c r="D1583" s="12"/>
    </row>
    <row r="1584" spans="4:4">
      <c r="D1584" s="12"/>
    </row>
    <row r="1585" spans="4:4">
      <c r="D1585" s="12"/>
    </row>
    <row r="1586" spans="4:4">
      <c r="D1586" s="12"/>
    </row>
    <row r="1587" spans="4:4">
      <c r="D1587" s="12"/>
    </row>
    <row r="1588" spans="4:4">
      <c r="D1588" s="12"/>
    </row>
    <row r="1589" spans="4:4">
      <c r="D1589" s="12"/>
    </row>
    <row r="1590" spans="4:4">
      <c r="D1590" s="12"/>
    </row>
    <row r="1591" spans="4:4">
      <c r="D1591" s="12"/>
    </row>
    <row r="1592" spans="4:4">
      <c r="D1592" s="12"/>
    </row>
    <row r="1593" spans="4:4">
      <c r="D1593" s="12"/>
    </row>
    <row r="1594" spans="4:4">
      <c r="D1594" s="12"/>
    </row>
    <row r="1595" spans="4:4">
      <c r="D1595" s="12"/>
    </row>
    <row r="1596" spans="4:4">
      <c r="D1596" s="12"/>
    </row>
    <row r="1597" spans="4:4">
      <c r="D1597" s="12"/>
    </row>
    <row r="1598" spans="4:4">
      <c r="D1598" s="12"/>
    </row>
    <row r="1599" spans="4:4">
      <c r="D1599" s="12"/>
    </row>
    <row r="1600" spans="4:4">
      <c r="D1600" s="12"/>
    </row>
    <row r="1601" spans="4:4">
      <c r="D1601" s="12"/>
    </row>
    <row r="1602" spans="4:4">
      <c r="D1602" s="12"/>
    </row>
    <row r="1603" spans="4:4">
      <c r="D1603" s="12"/>
    </row>
    <row r="1604" spans="4:4">
      <c r="D1604" s="12"/>
    </row>
    <row r="1605" spans="4:4">
      <c r="D1605" s="12"/>
    </row>
    <row r="1606" spans="4:4">
      <c r="D1606" s="12"/>
    </row>
    <row r="1607" spans="4:4">
      <c r="D1607" s="12"/>
    </row>
    <row r="1608" spans="4:4">
      <c r="D1608" s="12"/>
    </row>
    <row r="1609" spans="4:4">
      <c r="D1609" s="12"/>
    </row>
    <row r="1610" spans="4:4">
      <c r="D1610" s="12"/>
    </row>
    <row r="1611" spans="4:4">
      <c r="D1611" s="12"/>
    </row>
    <row r="1612" spans="4:4">
      <c r="D1612" s="12"/>
    </row>
    <row r="1613" spans="4:4">
      <c r="D1613" s="12"/>
    </row>
    <row r="1614" spans="4:4">
      <c r="D1614" s="12"/>
    </row>
    <row r="1615" spans="4:4">
      <c r="D1615" s="12"/>
    </row>
    <row r="1616" spans="4:4">
      <c r="D1616" s="12"/>
    </row>
    <row r="1617" spans="4:4">
      <c r="D1617" s="12"/>
    </row>
    <row r="1618" spans="4:4">
      <c r="D1618" s="12"/>
    </row>
    <row r="1619" spans="4:4">
      <c r="D1619" s="12"/>
    </row>
    <row r="1620" spans="4:4">
      <c r="D1620" s="12"/>
    </row>
    <row r="1621" spans="4:4">
      <c r="D1621" s="12"/>
    </row>
    <row r="1622" spans="4:4">
      <c r="D1622" s="12"/>
    </row>
    <row r="1623" spans="4:4">
      <c r="D1623" s="12"/>
    </row>
    <row r="1624" spans="4:4">
      <c r="D1624" s="12"/>
    </row>
    <row r="1625" spans="4:4">
      <c r="D1625" s="12"/>
    </row>
    <row r="1626" spans="4:4">
      <c r="D1626" s="12"/>
    </row>
    <row r="1627" spans="4:4">
      <c r="D1627" s="12"/>
    </row>
    <row r="1628" spans="4:4">
      <c r="D1628" s="12"/>
    </row>
    <row r="1629" spans="4:4">
      <c r="D1629" s="12"/>
    </row>
    <row r="1630" spans="4:4">
      <c r="D1630" s="12"/>
    </row>
    <row r="1631" spans="4:4">
      <c r="D1631" s="12"/>
    </row>
    <row r="1632" spans="4:4">
      <c r="D1632" s="12"/>
    </row>
    <row r="1633" spans="4:4">
      <c r="D1633" s="12"/>
    </row>
    <row r="1634" spans="4:4">
      <c r="D1634" s="12"/>
    </row>
    <row r="1635" spans="4:4">
      <c r="D1635" s="12"/>
    </row>
    <row r="1636" spans="4:4">
      <c r="D1636" s="12"/>
    </row>
    <row r="1637" spans="4:4">
      <c r="D1637" s="12"/>
    </row>
    <row r="1638" spans="4:4">
      <c r="D1638" s="12"/>
    </row>
    <row r="1639" spans="4:4">
      <c r="D1639" s="12"/>
    </row>
    <row r="1640" spans="4:4">
      <c r="D1640" s="12"/>
    </row>
    <row r="1641" spans="4:4">
      <c r="D1641" s="12"/>
    </row>
    <row r="1642" spans="4:4">
      <c r="D1642" s="12"/>
    </row>
    <row r="1643" spans="4:4">
      <c r="D1643" s="12"/>
    </row>
    <row r="1644" spans="4:4">
      <c r="D1644" s="12"/>
    </row>
    <row r="1645" spans="4:4">
      <c r="D1645" s="12"/>
    </row>
    <row r="1646" spans="4:4">
      <c r="D1646" s="12"/>
    </row>
    <row r="1647" spans="4:4">
      <c r="D1647" s="12"/>
    </row>
    <row r="1648" spans="4:4">
      <c r="D1648" s="12"/>
    </row>
    <row r="1649" spans="4:4">
      <c r="D1649" s="12"/>
    </row>
    <row r="1650" spans="4:4">
      <c r="D1650" s="12"/>
    </row>
    <row r="1651" spans="4:4">
      <c r="D1651" s="12"/>
    </row>
    <row r="1652" spans="4:4">
      <c r="D1652" s="12"/>
    </row>
    <row r="1653" spans="4:4">
      <c r="D1653" s="12"/>
    </row>
    <row r="1654" spans="4:4">
      <c r="D1654" s="12"/>
    </row>
    <row r="1655" spans="4:4">
      <c r="D1655" s="12"/>
    </row>
    <row r="1656" spans="4:4">
      <c r="D1656" s="12"/>
    </row>
    <row r="1657" spans="4:4">
      <c r="D1657" s="12"/>
    </row>
    <row r="1658" spans="4:4">
      <c r="D1658" s="12"/>
    </row>
    <row r="1659" spans="4:4">
      <c r="D1659" s="12"/>
    </row>
    <row r="1660" spans="4:4">
      <c r="D1660" s="12"/>
    </row>
    <row r="1661" spans="4:4">
      <c r="D1661" s="12"/>
    </row>
    <row r="1662" spans="4:4">
      <c r="D1662" s="12"/>
    </row>
    <row r="1663" spans="4:4">
      <c r="D1663" s="12"/>
    </row>
    <row r="1664" spans="4:4">
      <c r="D1664" s="12"/>
    </row>
    <row r="1665" spans="4:4">
      <c r="D1665" s="12"/>
    </row>
    <row r="1666" spans="4:4">
      <c r="D1666" s="12"/>
    </row>
    <row r="1667" spans="4:4">
      <c r="D1667" s="12"/>
    </row>
    <row r="1668" spans="4:4">
      <c r="D1668" s="12"/>
    </row>
    <row r="1669" spans="4:4">
      <c r="D1669" s="12"/>
    </row>
    <row r="1670" spans="4:4">
      <c r="D1670" s="12"/>
    </row>
    <row r="1671" spans="4:4">
      <c r="D1671" s="12"/>
    </row>
    <row r="1672" spans="4:4">
      <c r="D1672" s="12"/>
    </row>
    <row r="1673" spans="4:4">
      <c r="D1673" s="12"/>
    </row>
    <row r="1674" spans="4:4">
      <c r="D1674" s="12"/>
    </row>
    <row r="1675" spans="4:4">
      <c r="D1675" s="12"/>
    </row>
    <row r="1676" spans="4:4">
      <c r="D1676" s="12"/>
    </row>
    <row r="1677" spans="4:4">
      <c r="D1677" s="12"/>
    </row>
    <row r="1678" spans="4:4">
      <c r="D1678" s="12"/>
    </row>
    <row r="1679" spans="4:4">
      <c r="D1679" s="12"/>
    </row>
    <row r="1680" spans="4:4">
      <c r="D1680" s="12"/>
    </row>
    <row r="1681" spans="4:4">
      <c r="D1681" s="12"/>
    </row>
    <row r="1682" spans="4:4">
      <c r="D1682" s="12"/>
    </row>
    <row r="1683" spans="4:4">
      <c r="D1683" s="12"/>
    </row>
    <row r="1684" spans="4:4">
      <c r="D1684" s="12"/>
    </row>
    <row r="1685" spans="4:4">
      <c r="D1685" s="12"/>
    </row>
    <row r="1686" spans="4:4">
      <c r="D1686" s="12"/>
    </row>
    <row r="1687" spans="4:4">
      <c r="D1687" s="12"/>
    </row>
    <row r="1688" spans="4:4">
      <c r="D1688" s="12"/>
    </row>
    <row r="1689" spans="4:4">
      <c r="D1689" s="12"/>
    </row>
    <row r="1690" spans="4:4">
      <c r="D1690" s="12"/>
    </row>
    <row r="1691" spans="4:4">
      <c r="D1691" s="12"/>
    </row>
    <row r="1692" spans="4:4">
      <c r="D1692" s="12"/>
    </row>
    <row r="1693" spans="4:4">
      <c r="D1693" s="12"/>
    </row>
    <row r="1694" spans="4:4">
      <c r="D1694" s="12"/>
    </row>
    <row r="1695" spans="4:4">
      <c r="D1695" s="12"/>
    </row>
    <row r="1696" spans="4:4">
      <c r="D1696" s="12"/>
    </row>
    <row r="1697" spans="4:4">
      <c r="D1697" s="12"/>
    </row>
    <row r="1698" spans="4:4">
      <c r="D1698" s="12"/>
    </row>
    <row r="1699" spans="4:4">
      <c r="D1699" s="12"/>
    </row>
    <row r="1700" spans="4:4">
      <c r="D1700" s="12"/>
    </row>
    <row r="1701" spans="4:4">
      <c r="D1701" s="12"/>
    </row>
    <row r="1702" spans="4:4">
      <c r="D1702" s="12"/>
    </row>
    <row r="1703" spans="4:4">
      <c r="D1703" s="12"/>
    </row>
    <row r="1704" spans="4:4">
      <c r="D1704" s="12"/>
    </row>
    <row r="1705" spans="4:4">
      <c r="D1705" s="12"/>
    </row>
    <row r="1706" spans="4:4">
      <c r="D1706" s="12"/>
    </row>
    <row r="1707" spans="4:4">
      <c r="D1707" s="12"/>
    </row>
    <row r="1708" spans="4:4">
      <c r="D1708" s="12"/>
    </row>
    <row r="1709" spans="4:4">
      <c r="D1709" s="12"/>
    </row>
    <row r="1710" spans="4:4">
      <c r="D1710" s="12"/>
    </row>
    <row r="1711" spans="4:4">
      <c r="D1711" s="12"/>
    </row>
    <row r="1712" spans="4:4">
      <c r="D1712" s="12"/>
    </row>
    <row r="1713" spans="4:4">
      <c r="D1713" s="12"/>
    </row>
    <row r="1714" spans="4:4">
      <c r="D1714" s="12"/>
    </row>
    <row r="1715" spans="4:4">
      <c r="D1715" s="12"/>
    </row>
    <row r="1716" spans="4:4">
      <c r="D1716" s="12"/>
    </row>
    <row r="1717" spans="4:4">
      <c r="D1717" s="12"/>
    </row>
    <row r="1718" spans="4:4">
      <c r="D1718" s="12"/>
    </row>
    <row r="1719" spans="4:4">
      <c r="D1719" s="12"/>
    </row>
    <row r="1720" spans="4:4">
      <c r="D1720" s="12"/>
    </row>
    <row r="1721" spans="4:4">
      <c r="D1721" s="12"/>
    </row>
    <row r="1722" spans="4:4">
      <c r="D1722" s="12"/>
    </row>
    <row r="1723" spans="4:4">
      <c r="D1723" s="12"/>
    </row>
    <row r="1724" spans="4:4">
      <c r="D1724" s="12"/>
    </row>
    <row r="1725" spans="4:4">
      <c r="D1725" s="12"/>
    </row>
    <row r="1726" spans="4:4">
      <c r="D1726" s="12"/>
    </row>
    <row r="1727" spans="4:4">
      <c r="D1727" s="12"/>
    </row>
    <row r="1728" spans="4:4">
      <c r="D1728" s="12"/>
    </row>
    <row r="1729" spans="4:4">
      <c r="D1729" s="12"/>
    </row>
    <row r="1730" spans="4:4">
      <c r="D1730" s="12"/>
    </row>
    <row r="1731" spans="4:4">
      <c r="D1731" s="12"/>
    </row>
    <row r="1732" spans="4:4">
      <c r="D1732" s="12"/>
    </row>
    <row r="1733" spans="4:4">
      <c r="D1733" s="12"/>
    </row>
    <row r="1734" spans="4:4">
      <c r="D1734" s="12"/>
    </row>
    <row r="1735" spans="4:4">
      <c r="D1735" s="12"/>
    </row>
    <row r="1736" spans="4:4">
      <c r="D1736" s="12"/>
    </row>
    <row r="1737" spans="4:4">
      <c r="D1737" s="12"/>
    </row>
    <row r="1738" spans="4:4">
      <c r="D1738" s="12"/>
    </row>
    <row r="1739" spans="4:4">
      <c r="D1739" s="12"/>
    </row>
    <row r="1740" spans="4:4">
      <c r="D1740" s="12"/>
    </row>
    <row r="1741" spans="4:4">
      <c r="D1741" s="12"/>
    </row>
    <row r="1742" spans="4:4">
      <c r="D1742" s="12"/>
    </row>
    <row r="1743" spans="4:4">
      <c r="D1743" s="12"/>
    </row>
    <row r="1744" spans="4:4">
      <c r="D1744" s="12"/>
    </row>
    <row r="1745" spans="4:4">
      <c r="D1745" s="12"/>
    </row>
    <row r="1746" spans="4:4">
      <c r="D1746" s="12"/>
    </row>
    <row r="1747" spans="4:4">
      <c r="D1747" s="12"/>
    </row>
    <row r="1748" spans="4:4">
      <c r="D1748" s="12"/>
    </row>
    <row r="1749" spans="4:4">
      <c r="D1749" s="12"/>
    </row>
    <row r="1750" spans="4:4">
      <c r="D1750" s="12"/>
    </row>
    <row r="1751" spans="4:4">
      <c r="D1751" s="12"/>
    </row>
    <row r="1752" spans="4:4">
      <c r="D1752" s="12"/>
    </row>
    <row r="1753" spans="4:4">
      <c r="D1753" s="12"/>
    </row>
    <row r="1754" spans="4:4">
      <c r="D1754" s="12"/>
    </row>
    <row r="1755" spans="4:4">
      <c r="D1755" s="12"/>
    </row>
    <row r="1756" spans="4:4">
      <c r="D1756" s="12"/>
    </row>
    <row r="1757" spans="4:4">
      <c r="D1757" s="12"/>
    </row>
    <row r="1758" spans="4:4">
      <c r="D1758" s="12"/>
    </row>
    <row r="1759" spans="4:4">
      <c r="D1759" s="12"/>
    </row>
    <row r="1760" spans="4:4">
      <c r="D1760" s="12"/>
    </row>
    <row r="1761" spans="4:4">
      <c r="D1761" s="12"/>
    </row>
    <row r="1762" spans="4:4">
      <c r="D1762" s="12"/>
    </row>
    <row r="1763" spans="4:4">
      <c r="D1763" s="12"/>
    </row>
    <row r="1764" spans="4:4">
      <c r="D1764" s="12"/>
    </row>
    <row r="1765" spans="4:4">
      <c r="D1765" s="12"/>
    </row>
    <row r="1766" spans="4:4">
      <c r="D1766" s="12"/>
    </row>
    <row r="1767" spans="4:4">
      <c r="D1767" s="12"/>
    </row>
    <row r="1768" spans="4:4">
      <c r="D1768" s="12"/>
    </row>
    <row r="1769" spans="4:4">
      <c r="D1769" s="12"/>
    </row>
    <row r="1770" spans="4:4">
      <c r="D1770" s="12"/>
    </row>
    <row r="1771" spans="4:4">
      <c r="D1771" s="12"/>
    </row>
    <row r="1772" spans="4:4">
      <c r="D1772" s="12"/>
    </row>
    <row r="1773" spans="4:4">
      <c r="D1773" s="12"/>
    </row>
    <row r="1774" spans="4:4">
      <c r="D1774" s="12"/>
    </row>
    <row r="1775" spans="4:4">
      <c r="D1775" s="12"/>
    </row>
    <row r="1776" spans="4:4">
      <c r="D1776" s="12"/>
    </row>
    <row r="1777" spans="4:4">
      <c r="D1777" s="12"/>
    </row>
    <row r="1778" spans="4:4">
      <c r="D1778" s="12"/>
    </row>
    <row r="1779" spans="4:4">
      <c r="D1779" s="12"/>
    </row>
    <row r="1780" spans="4:4">
      <c r="D1780" s="12"/>
    </row>
    <row r="1781" spans="4:4">
      <c r="D1781" s="12"/>
    </row>
    <row r="1782" spans="4:4">
      <c r="D1782" s="12"/>
    </row>
    <row r="1783" spans="4:4">
      <c r="D1783" s="12"/>
    </row>
    <row r="1784" spans="4:4">
      <c r="D1784" s="12"/>
    </row>
    <row r="1785" spans="4:4">
      <c r="D1785" s="12"/>
    </row>
    <row r="1786" spans="4:4">
      <c r="D1786" s="12"/>
    </row>
    <row r="1787" spans="4:4">
      <c r="D1787" s="12"/>
    </row>
    <row r="1788" spans="4:4">
      <c r="D1788" s="12"/>
    </row>
    <row r="1789" spans="4:4">
      <c r="D1789" s="12"/>
    </row>
    <row r="1790" spans="4:4">
      <c r="D1790" s="12"/>
    </row>
    <row r="1791" spans="4:4">
      <c r="D1791" s="12"/>
    </row>
    <row r="1792" spans="4:4">
      <c r="D1792" s="12"/>
    </row>
    <row r="1793" spans="4:4">
      <c r="D1793" s="12"/>
    </row>
    <row r="1794" spans="4:4">
      <c r="D1794" s="12"/>
    </row>
    <row r="1795" spans="4:4">
      <c r="D1795" s="12"/>
    </row>
    <row r="1796" spans="4:4">
      <c r="D1796" s="12"/>
    </row>
    <row r="1797" spans="4:4">
      <c r="D1797" s="12"/>
    </row>
    <row r="1798" spans="4:4">
      <c r="D1798" s="12"/>
    </row>
    <row r="1799" spans="4:4">
      <c r="D1799" s="12"/>
    </row>
    <row r="1800" spans="4:4">
      <c r="D1800" s="12"/>
    </row>
    <row r="1801" spans="4:4">
      <c r="D1801" s="12"/>
    </row>
    <row r="1802" spans="4:4">
      <c r="D18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85F4-38A7-4535-955F-547BC97B198C}">
  <dimension ref="A1:D345"/>
  <sheetViews>
    <sheetView tabSelected="1" workbookViewId="0">
      <selection activeCell="G267" sqref="G267"/>
    </sheetView>
  </sheetViews>
  <sheetFormatPr defaultRowHeight="14.5"/>
  <cols>
    <col min="3" max="3" width="14.7265625" customWidth="1"/>
  </cols>
  <sheetData>
    <row r="1" spans="1:4">
      <c r="A1" s="16" t="s">
        <v>76</v>
      </c>
      <c r="B1" s="16" t="s">
        <v>77</v>
      </c>
      <c r="C1" s="16" t="s">
        <v>241</v>
      </c>
      <c r="D1" s="16" t="s">
        <v>242</v>
      </c>
    </row>
    <row r="2" spans="1:4">
      <c r="A2" t="s">
        <v>79</v>
      </c>
      <c r="B2">
        <v>14</v>
      </c>
      <c r="C2" s="16">
        <v>0</v>
      </c>
      <c r="D2" s="16" t="s">
        <v>243</v>
      </c>
    </row>
    <row r="3" spans="1:4">
      <c r="A3" t="s">
        <v>81</v>
      </c>
      <c r="B3">
        <v>12</v>
      </c>
      <c r="C3" s="16">
        <v>0</v>
      </c>
      <c r="D3" s="16" t="s">
        <v>243</v>
      </c>
    </row>
    <row r="4" spans="1:4">
      <c r="A4" t="s">
        <v>83</v>
      </c>
      <c r="B4">
        <v>12</v>
      </c>
      <c r="C4" s="16">
        <v>0</v>
      </c>
      <c r="D4" s="16" t="s">
        <v>243</v>
      </c>
    </row>
    <row r="5" spans="1:4">
      <c r="A5" t="s">
        <v>84</v>
      </c>
      <c r="B5">
        <v>15</v>
      </c>
      <c r="C5" s="16">
        <v>0</v>
      </c>
      <c r="D5" s="16" t="s">
        <v>243</v>
      </c>
    </row>
    <row r="6" spans="1:4">
      <c r="A6" t="s">
        <v>85</v>
      </c>
      <c r="B6">
        <v>25</v>
      </c>
      <c r="C6" s="16">
        <v>0</v>
      </c>
      <c r="D6" s="16" t="s">
        <v>243</v>
      </c>
    </row>
    <row r="7" spans="1:4">
      <c r="A7" t="s">
        <v>86</v>
      </c>
      <c r="B7">
        <v>24</v>
      </c>
      <c r="C7" s="16">
        <v>0</v>
      </c>
      <c r="D7" s="16" t="s">
        <v>243</v>
      </c>
    </row>
    <row r="8" spans="1:4">
      <c r="A8" t="s">
        <v>87</v>
      </c>
      <c r="B8">
        <v>7</v>
      </c>
      <c r="C8" s="16">
        <v>0</v>
      </c>
      <c r="D8" s="16" t="s">
        <v>243</v>
      </c>
    </row>
    <row r="9" spans="1:4">
      <c r="A9" t="s">
        <v>89</v>
      </c>
      <c r="B9">
        <v>8</v>
      </c>
      <c r="C9" s="16">
        <v>0</v>
      </c>
      <c r="D9" s="16" t="s">
        <v>243</v>
      </c>
    </row>
    <row r="10" spans="1:4">
      <c r="A10" t="s">
        <v>90</v>
      </c>
      <c r="B10">
        <v>9</v>
      </c>
      <c r="C10" s="16">
        <v>0</v>
      </c>
      <c r="D10" s="16" t="s">
        <v>243</v>
      </c>
    </row>
    <row r="11" spans="1:4">
      <c r="A11" t="s">
        <v>91</v>
      </c>
      <c r="B11">
        <v>10</v>
      </c>
      <c r="C11" s="16">
        <v>0</v>
      </c>
      <c r="D11" s="16" t="s">
        <v>243</v>
      </c>
    </row>
    <row r="12" spans="1:4">
      <c r="A12" t="s">
        <v>92</v>
      </c>
      <c r="B12">
        <v>11</v>
      </c>
      <c r="C12" s="16">
        <v>0</v>
      </c>
      <c r="D12" s="16" t="s">
        <v>243</v>
      </c>
    </row>
    <row r="13" spans="1:4">
      <c r="A13" t="s">
        <v>93</v>
      </c>
      <c r="B13">
        <v>12</v>
      </c>
      <c r="C13" s="16">
        <v>0</v>
      </c>
      <c r="D13" s="16" t="s">
        <v>243</v>
      </c>
    </row>
    <row r="14" spans="1:4">
      <c r="A14" t="s">
        <v>94</v>
      </c>
      <c r="B14">
        <v>13</v>
      </c>
      <c r="C14" s="16">
        <v>0</v>
      </c>
      <c r="D14" s="16" t="s">
        <v>243</v>
      </c>
    </row>
    <row r="15" spans="1:4">
      <c r="A15" t="s">
        <v>95</v>
      </c>
      <c r="B15">
        <v>14</v>
      </c>
      <c r="C15" s="16">
        <v>0</v>
      </c>
      <c r="D15" s="16" t="s">
        <v>243</v>
      </c>
    </row>
    <row r="16" spans="1:4">
      <c r="A16" t="s">
        <v>96</v>
      </c>
      <c r="B16">
        <v>15</v>
      </c>
      <c r="C16" s="16">
        <v>0</v>
      </c>
      <c r="D16" s="16" t="s">
        <v>243</v>
      </c>
    </row>
    <row r="17" spans="1:4">
      <c r="A17" t="s">
        <v>97</v>
      </c>
      <c r="B17">
        <v>16</v>
      </c>
      <c r="C17" s="16">
        <v>0</v>
      </c>
      <c r="D17" s="16" t="s">
        <v>243</v>
      </c>
    </row>
    <row r="18" spans="1:4">
      <c r="A18" t="s">
        <v>98</v>
      </c>
      <c r="B18">
        <v>17</v>
      </c>
      <c r="C18" s="16">
        <v>0</v>
      </c>
      <c r="D18" s="16" t="s">
        <v>243</v>
      </c>
    </row>
    <row r="19" spans="1:4">
      <c r="A19" t="s">
        <v>99</v>
      </c>
      <c r="B19">
        <v>18</v>
      </c>
      <c r="C19" s="16">
        <v>0</v>
      </c>
      <c r="D19" s="16" t="s">
        <v>243</v>
      </c>
    </row>
    <row r="20" spans="1:4">
      <c r="A20" t="s">
        <v>100</v>
      </c>
      <c r="B20">
        <v>19</v>
      </c>
      <c r="C20" s="16">
        <v>0</v>
      </c>
      <c r="D20" s="16" t="s">
        <v>243</v>
      </c>
    </row>
    <row r="21" spans="1:4">
      <c r="A21" t="s">
        <v>101</v>
      </c>
      <c r="B21">
        <v>20</v>
      </c>
      <c r="C21" s="16">
        <v>0</v>
      </c>
      <c r="D21" s="16" t="s">
        <v>243</v>
      </c>
    </row>
    <row r="22" spans="1:4">
      <c r="A22" t="s">
        <v>102</v>
      </c>
      <c r="B22">
        <v>21</v>
      </c>
      <c r="C22" s="16">
        <v>0</v>
      </c>
      <c r="D22" s="16" t="s">
        <v>243</v>
      </c>
    </row>
    <row r="23" spans="1:4">
      <c r="A23" t="s">
        <v>103</v>
      </c>
      <c r="B23">
        <v>22</v>
      </c>
      <c r="C23" s="16">
        <v>0</v>
      </c>
      <c r="D23" s="16" t="s">
        <v>243</v>
      </c>
    </row>
    <row r="24" spans="1:4">
      <c r="A24" t="s">
        <v>104</v>
      </c>
      <c r="B24">
        <v>23</v>
      </c>
      <c r="C24" s="16">
        <v>0</v>
      </c>
      <c r="D24" s="16" t="s">
        <v>243</v>
      </c>
    </row>
    <row r="25" spans="1:4">
      <c r="A25" t="s">
        <v>105</v>
      </c>
      <c r="B25">
        <v>24</v>
      </c>
      <c r="C25" s="16">
        <v>0</v>
      </c>
      <c r="D25" s="16" t="s">
        <v>243</v>
      </c>
    </row>
    <row r="26" spans="1:4">
      <c r="A26" t="s">
        <v>106</v>
      </c>
      <c r="B26">
        <v>25</v>
      </c>
      <c r="C26" s="16">
        <v>0</v>
      </c>
      <c r="D26" s="16" t="s">
        <v>243</v>
      </c>
    </row>
    <row r="27" spans="1:4">
      <c r="A27" t="s">
        <v>107</v>
      </c>
      <c r="B27">
        <v>26</v>
      </c>
      <c r="C27" s="16">
        <v>0</v>
      </c>
      <c r="D27" s="16" t="s">
        <v>243</v>
      </c>
    </row>
    <row r="28" spans="1:4">
      <c r="A28" t="s">
        <v>108</v>
      </c>
      <c r="B28">
        <v>27</v>
      </c>
      <c r="C28" s="16">
        <v>0</v>
      </c>
      <c r="D28" s="16" t="s">
        <v>243</v>
      </c>
    </row>
    <row r="29" spans="1:4">
      <c r="A29" t="s">
        <v>109</v>
      </c>
      <c r="B29">
        <v>28</v>
      </c>
      <c r="C29" s="16">
        <v>0</v>
      </c>
      <c r="D29" s="16" t="s">
        <v>243</v>
      </c>
    </row>
    <row r="30" spans="1:4">
      <c r="A30" t="s">
        <v>110</v>
      </c>
      <c r="B30">
        <v>29</v>
      </c>
      <c r="C30" s="16">
        <v>0</v>
      </c>
      <c r="D30" s="16" t="s">
        <v>243</v>
      </c>
    </row>
    <row r="31" spans="1:4">
      <c r="A31" t="s">
        <v>111</v>
      </c>
      <c r="B31">
        <v>30</v>
      </c>
      <c r="C31" s="16">
        <v>0</v>
      </c>
      <c r="D31" s="16" t="s">
        <v>243</v>
      </c>
    </row>
    <row r="32" spans="1:4">
      <c r="A32" t="s">
        <v>112</v>
      </c>
      <c r="B32">
        <v>31</v>
      </c>
      <c r="C32" s="16">
        <v>0</v>
      </c>
      <c r="D32" s="16" t="s">
        <v>243</v>
      </c>
    </row>
    <row r="33" spans="1:4">
      <c r="A33" t="s">
        <v>113</v>
      </c>
      <c r="B33">
        <v>32</v>
      </c>
      <c r="C33" s="16">
        <v>0</v>
      </c>
      <c r="D33" s="16" t="s">
        <v>243</v>
      </c>
    </row>
    <row r="34" spans="1:4">
      <c r="A34" t="s">
        <v>114</v>
      </c>
      <c r="B34">
        <v>33</v>
      </c>
      <c r="C34" s="16">
        <v>0</v>
      </c>
      <c r="D34" s="16" t="s">
        <v>243</v>
      </c>
    </row>
    <row r="35" spans="1:4">
      <c r="A35" t="s">
        <v>115</v>
      </c>
      <c r="B35">
        <v>34</v>
      </c>
      <c r="C35" s="16">
        <v>0</v>
      </c>
      <c r="D35" s="16" t="s">
        <v>243</v>
      </c>
    </row>
    <row r="36" spans="1:4">
      <c r="A36" t="s">
        <v>116</v>
      </c>
      <c r="B36">
        <v>35</v>
      </c>
      <c r="C36" s="16">
        <v>0</v>
      </c>
      <c r="D36" s="16" t="s">
        <v>243</v>
      </c>
    </row>
    <row r="37" spans="1:4">
      <c r="A37" t="s">
        <v>117</v>
      </c>
      <c r="B37">
        <v>36</v>
      </c>
      <c r="C37" s="16">
        <v>0</v>
      </c>
      <c r="D37" s="16" t="s">
        <v>243</v>
      </c>
    </row>
    <row r="38" spans="1:4">
      <c r="A38" t="s">
        <v>118</v>
      </c>
      <c r="B38">
        <v>37</v>
      </c>
      <c r="C38" s="16">
        <v>0</v>
      </c>
      <c r="D38" s="16" t="s">
        <v>243</v>
      </c>
    </row>
    <row r="39" spans="1:4">
      <c r="A39" t="s">
        <v>119</v>
      </c>
      <c r="B39">
        <v>38</v>
      </c>
      <c r="C39" s="16">
        <v>0</v>
      </c>
      <c r="D39" s="16" t="s">
        <v>243</v>
      </c>
    </row>
    <row r="40" spans="1:4">
      <c r="A40" t="s">
        <v>120</v>
      </c>
      <c r="B40">
        <v>39</v>
      </c>
      <c r="C40" s="16">
        <v>0</v>
      </c>
      <c r="D40" s="16" t="s">
        <v>243</v>
      </c>
    </row>
    <row r="41" spans="1:4">
      <c r="A41" t="s">
        <v>121</v>
      </c>
      <c r="B41">
        <v>25</v>
      </c>
      <c r="C41" s="16">
        <v>0</v>
      </c>
      <c r="D41" s="16" t="s">
        <v>243</v>
      </c>
    </row>
    <row r="42" spans="1:4">
      <c r="A42" t="s">
        <v>123</v>
      </c>
      <c r="B42">
        <v>25</v>
      </c>
      <c r="C42" s="16">
        <v>0</v>
      </c>
      <c r="D42" s="16" t="s">
        <v>243</v>
      </c>
    </row>
    <row r="43" spans="1:4">
      <c r="A43" t="s">
        <v>124</v>
      </c>
      <c r="B43">
        <v>24</v>
      </c>
      <c r="C43" s="16">
        <v>0</v>
      </c>
      <c r="D43" s="16" t="s">
        <v>243</v>
      </c>
    </row>
    <row r="44" spans="1:4">
      <c r="A44" t="s">
        <v>125</v>
      </c>
      <c r="B44">
        <v>25</v>
      </c>
      <c r="C44" s="16">
        <v>0</v>
      </c>
      <c r="D44" s="16" t="s">
        <v>243</v>
      </c>
    </row>
    <row r="45" spans="1:4">
      <c r="A45" t="s">
        <v>126</v>
      </c>
      <c r="B45">
        <v>24</v>
      </c>
      <c r="C45" s="16">
        <v>0</v>
      </c>
      <c r="D45" s="16" t="s">
        <v>243</v>
      </c>
    </row>
    <row r="46" spans="1:4">
      <c r="A46" t="s">
        <v>127</v>
      </c>
      <c r="B46">
        <v>24</v>
      </c>
      <c r="C46" s="16">
        <v>0</v>
      </c>
      <c r="D46" s="16" t="s">
        <v>243</v>
      </c>
    </row>
    <row r="47" spans="1:4">
      <c r="A47" t="s">
        <v>128</v>
      </c>
      <c r="B47">
        <v>24</v>
      </c>
      <c r="C47" s="16">
        <v>0</v>
      </c>
      <c r="D47" s="16" t="s">
        <v>243</v>
      </c>
    </row>
    <row r="48" spans="1:4">
      <c r="A48" t="s">
        <v>129</v>
      </c>
      <c r="B48">
        <v>24</v>
      </c>
      <c r="C48" s="16">
        <v>0</v>
      </c>
      <c r="D48" s="16" t="s">
        <v>243</v>
      </c>
    </row>
    <row r="49" spans="1:4">
      <c r="A49" t="s">
        <v>130</v>
      </c>
      <c r="B49">
        <v>24</v>
      </c>
      <c r="C49" s="16">
        <v>0</v>
      </c>
      <c r="D49" s="16" t="s">
        <v>243</v>
      </c>
    </row>
    <row r="50" spans="1:4">
      <c r="A50" t="s">
        <v>131</v>
      </c>
      <c r="B50">
        <v>24</v>
      </c>
      <c r="C50" s="16">
        <v>0</v>
      </c>
      <c r="D50" s="16" t="s">
        <v>243</v>
      </c>
    </row>
    <row r="51" spans="1:4">
      <c r="A51" t="s">
        <v>132</v>
      </c>
      <c r="B51">
        <v>25</v>
      </c>
      <c r="C51" s="16">
        <v>0</v>
      </c>
      <c r="D51" s="16" t="s">
        <v>243</v>
      </c>
    </row>
    <row r="52" spans="1:4">
      <c r="A52" t="s">
        <v>133</v>
      </c>
      <c r="B52">
        <v>25</v>
      </c>
      <c r="C52" s="16">
        <v>0</v>
      </c>
      <c r="D52" s="16" t="s">
        <v>243</v>
      </c>
    </row>
    <row r="53" spans="1:4">
      <c r="A53" t="s">
        <v>134</v>
      </c>
      <c r="B53">
        <v>24</v>
      </c>
      <c r="C53" s="16">
        <v>0</v>
      </c>
      <c r="D53" s="16" t="s">
        <v>243</v>
      </c>
    </row>
    <row r="54" spans="1:4">
      <c r="A54" t="s">
        <v>135</v>
      </c>
      <c r="B54">
        <v>24</v>
      </c>
      <c r="C54" s="16">
        <v>0</v>
      </c>
      <c r="D54" s="16" t="s">
        <v>243</v>
      </c>
    </row>
    <row r="55" spans="1:4">
      <c r="A55" t="s">
        <v>136</v>
      </c>
      <c r="B55">
        <v>25</v>
      </c>
      <c r="C55" s="16">
        <v>0</v>
      </c>
      <c r="D55" s="16" t="s">
        <v>243</v>
      </c>
    </row>
    <row r="56" spans="1:4">
      <c r="A56" t="s">
        <v>137</v>
      </c>
      <c r="B56">
        <v>24</v>
      </c>
      <c r="C56" s="16">
        <v>0</v>
      </c>
      <c r="D56" s="16" t="s">
        <v>243</v>
      </c>
    </row>
    <row r="57" spans="1:4">
      <c r="A57" t="s">
        <v>138</v>
      </c>
      <c r="B57">
        <v>24</v>
      </c>
      <c r="C57" s="16">
        <v>0</v>
      </c>
      <c r="D57" s="16" t="s">
        <v>243</v>
      </c>
    </row>
    <row r="58" spans="1:4">
      <c r="A58" t="s">
        <v>139</v>
      </c>
      <c r="B58">
        <v>24</v>
      </c>
      <c r="C58" s="16">
        <v>0</v>
      </c>
      <c r="D58" s="16" t="s">
        <v>243</v>
      </c>
    </row>
    <row r="59" spans="1:4">
      <c r="A59" t="s">
        <v>140</v>
      </c>
      <c r="B59">
        <v>10</v>
      </c>
      <c r="C59" s="16">
        <v>0</v>
      </c>
      <c r="D59" s="16" t="s">
        <v>243</v>
      </c>
    </row>
    <row r="60" spans="1:4">
      <c r="A60" t="s">
        <v>141</v>
      </c>
      <c r="B60">
        <v>7</v>
      </c>
      <c r="C60" s="16">
        <v>0</v>
      </c>
      <c r="D60" s="16" t="s">
        <v>243</v>
      </c>
    </row>
    <row r="61" spans="1:4">
      <c r="A61" t="s">
        <v>142</v>
      </c>
      <c r="B61">
        <v>7</v>
      </c>
      <c r="C61" s="16">
        <v>0</v>
      </c>
      <c r="D61" s="16" t="s">
        <v>243</v>
      </c>
    </row>
    <row r="62" spans="1:4">
      <c r="A62" t="s">
        <v>143</v>
      </c>
      <c r="B62">
        <v>7</v>
      </c>
      <c r="C62" s="16">
        <v>0</v>
      </c>
      <c r="D62" s="16" t="s">
        <v>243</v>
      </c>
    </row>
    <row r="63" spans="1:4">
      <c r="A63" t="s">
        <v>144</v>
      </c>
      <c r="B63">
        <v>10</v>
      </c>
      <c r="C63" s="16">
        <v>0</v>
      </c>
      <c r="D63" s="16" t="s">
        <v>243</v>
      </c>
    </row>
    <row r="64" spans="1:4">
      <c r="A64" t="s">
        <v>145</v>
      </c>
      <c r="B64">
        <v>7</v>
      </c>
      <c r="C64" s="16">
        <v>0</v>
      </c>
      <c r="D64" s="16" t="s">
        <v>243</v>
      </c>
    </row>
    <row r="65" spans="1:4">
      <c r="A65" t="s">
        <v>146</v>
      </c>
      <c r="B65">
        <v>10</v>
      </c>
      <c r="C65" s="16">
        <v>0</v>
      </c>
      <c r="D65" s="16" t="s">
        <v>243</v>
      </c>
    </row>
    <row r="66" spans="1:4">
      <c r="A66" t="s">
        <v>147</v>
      </c>
      <c r="B66">
        <v>7</v>
      </c>
      <c r="C66" s="16">
        <v>0</v>
      </c>
      <c r="D66" s="16" t="s">
        <v>243</v>
      </c>
    </row>
    <row r="67" spans="1:4">
      <c r="A67" t="s">
        <v>148</v>
      </c>
      <c r="B67">
        <v>7</v>
      </c>
      <c r="C67" s="16">
        <v>0</v>
      </c>
      <c r="D67" s="16" t="s">
        <v>243</v>
      </c>
    </row>
    <row r="68" spans="1:4">
      <c r="A68" t="s">
        <v>149</v>
      </c>
      <c r="B68">
        <v>7</v>
      </c>
      <c r="C68" s="16">
        <v>0</v>
      </c>
      <c r="D68" s="16" t="s">
        <v>243</v>
      </c>
    </row>
    <row r="69" spans="1:4">
      <c r="A69" t="s">
        <v>150</v>
      </c>
      <c r="B69">
        <v>10</v>
      </c>
      <c r="C69" s="16">
        <v>0</v>
      </c>
      <c r="D69" s="16" t="s">
        <v>243</v>
      </c>
    </row>
    <row r="70" spans="1:4">
      <c r="A70" t="s">
        <v>151</v>
      </c>
      <c r="B70">
        <v>7</v>
      </c>
      <c r="C70" s="16">
        <v>0</v>
      </c>
      <c r="D70" s="16" t="s">
        <v>243</v>
      </c>
    </row>
    <row r="71" spans="1:4">
      <c r="A71" t="s">
        <v>152</v>
      </c>
      <c r="B71">
        <v>10</v>
      </c>
      <c r="C71" s="16">
        <v>0</v>
      </c>
      <c r="D71" s="16" t="s">
        <v>243</v>
      </c>
    </row>
    <row r="72" spans="1:4">
      <c r="A72" t="s">
        <v>153</v>
      </c>
      <c r="B72">
        <v>10</v>
      </c>
      <c r="C72" s="16">
        <v>0</v>
      </c>
      <c r="D72" s="16" t="s">
        <v>243</v>
      </c>
    </row>
    <row r="73" spans="1:4">
      <c r="A73" t="s">
        <v>154</v>
      </c>
      <c r="B73">
        <v>10</v>
      </c>
      <c r="C73" s="16">
        <v>0</v>
      </c>
      <c r="D73" s="16" t="s">
        <v>243</v>
      </c>
    </row>
    <row r="74" spans="1:4">
      <c r="A74" t="s">
        <v>155</v>
      </c>
      <c r="B74">
        <v>10</v>
      </c>
      <c r="C74" s="16">
        <v>0</v>
      </c>
      <c r="D74" s="16" t="s">
        <v>243</v>
      </c>
    </row>
    <row r="75" spans="1:4">
      <c r="A75" t="s">
        <v>156</v>
      </c>
      <c r="B75">
        <v>10</v>
      </c>
      <c r="C75" s="16">
        <v>0</v>
      </c>
      <c r="D75" s="16" t="s">
        <v>243</v>
      </c>
    </row>
    <row r="76" spans="1:4">
      <c r="A76" t="s">
        <v>157</v>
      </c>
      <c r="B76">
        <v>10</v>
      </c>
      <c r="C76" s="16">
        <v>0</v>
      </c>
      <c r="D76" s="16" t="s">
        <v>243</v>
      </c>
    </row>
    <row r="77" spans="1:4">
      <c r="A77" t="s">
        <v>158</v>
      </c>
      <c r="B77">
        <v>37</v>
      </c>
      <c r="C77" s="16">
        <v>0</v>
      </c>
      <c r="D77" s="16" t="s">
        <v>243</v>
      </c>
    </row>
    <row r="78" spans="1:4">
      <c r="A78" t="s">
        <v>159</v>
      </c>
      <c r="B78">
        <v>37</v>
      </c>
      <c r="C78" s="16">
        <v>0</v>
      </c>
      <c r="D78" s="16" t="s">
        <v>243</v>
      </c>
    </row>
    <row r="79" spans="1:4">
      <c r="A79" t="s">
        <v>160</v>
      </c>
      <c r="B79">
        <v>37</v>
      </c>
      <c r="C79" s="16">
        <v>0</v>
      </c>
      <c r="D79" s="16" t="s">
        <v>243</v>
      </c>
    </row>
    <row r="80" spans="1:4">
      <c r="A80" t="s">
        <v>161</v>
      </c>
      <c r="B80">
        <v>37</v>
      </c>
      <c r="C80" s="16">
        <v>0</v>
      </c>
      <c r="D80" s="16" t="s">
        <v>243</v>
      </c>
    </row>
    <row r="81" spans="1:4">
      <c r="A81" t="s">
        <v>162</v>
      </c>
      <c r="B81">
        <v>37</v>
      </c>
      <c r="C81" s="16">
        <v>0</v>
      </c>
      <c r="D81" s="16" t="s">
        <v>243</v>
      </c>
    </row>
    <row r="82" spans="1:4">
      <c r="A82" t="s">
        <v>163</v>
      </c>
      <c r="B82">
        <v>37</v>
      </c>
      <c r="C82" s="16">
        <v>0</v>
      </c>
      <c r="D82" s="16" t="s">
        <v>243</v>
      </c>
    </row>
    <row r="83" spans="1:4">
      <c r="A83" t="s">
        <v>164</v>
      </c>
      <c r="B83">
        <v>37</v>
      </c>
      <c r="C83" s="16">
        <v>0</v>
      </c>
      <c r="D83" s="16" t="s">
        <v>243</v>
      </c>
    </row>
    <row r="84" spans="1:4">
      <c r="A84" t="s">
        <v>165</v>
      </c>
      <c r="B84">
        <v>37</v>
      </c>
      <c r="C84" s="16">
        <v>0</v>
      </c>
      <c r="D84" s="16" t="s">
        <v>243</v>
      </c>
    </row>
    <row r="85" spans="1:4">
      <c r="A85" t="s">
        <v>166</v>
      </c>
      <c r="B85">
        <v>37</v>
      </c>
      <c r="C85" s="16">
        <v>0</v>
      </c>
      <c r="D85" s="16" t="s">
        <v>243</v>
      </c>
    </row>
    <row r="86" spans="1:4">
      <c r="A86" t="s">
        <v>167</v>
      </c>
      <c r="B86">
        <v>37</v>
      </c>
      <c r="C86" s="16">
        <v>0</v>
      </c>
      <c r="D86" s="16" t="s">
        <v>243</v>
      </c>
    </row>
    <row r="87" spans="1:4">
      <c r="A87" t="s">
        <v>168</v>
      </c>
      <c r="B87">
        <v>37</v>
      </c>
      <c r="C87" s="16">
        <v>0</v>
      </c>
      <c r="D87" s="16" t="s">
        <v>243</v>
      </c>
    </row>
    <row r="88" spans="1:4">
      <c r="A88" t="s">
        <v>169</v>
      </c>
      <c r="B88">
        <v>39</v>
      </c>
      <c r="C88" s="16">
        <v>0</v>
      </c>
      <c r="D88" s="16" t="s">
        <v>243</v>
      </c>
    </row>
    <row r="89" spans="1:4">
      <c r="A89" t="s">
        <v>170</v>
      </c>
      <c r="B89">
        <v>37</v>
      </c>
      <c r="C89" s="16">
        <v>0</v>
      </c>
      <c r="D89" s="16" t="s">
        <v>243</v>
      </c>
    </row>
    <row r="90" spans="1:4">
      <c r="A90" t="s">
        <v>171</v>
      </c>
      <c r="B90">
        <v>39</v>
      </c>
      <c r="C90" s="16">
        <v>0</v>
      </c>
      <c r="D90" s="16" t="s">
        <v>243</v>
      </c>
    </row>
    <row r="91" spans="1:4">
      <c r="A91" t="s">
        <v>172</v>
      </c>
      <c r="B91">
        <v>39</v>
      </c>
      <c r="C91" s="16">
        <v>0</v>
      </c>
      <c r="D91" s="16" t="s">
        <v>243</v>
      </c>
    </row>
    <row r="92" spans="1:4">
      <c r="A92" t="s">
        <v>173</v>
      </c>
      <c r="B92">
        <v>39</v>
      </c>
      <c r="C92" s="16">
        <v>0</v>
      </c>
      <c r="D92" s="16" t="s">
        <v>243</v>
      </c>
    </row>
    <row r="93" spans="1:4">
      <c r="A93" t="s">
        <v>174</v>
      </c>
      <c r="B93">
        <v>39</v>
      </c>
      <c r="C93" s="16">
        <v>0</v>
      </c>
      <c r="D93" s="16" t="s">
        <v>243</v>
      </c>
    </row>
    <row r="94" spans="1:4">
      <c r="A94" t="s">
        <v>175</v>
      </c>
      <c r="B94">
        <v>37</v>
      </c>
      <c r="C94" s="16">
        <v>0</v>
      </c>
      <c r="D94" s="16" t="s">
        <v>243</v>
      </c>
    </row>
    <row r="95" spans="1:4">
      <c r="A95" t="s">
        <v>176</v>
      </c>
      <c r="B95">
        <v>19</v>
      </c>
      <c r="C95" s="16">
        <v>0</v>
      </c>
      <c r="D95" s="16" t="s">
        <v>243</v>
      </c>
    </row>
    <row r="96" spans="1:4">
      <c r="A96" t="s">
        <v>177</v>
      </c>
      <c r="B96">
        <v>24</v>
      </c>
      <c r="C96" s="16">
        <v>0</v>
      </c>
      <c r="D96" s="16" t="s">
        <v>243</v>
      </c>
    </row>
    <row r="97" spans="1:4">
      <c r="A97" t="s">
        <v>178</v>
      </c>
      <c r="B97">
        <v>15</v>
      </c>
      <c r="C97" s="16">
        <v>0</v>
      </c>
      <c r="D97" s="16" t="s">
        <v>243</v>
      </c>
    </row>
    <row r="98" spans="1:4">
      <c r="A98" t="s">
        <v>179</v>
      </c>
      <c r="B98">
        <v>24</v>
      </c>
      <c r="C98" s="16">
        <v>0</v>
      </c>
      <c r="D98" s="16" t="s">
        <v>243</v>
      </c>
    </row>
    <row r="99" spans="1:4">
      <c r="A99" t="s">
        <v>180</v>
      </c>
      <c r="B99">
        <v>15</v>
      </c>
      <c r="C99" s="16">
        <v>0</v>
      </c>
      <c r="D99" s="16" t="s">
        <v>243</v>
      </c>
    </row>
    <row r="100" spans="1:4">
      <c r="A100" t="s">
        <v>181</v>
      </c>
      <c r="B100">
        <v>19</v>
      </c>
      <c r="C100" s="16">
        <v>0</v>
      </c>
      <c r="D100" s="16" t="s">
        <v>243</v>
      </c>
    </row>
    <row r="101" spans="1:4">
      <c r="A101" t="s">
        <v>182</v>
      </c>
      <c r="B101">
        <v>15</v>
      </c>
      <c r="C101" s="16">
        <v>0</v>
      </c>
      <c r="D101" s="16" t="s">
        <v>243</v>
      </c>
    </row>
    <row r="102" spans="1:4">
      <c r="A102" t="s">
        <v>183</v>
      </c>
      <c r="B102">
        <v>15</v>
      </c>
      <c r="C102" s="16">
        <v>0</v>
      </c>
      <c r="D102" s="16" t="s">
        <v>243</v>
      </c>
    </row>
    <row r="103" spans="1:4">
      <c r="A103" t="s">
        <v>184</v>
      </c>
      <c r="B103">
        <v>19</v>
      </c>
      <c r="C103" s="16">
        <v>0</v>
      </c>
      <c r="D103" s="16" t="s">
        <v>243</v>
      </c>
    </row>
    <row r="104" spans="1:4">
      <c r="A104" t="s">
        <v>185</v>
      </c>
      <c r="B104">
        <v>15</v>
      </c>
      <c r="C104" s="16">
        <v>0</v>
      </c>
      <c r="D104" s="16" t="s">
        <v>243</v>
      </c>
    </row>
    <row r="105" spans="1:4">
      <c r="A105" t="s">
        <v>186</v>
      </c>
      <c r="B105">
        <v>16</v>
      </c>
      <c r="C105" s="16">
        <v>0</v>
      </c>
      <c r="D105" s="16" t="s">
        <v>243</v>
      </c>
    </row>
    <row r="106" spans="1:4">
      <c r="A106" t="s">
        <v>187</v>
      </c>
      <c r="B106">
        <v>21</v>
      </c>
      <c r="C106" s="16">
        <v>0</v>
      </c>
      <c r="D106" s="16" t="s">
        <v>243</v>
      </c>
    </row>
    <row r="107" spans="1:4">
      <c r="A107" t="s">
        <v>188</v>
      </c>
      <c r="B107">
        <v>16</v>
      </c>
      <c r="C107" s="16">
        <v>0</v>
      </c>
      <c r="D107" s="16" t="s">
        <v>243</v>
      </c>
    </row>
    <row r="108" spans="1:4">
      <c r="A108" t="s">
        <v>189</v>
      </c>
      <c r="B108">
        <v>17</v>
      </c>
      <c r="C108" s="16">
        <v>0</v>
      </c>
      <c r="D108" s="16" t="s">
        <v>243</v>
      </c>
    </row>
    <row r="109" spans="1:4">
      <c r="A109" t="s">
        <v>190</v>
      </c>
      <c r="B109">
        <v>23</v>
      </c>
      <c r="C109" s="16">
        <v>0</v>
      </c>
      <c r="D109" s="16" t="s">
        <v>243</v>
      </c>
    </row>
    <row r="110" spans="1:4">
      <c r="A110" t="s">
        <v>191</v>
      </c>
      <c r="B110">
        <v>17</v>
      </c>
      <c r="C110" s="16">
        <v>0</v>
      </c>
      <c r="D110" s="16" t="s">
        <v>243</v>
      </c>
    </row>
    <row r="111" spans="1:4">
      <c r="A111" t="s">
        <v>192</v>
      </c>
      <c r="B111">
        <v>18</v>
      </c>
      <c r="C111" s="16">
        <v>0</v>
      </c>
      <c r="D111" s="16" t="s">
        <v>243</v>
      </c>
    </row>
    <row r="112" spans="1:4">
      <c r="A112" t="s">
        <v>193</v>
      </c>
      <c r="B112">
        <v>12</v>
      </c>
      <c r="C112" s="16">
        <v>0</v>
      </c>
      <c r="D112" s="16" t="s">
        <v>243</v>
      </c>
    </row>
    <row r="113" spans="1:4">
      <c r="A113" t="s">
        <v>194</v>
      </c>
      <c r="B113">
        <v>18</v>
      </c>
      <c r="C113" s="16">
        <v>0</v>
      </c>
      <c r="D113" s="16" t="s">
        <v>243</v>
      </c>
    </row>
    <row r="114" spans="1:4">
      <c r="A114" t="s">
        <v>195</v>
      </c>
      <c r="B114">
        <v>12</v>
      </c>
      <c r="C114" s="16">
        <v>0</v>
      </c>
      <c r="D114" s="16" t="s">
        <v>243</v>
      </c>
    </row>
    <row r="115" spans="1:4">
      <c r="A115" t="s">
        <v>196</v>
      </c>
      <c r="B115">
        <v>12</v>
      </c>
      <c r="C115" s="16">
        <v>0</v>
      </c>
      <c r="D115" s="16" t="s">
        <v>243</v>
      </c>
    </row>
    <row r="116" spans="1:4">
      <c r="A116" t="s">
        <v>197</v>
      </c>
      <c r="B116">
        <v>18</v>
      </c>
      <c r="C116" s="16">
        <v>0</v>
      </c>
      <c r="D116" s="16" t="s">
        <v>243</v>
      </c>
    </row>
    <row r="117" spans="1:4">
      <c r="A117" t="s">
        <v>198</v>
      </c>
      <c r="B117">
        <v>11</v>
      </c>
      <c r="C117" s="16">
        <v>0</v>
      </c>
      <c r="D117" s="16" t="s">
        <v>243</v>
      </c>
    </row>
    <row r="118" spans="1:4">
      <c r="A118" t="s">
        <v>199</v>
      </c>
      <c r="B118">
        <v>8</v>
      </c>
      <c r="C118" s="16">
        <v>0</v>
      </c>
      <c r="D118" s="16" t="s">
        <v>243</v>
      </c>
    </row>
    <row r="119" spans="1:4">
      <c r="A119" t="s">
        <v>200</v>
      </c>
      <c r="B119">
        <v>8</v>
      </c>
      <c r="C119" s="16">
        <v>0</v>
      </c>
      <c r="D119" s="16" t="s">
        <v>243</v>
      </c>
    </row>
    <row r="120" spans="1:4">
      <c r="A120" t="s">
        <v>201</v>
      </c>
      <c r="B120">
        <v>26</v>
      </c>
      <c r="C120" s="16">
        <v>0</v>
      </c>
      <c r="D120" s="16" t="s">
        <v>243</v>
      </c>
    </row>
    <row r="121" spans="1:4">
      <c r="A121" t="s">
        <v>202</v>
      </c>
      <c r="B121">
        <v>26</v>
      </c>
      <c r="C121" s="16">
        <v>0</v>
      </c>
      <c r="D121" s="16" t="s">
        <v>243</v>
      </c>
    </row>
    <row r="122" spans="1:4">
      <c r="A122" t="s">
        <v>203</v>
      </c>
      <c r="B122">
        <v>35</v>
      </c>
      <c r="C122" s="16">
        <v>0</v>
      </c>
      <c r="D122" s="16" t="s">
        <v>243</v>
      </c>
    </row>
    <row r="123" spans="1:4">
      <c r="A123" t="s">
        <v>204</v>
      </c>
      <c r="B123">
        <v>11</v>
      </c>
      <c r="C123" s="16">
        <v>0</v>
      </c>
      <c r="D123" s="16" t="s">
        <v>243</v>
      </c>
    </row>
    <row r="124" spans="1:4">
      <c r="A124" t="s">
        <v>205</v>
      </c>
      <c r="B124">
        <v>11</v>
      </c>
      <c r="C124" s="16">
        <v>0</v>
      </c>
      <c r="D124" s="16" t="s">
        <v>243</v>
      </c>
    </row>
    <row r="125" spans="1:4">
      <c r="A125" t="s">
        <v>206</v>
      </c>
      <c r="B125">
        <v>33</v>
      </c>
      <c r="C125" s="16">
        <v>0</v>
      </c>
      <c r="D125" s="16" t="s">
        <v>243</v>
      </c>
    </row>
    <row r="126" spans="1:4">
      <c r="A126" t="s">
        <v>207</v>
      </c>
      <c r="B126">
        <v>9</v>
      </c>
      <c r="C126" s="16">
        <v>0</v>
      </c>
      <c r="D126" s="16" t="s">
        <v>243</v>
      </c>
    </row>
    <row r="127" spans="1:4">
      <c r="A127" t="s">
        <v>208</v>
      </c>
      <c r="B127">
        <v>9</v>
      </c>
      <c r="C127" s="16">
        <v>0</v>
      </c>
      <c r="D127" s="16" t="s">
        <v>243</v>
      </c>
    </row>
    <row r="128" spans="1:4">
      <c r="A128" t="s">
        <v>209</v>
      </c>
      <c r="B128">
        <v>25</v>
      </c>
      <c r="C128" s="16">
        <v>0</v>
      </c>
      <c r="D128" s="16" t="s">
        <v>243</v>
      </c>
    </row>
    <row r="129" spans="1:4">
      <c r="A129" t="s">
        <v>210</v>
      </c>
      <c r="B129">
        <v>27</v>
      </c>
      <c r="C129" s="16">
        <v>0</v>
      </c>
      <c r="D129" s="16" t="s">
        <v>243</v>
      </c>
    </row>
    <row r="130" spans="1:4">
      <c r="A130" t="s">
        <v>211</v>
      </c>
      <c r="B130">
        <v>12</v>
      </c>
      <c r="C130" s="16">
        <v>0</v>
      </c>
      <c r="D130" s="16" t="s">
        <v>243</v>
      </c>
    </row>
    <row r="131" spans="1:4">
      <c r="A131" t="s">
        <v>212</v>
      </c>
      <c r="B131">
        <v>12</v>
      </c>
      <c r="C131" s="16">
        <v>0</v>
      </c>
      <c r="D131" s="16" t="s">
        <v>243</v>
      </c>
    </row>
    <row r="132" spans="1:4">
      <c r="A132" t="s">
        <v>213</v>
      </c>
      <c r="B132">
        <v>22</v>
      </c>
      <c r="C132" s="16">
        <v>0</v>
      </c>
      <c r="D132" s="16" t="s">
        <v>243</v>
      </c>
    </row>
    <row r="133" spans="1:4">
      <c r="A133" t="s">
        <v>214</v>
      </c>
      <c r="B133">
        <v>36</v>
      </c>
      <c r="C133" s="16">
        <v>0</v>
      </c>
      <c r="D133" s="16" t="s">
        <v>243</v>
      </c>
    </row>
    <row r="134" spans="1:4">
      <c r="A134" t="s">
        <v>215</v>
      </c>
      <c r="B134">
        <v>22</v>
      </c>
      <c r="C134" s="16">
        <v>0</v>
      </c>
      <c r="D134" s="16" t="s">
        <v>243</v>
      </c>
    </row>
    <row r="135" spans="1:4">
      <c r="A135" t="s">
        <v>216</v>
      </c>
      <c r="B135">
        <v>30</v>
      </c>
      <c r="C135" s="16">
        <v>0</v>
      </c>
      <c r="D135" s="16" t="s">
        <v>243</v>
      </c>
    </row>
    <row r="136" spans="1:4">
      <c r="A136" t="s">
        <v>217</v>
      </c>
      <c r="B136">
        <v>30</v>
      </c>
      <c r="C136" s="16">
        <v>0</v>
      </c>
      <c r="D136" s="16" t="s">
        <v>243</v>
      </c>
    </row>
    <row r="137" spans="1:4">
      <c r="A137" t="s">
        <v>218</v>
      </c>
      <c r="B137">
        <v>29</v>
      </c>
      <c r="C137" s="16">
        <v>0</v>
      </c>
      <c r="D137" s="16" t="s">
        <v>243</v>
      </c>
    </row>
    <row r="138" spans="1:4">
      <c r="A138" t="s">
        <v>219</v>
      </c>
      <c r="B138">
        <v>20</v>
      </c>
      <c r="C138" s="16">
        <v>0</v>
      </c>
      <c r="D138" s="16" t="s">
        <v>243</v>
      </c>
    </row>
    <row r="139" spans="1:4">
      <c r="A139" t="s">
        <v>220</v>
      </c>
      <c r="B139">
        <v>20</v>
      </c>
      <c r="C139" s="16">
        <v>0</v>
      </c>
      <c r="D139" s="16" t="s">
        <v>243</v>
      </c>
    </row>
    <row r="140" spans="1:4">
      <c r="A140" t="s">
        <v>221</v>
      </c>
      <c r="B140">
        <v>32</v>
      </c>
      <c r="C140" s="16">
        <v>0</v>
      </c>
      <c r="D140" s="16" t="s">
        <v>243</v>
      </c>
    </row>
    <row r="141" spans="1:4">
      <c r="A141" t="s">
        <v>222</v>
      </c>
      <c r="B141">
        <v>28</v>
      </c>
      <c r="C141" s="16">
        <v>0</v>
      </c>
      <c r="D141" s="16" t="s">
        <v>243</v>
      </c>
    </row>
    <row r="142" spans="1:4">
      <c r="A142" t="s">
        <v>223</v>
      </c>
      <c r="B142">
        <v>12</v>
      </c>
      <c r="C142" s="16">
        <v>0</v>
      </c>
      <c r="D142" s="16" t="s">
        <v>243</v>
      </c>
    </row>
    <row r="143" spans="1:4">
      <c r="A143" t="s">
        <v>224</v>
      </c>
      <c r="B143">
        <v>28</v>
      </c>
      <c r="C143" s="16">
        <v>0</v>
      </c>
      <c r="D143" s="16" t="s">
        <v>243</v>
      </c>
    </row>
    <row r="144" spans="1:4">
      <c r="A144" t="s">
        <v>225</v>
      </c>
      <c r="B144">
        <v>13</v>
      </c>
      <c r="C144" s="16">
        <v>0</v>
      </c>
      <c r="D144" s="16" t="s">
        <v>243</v>
      </c>
    </row>
    <row r="145" spans="1:4">
      <c r="A145" t="s">
        <v>226</v>
      </c>
      <c r="B145">
        <v>14</v>
      </c>
      <c r="C145" s="16">
        <v>0</v>
      </c>
      <c r="D145" s="16" t="s">
        <v>243</v>
      </c>
    </row>
    <row r="146" spans="1:4">
      <c r="A146" t="s">
        <v>227</v>
      </c>
      <c r="B146">
        <v>13</v>
      </c>
      <c r="C146" s="16">
        <v>0</v>
      </c>
      <c r="D146" s="16" t="s">
        <v>243</v>
      </c>
    </row>
    <row r="147" spans="1:4">
      <c r="A147" t="s">
        <v>228</v>
      </c>
      <c r="B147">
        <v>38</v>
      </c>
      <c r="C147" s="16">
        <v>0</v>
      </c>
      <c r="D147" s="16" t="s">
        <v>243</v>
      </c>
    </row>
    <row r="148" spans="1:4">
      <c r="A148" t="s">
        <v>229</v>
      </c>
      <c r="B148">
        <v>34</v>
      </c>
      <c r="C148" s="16">
        <v>0</v>
      </c>
      <c r="D148" s="16" t="s">
        <v>243</v>
      </c>
    </row>
    <row r="149" spans="1:4">
      <c r="A149" t="s">
        <v>230</v>
      </c>
      <c r="B149">
        <v>38</v>
      </c>
      <c r="C149" s="16">
        <v>0</v>
      </c>
      <c r="D149" s="16" t="s">
        <v>243</v>
      </c>
    </row>
    <row r="150" spans="1:4">
      <c r="A150" t="s">
        <v>231</v>
      </c>
      <c r="B150">
        <v>38</v>
      </c>
      <c r="C150" s="16">
        <v>0</v>
      </c>
      <c r="D150" s="16" t="s">
        <v>243</v>
      </c>
    </row>
    <row r="151" spans="1:4">
      <c r="A151" t="s">
        <v>232</v>
      </c>
      <c r="B151">
        <v>34</v>
      </c>
      <c r="C151" s="16">
        <v>0</v>
      </c>
      <c r="D151" s="16" t="s">
        <v>243</v>
      </c>
    </row>
    <row r="152" spans="1:4">
      <c r="A152" t="s">
        <v>233</v>
      </c>
      <c r="B152">
        <v>31</v>
      </c>
      <c r="C152" s="16">
        <v>0</v>
      </c>
      <c r="D152" s="16" t="s">
        <v>243</v>
      </c>
    </row>
    <row r="153" spans="1:4">
      <c r="A153" t="s">
        <v>234</v>
      </c>
      <c r="B153">
        <v>39</v>
      </c>
      <c r="C153" s="16">
        <v>0</v>
      </c>
      <c r="D153" s="16" t="s">
        <v>243</v>
      </c>
    </row>
    <row r="154" spans="1:4">
      <c r="A154" t="s">
        <v>235</v>
      </c>
      <c r="B154">
        <v>31</v>
      </c>
      <c r="C154" s="16">
        <v>0</v>
      </c>
      <c r="D154" s="16" t="s">
        <v>243</v>
      </c>
    </row>
    <row r="155" spans="1:4">
      <c r="A155" t="s">
        <v>236</v>
      </c>
      <c r="B155">
        <v>31</v>
      </c>
      <c r="C155" s="16">
        <v>0</v>
      </c>
      <c r="D155" s="16" t="s">
        <v>243</v>
      </c>
    </row>
    <row r="156" spans="1:4">
      <c r="A156" t="s">
        <v>237</v>
      </c>
      <c r="B156">
        <v>15</v>
      </c>
      <c r="C156" s="16">
        <v>0</v>
      </c>
      <c r="D156" s="16" t="s">
        <v>243</v>
      </c>
    </row>
    <row r="157" spans="1:4">
      <c r="A157" t="s">
        <v>238</v>
      </c>
      <c r="B157">
        <v>14</v>
      </c>
      <c r="C157" s="16">
        <v>0</v>
      </c>
      <c r="D157" s="16" t="s">
        <v>243</v>
      </c>
    </row>
    <row r="158" spans="1:4">
      <c r="A158" t="s">
        <v>239</v>
      </c>
      <c r="B158">
        <v>14</v>
      </c>
      <c r="C158" s="16">
        <v>0</v>
      </c>
      <c r="D158" s="16" t="s">
        <v>243</v>
      </c>
    </row>
    <row r="159" spans="1:4">
      <c r="A159">
        <v>14</v>
      </c>
      <c r="B159" t="s">
        <v>79</v>
      </c>
      <c r="C159" s="16">
        <v>0</v>
      </c>
      <c r="D159" s="16" t="s">
        <v>243</v>
      </c>
    </row>
    <row r="160" spans="1:4">
      <c r="A160">
        <v>12</v>
      </c>
      <c r="B160" t="s">
        <v>81</v>
      </c>
      <c r="C160" s="16">
        <v>0</v>
      </c>
      <c r="D160" s="16" t="s">
        <v>243</v>
      </c>
    </row>
    <row r="161" spans="1:4">
      <c r="A161">
        <v>12</v>
      </c>
      <c r="B161" t="s">
        <v>83</v>
      </c>
      <c r="C161" s="16">
        <v>0</v>
      </c>
      <c r="D161" s="16" t="s">
        <v>243</v>
      </c>
    </row>
    <row r="162" spans="1:4">
      <c r="A162">
        <v>15</v>
      </c>
      <c r="B162" t="s">
        <v>84</v>
      </c>
      <c r="C162" s="16">
        <v>0</v>
      </c>
      <c r="D162" s="16" t="s">
        <v>243</v>
      </c>
    </row>
    <row r="163" spans="1:4">
      <c r="A163">
        <v>25</v>
      </c>
      <c r="B163" t="s">
        <v>85</v>
      </c>
      <c r="C163" s="16">
        <v>0</v>
      </c>
      <c r="D163" s="16" t="s">
        <v>243</v>
      </c>
    </row>
    <row r="164" spans="1:4">
      <c r="A164">
        <v>24</v>
      </c>
      <c r="B164" t="s">
        <v>86</v>
      </c>
      <c r="C164" s="16">
        <v>0</v>
      </c>
      <c r="D164" s="16" t="s">
        <v>243</v>
      </c>
    </row>
    <row r="165" spans="1:4">
      <c r="A165">
        <v>7</v>
      </c>
      <c r="B165" t="s">
        <v>87</v>
      </c>
      <c r="C165" s="16">
        <v>0</v>
      </c>
      <c r="D165" s="16" t="s">
        <v>243</v>
      </c>
    </row>
    <row r="166" spans="1:4">
      <c r="A166">
        <v>8</v>
      </c>
      <c r="B166" t="s">
        <v>89</v>
      </c>
      <c r="C166" s="16">
        <v>0</v>
      </c>
      <c r="D166" s="16" t="s">
        <v>243</v>
      </c>
    </row>
    <row r="167" spans="1:4">
      <c r="A167">
        <v>9</v>
      </c>
      <c r="B167" t="s">
        <v>90</v>
      </c>
      <c r="C167" s="16">
        <v>0</v>
      </c>
      <c r="D167" s="16" t="s">
        <v>243</v>
      </c>
    </row>
    <row r="168" spans="1:4">
      <c r="A168">
        <v>10</v>
      </c>
      <c r="B168" t="s">
        <v>91</v>
      </c>
      <c r="C168" s="16">
        <v>0</v>
      </c>
      <c r="D168" s="16" t="s">
        <v>243</v>
      </c>
    </row>
    <row r="169" spans="1:4">
      <c r="A169">
        <v>11</v>
      </c>
      <c r="B169" t="s">
        <v>92</v>
      </c>
      <c r="C169" s="16">
        <v>0</v>
      </c>
      <c r="D169" s="16" t="s">
        <v>243</v>
      </c>
    </row>
    <row r="170" spans="1:4">
      <c r="A170">
        <v>12</v>
      </c>
      <c r="B170" t="s">
        <v>93</v>
      </c>
      <c r="C170" s="16">
        <v>0</v>
      </c>
      <c r="D170" s="16" t="s">
        <v>243</v>
      </c>
    </row>
    <row r="171" spans="1:4">
      <c r="A171">
        <v>13</v>
      </c>
      <c r="B171" t="s">
        <v>94</v>
      </c>
      <c r="C171" s="16">
        <v>0</v>
      </c>
      <c r="D171" s="16" t="s">
        <v>243</v>
      </c>
    </row>
    <row r="172" spans="1:4">
      <c r="A172">
        <v>14</v>
      </c>
      <c r="B172" t="s">
        <v>95</v>
      </c>
      <c r="C172" s="16">
        <v>0</v>
      </c>
      <c r="D172" s="16" t="s">
        <v>243</v>
      </c>
    </row>
    <row r="173" spans="1:4">
      <c r="A173">
        <v>15</v>
      </c>
      <c r="B173" t="s">
        <v>96</v>
      </c>
      <c r="C173" s="16">
        <v>0</v>
      </c>
      <c r="D173" s="16" t="s">
        <v>243</v>
      </c>
    </row>
    <row r="174" spans="1:4">
      <c r="A174">
        <v>16</v>
      </c>
      <c r="B174" t="s">
        <v>97</v>
      </c>
      <c r="C174" s="16">
        <v>0</v>
      </c>
      <c r="D174" s="16" t="s">
        <v>243</v>
      </c>
    </row>
    <row r="175" spans="1:4">
      <c r="A175">
        <v>17</v>
      </c>
      <c r="B175" t="s">
        <v>98</v>
      </c>
      <c r="C175" s="16">
        <v>0</v>
      </c>
      <c r="D175" s="16" t="s">
        <v>243</v>
      </c>
    </row>
    <row r="176" spans="1:4">
      <c r="A176">
        <v>18</v>
      </c>
      <c r="B176" t="s">
        <v>99</v>
      </c>
      <c r="C176" s="16">
        <v>0</v>
      </c>
      <c r="D176" s="16" t="s">
        <v>243</v>
      </c>
    </row>
    <row r="177" spans="1:4">
      <c r="A177">
        <v>19</v>
      </c>
      <c r="B177" t="s">
        <v>100</v>
      </c>
      <c r="C177" s="16">
        <v>0</v>
      </c>
      <c r="D177" s="16" t="s">
        <v>243</v>
      </c>
    </row>
    <row r="178" spans="1:4">
      <c r="A178">
        <v>20</v>
      </c>
      <c r="B178" t="s">
        <v>101</v>
      </c>
      <c r="C178" s="16">
        <v>0</v>
      </c>
      <c r="D178" s="16" t="s">
        <v>243</v>
      </c>
    </row>
    <row r="179" spans="1:4">
      <c r="A179">
        <v>21</v>
      </c>
      <c r="B179" t="s">
        <v>102</v>
      </c>
      <c r="C179" s="16">
        <v>0</v>
      </c>
      <c r="D179" s="16" t="s">
        <v>243</v>
      </c>
    </row>
    <row r="180" spans="1:4">
      <c r="A180">
        <v>22</v>
      </c>
      <c r="B180" t="s">
        <v>103</v>
      </c>
      <c r="C180" s="16">
        <v>0</v>
      </c>
      <c r="D180" s="16" t="s">
        <v>243</v>
      </c>
    </row>
    <row r="181" spans="1:4">
      <c r="A181">
        <v>23</v>
      </c>
      <c r="B181" t="s">
        <v>104</v>
      </c>
      <c r="C181" s="16">
        <v>0</v>
      </c>
      <c r="D181" s="16" t="s">
        <v>243</v>
      </c>
    </row>
    <row r="182" spans="1:4">
      <c r="A182">
        <v>24</v>
      </c>
      <c r="B182" t="s">
        <v>105</v>
      </c>
      <c r="C182" s="16">
        <v>0</v>
      </c>
      <c r="D182" s="16" t="s">
        <v>243</v>
      </c>
    </row>
    <row r="183" spans="1:4">
      <c r="A183">
        <v>25</v>
      </c>
      <c r="B183" t="s">
        <v>106</v>
      </c>
      <c r="C183" s="16">
        <v>0</v>
      </c>
      <c r="D183" s="16" t="s">
        <v>243</v>
      </c>
    </row>
    <row r="184" spans="1:4">
      <c r="A184">
        <v>26</v>
      </c>
      <c r="B184" t="s">
        <v>107</v>
      </c>
      <c r="C184" s="16">
        <v>0</v>
      </c>
      <c r="D184" s="16" t="s">
        <v>243</v>
      </c>
    </row>
    <row r="185" spans="1:4">
      <c r="A185">
        <v>27</v>
      </c>
      <c r="B185" t="s">
        <v>108</v>
      </c>
      <c r="C185" s="16">
        <v>0</v>
      </c>
      <c r="D185" s="16" t="s">
        <v>243</v>
      </c>
    </row>
    <row r="186" spans="1:4">
      <c r="A186">
        <v>28</v>
      </c>
      <c r="B186" t="s">
        <v>109</v>
      </c>
      <c r="C186" s="16">
        <v>0</v>
      </c>
      <c r="D186" s="16" t="s">
        <v>243</v>
      </c>
    </row>
    <row r="187" spans="1:4">
      <c r="A187">
        <v>29</v>
      </c>
      <c r="B187" t="s">
        <v>110</v>
      </c>
      <c r="C187" s="16">
        <v>0</v>
      </c>
      <c r="D187" s="16" t="s">
        <v>243</v>
      </c>
    </row>
    <row r="188" spans="1:4">
      <c r="A188">
        <v>30</v>
      </c>
      <c r="B188" t="s">
        <v>111</v>
      </c>
      <c r="C188" s="16">
        <v>0</v>
      </c>
      <c r="D188" s="16" t="s">
        <v>243</v>
      </c>
    </row>
    <row r="189" spans="1:4">
      <c r="A189">
        <v>31</v>
      </c>
      <c r="B189" t="s">
        <v>112</v>
      </c>
      <c r="C189" s="16">
        <v>0</v>
      </c>
      <c r="D189" s="16" t="s">
        <v>243</v>
      </c>
    </row>
    <row r="190" spans="1:4">
      <c r="A190">
        <v>32</v>
      </c>
      <c r="B190" t="s">
        <v>113</v>
      </c>
      <c r="C190" s="16">
        <v>0</v>
      </c>
      <c r="D190" s="16" t="s">
        <v>243</v>
      </c>
    </row>
    <row r="191" spans="1:4">
      <c r="A191">
        <v>33</v>
      </c>
      <c r="B191" t="s">
        <v>114</v>
      </c>
      <c r="C191" s="16">
        <v>0</v>
      </c>
      <c r="D191" s="16" t="s">
        <v>243</v>
      </c>
    </row>
    <row r="192" spans="1:4">
      <c r="A192">
        <v>34</v>
      </c>
      <c r="B192" t="s">
        <v>115</v>
      </c>
      <c r="C192" s="16">
        <v>0</v>
      </c>
      <c r="D192" s="16" t="s">
        <v>243</v>
      </c>
    </row>
    <row r="193" spans="1:4">
      <c r="A193">
        <v>35</v>
      </c>
      <c r="B193" t="s">
        <v>116</v>
      </c>
      <c r="C193" s="16">
        <v>0</v>
      </c>
      <c r="D193" s="16" t="s">
        <v>243</v>
      </c>
    </row>
    <row r="194" spans="1:4">
      <c r="A194">
        <v>36</v>
      </c>
      <c r="B194" t="s">
        <v>117</v>
      </c>
      <c r="C194" s="16">
        <v>0</v>
      </c>
      <c r="D194" s="16" t="s">
        <v>243</v>
      </c>
    </row>
    <row r="195" spans="1:4">
      <c r="A195">
        <v>37</v>
      </c>
      <c r="B195" t="s">
        <v>118</v>
      </c>
      <c r="C195" s="16">
        <v>0</v>
      </c>
      <c r="D195" s="16" t="s">
        <v>243</v>
      </c>
    </row>
    <row r="196" spans="1:4">
      <c r="A196">
        <v>38</v>
      </c>
      <c r="B196" t="s">
        <v>119</v>
      </c>
      <c r="C196" s="16">
        <v>0</v>
      </c>
      <c r="D196" s="16" t="s">
        <v>243</v>
      </c>
    </row>
    <row r="197" spans="1:4">
      <c r="A197">
        <v>39</v>
      </c>
      <c r="B197" t="s">
        <v>120</v>
      </c>
      <c r="C197" s="16">
        <v>0</v>
      </c>
      <c r="D197" s="16" t="s">
        <v>243</v>
      </c>
    </row>
    <row r="198" spans="1:4">
      <c r="A198">
        <v>25</v>
      </c>
      <c r="B198" t="s">
        <v>121</v>
      </c>
      <c r="C198" s="16">
        <v>0</v>
      </c>
      <c r="D198" s="16" t="s">
        <v>243</v>
      </c>
    </row>
    <row r="199" spans="1:4">
      <c r="A199">
        <v>25</v>
      </c>
      <c r="B199" t="s">
        <v>123</v>
      </c>
      <c r="C199" s="16">
        <v>0</v>
      </c>
      <c r="D199" s="16" t="s">
        <v>243</v>
      </c>
    </row>
    <row r="200" spans="1:4">
      <c r="A200">
        <v>24</v>
      </c>
      <c r="B200" t="s">
        <v>124</v>
      </c>
      <c r="C200" s="16">
        <v>0</v>
      </c>
      <c r="D200" s="16" t="s">
        <v>243</v>
      </c>
    </row>
    <row r="201" spans="1:4">
      <c r="A201">
        <v>25</v>
      </c>
      <c r="B201" t="s">
        <v>125</v>
      </c>
      <c r="C201" s="16">
        <v>0</v>
      </c>
      <c r="D201" s="16" t="s">
        <v>243</v>
      </c>
    </row>
    <row r="202" spans="1:4">
      <c r="A202">
        <v>24</v>
      </c>
      <c r="B202" t="s">
        <v>126</v>
      </c>
      <c r="C202" s="16">
        <v>0</v>
      </c>
      <c r="D202" s="16" t="s">
        <v>243</v>
      </c>
    </row>
    <row r="203" spans="1:4">
      <c r="A203">
        <v>24</v>
      </c>
      <c r="B203" t="s">
        <v>127</v>
      </c>
      <c r="C203" s="16">
        <v>0</v>
      </c>
      <c r="D203" s="16" t="s">
        <v>243</v>
      </c>
    </row>
    <row r="204" spans="1:4">
      <c r="A204">
        <v>24</v>
      </c>
      <c r="B204" t="s">
        <v>128</v>
      </c>
      <c r="C204" s="16">
        <v>0</v>
      </c>
      <c r="D204" s="16" t="s">
        <v>243</v>
      </c>
    </row>
    <row r="205" spans="1:4">
      <c r="A205">
        <v>24</v>
      </c>
      <c r="B205" t="s">
        <v>129</v>
      </c>
      <c r="C205" s="16">
        <v>0</v>
      </c>
      <c r="D205" s="16" t="s">
        <v>243</v>
      </c>
    </row>
    <row r="206" spans="1:4">
      <c r="A206">
        <v>24</v>
      </c>
      <c r="B206" t="s">
        <v>130</v>
      </c>
      <c r="C206" s="16">
        <v>0</v>
      </c>
      <c r="D206" s="16" t="s">
        <v>243</v>
      </c>
    </row>
    <row r="207" spans="1:4">
      <c r="A207">
        <v>24</v>
      </c>
      <c r="B207" t="s">
        <v>131</v>
      </c>
      <c r="C207" s="16">
        <v>0</v>
      </c>
      <c r="D207" s="16" t="s">
        <v>243</v>
      </c>
    </row>
    <row r="208" spans="1:4">
      <c r="A208">
        <v>25</v>
      </c>
      <c r="B208" t="s">
        <v>132</v>
      </c>
      <c r="C208" s="16">
        <v>0</v>
      </c>
      <c r="D208" s="16" t="s">
        <v>243</v>
      </c>
    </row>
    <row r="209" spans="1:4">
      <c r="A209">
        <v>25</v>
      </c>
      <c r="B209" t="s">
        <v>133</v>
      </c>
      <c r="C209" s="16">
        <v>0</v>
      </c>
      <c r="D209" s="16" t="s">
        <v>243</v>
      </c>
    </row>
    <row r="210" spans="1:4">
      <c r="A210">
        <v>24</v>
      </c>
      <c r="B210" t="s">
        <v>134</v>
      </c>
      <c r="C210" s="16">
        <v>0</v>
      </c>
      <c r="D210" s="16" t="s">
        <v>243</v>
      </c>
    </row>
    <row r="211" spans="1:4">
      <c r="A211">
        <v>24</v>
      </c>
      <c r="B211" t="s">
        <v>135</v>
      </c>
      <c r="C211" s="16">
        <v>0</v>
      </c>
      <c r="D211" s="16" t="s">
        <v>243</v>
      </c>
    </row>
    <row r="212" spans="1:4">
      <c r="A212">
        <v>25</v>
      </c>
      <c r="B212" t="s">
        <v>136</v>
      </c>
      <c r="C212" s="16">
        <v>0</v>
      </c>
      <c r="D212" s="16" t="s">
        <v>243</v>
      </c>
    </row>
    <row r="213" spans="1:4">
      <c r="A213">
        <v>24</v>
      </c>
      <c r="B213" t="s">
        <v>137</v>
      </c>
      <c r="C213" s="16">
        <v>0</v>
      </c>
      <c r="D213" s="16" t="s">
        <v>243</v>
      </c>
    </row>
    <row r="214" spans="1:4">
      <c r="A214">
        <v>24</v>
      </c>
      <c r="B214" t="s">
        <v>138</v>
      </c>
      <c r="C214" s="16">
        <v>0</v>
      </c>
      <c r="D214" s="16" t="s">
        <v>243</v>
      </c>
    </row>
    <row r="215" spans="1:4">
      <c r="A215">
        <v>24</v>
      </c>
      <c r="B215" t="s">
        <v>139</v>
      </c>
      <c r="C215" s="16">
        <v>0</v>
      </c>
      <c r="D215" s="16" t="s">
        <v>243</v>
      </c>
    </row>
    <row r="216" spans="1:4">
      <c r="A216">
        <v>10</v>
      </c>
      <c r="B216" t="s">
        <v>140</v>
      </c>
      <c r="C216" s="16">
        <v>0</v>
      </c>
      <c r="D216" s="16" t="s">
        <v>243</v>
      </c>
    </row>
    <row r="217" spans="1:4">
      <c r="A217">
        <v>7</v>
      </c>
      <c r="B217" t="s">
        <v>141</v>
      </c>
      <c r="C217" s="16">
        <v>0</v>
      </c>
      <c r="D217" s="16" t="s">
        <v>243</v>
      </c>
    </row>
    <row r="218" spans="1:4">
      <c r="A218">
        <v>7</v>
      </c>
      <c r="B218" t="s">
        <v>142</v>
      </c>
      <c r="C218" s="16">
        <v>0</v>
      </c>
      <c r="D218" s="16" t="s">
        <v>243</v>
      </c>
    </row>
    <row r="219" spans="1:4">
      <c r="A219">
        <v>7</v>
      </c>
      <c r="B219" t="s">
        <v>143</v>
      </c>
      <c r="C219" s="16">
        <v>0</v>
      </c>
      <c r="D219" s="16" t="s">
        <v>243</v>
      </c>
    </row>
    <row r="220" spans="1:4">
      <c r="A220">
        <v>10</v>
      </c>
      <c r="B220" t="s">
        <v>144</v>
      </c>
      <c r="C220" s="16">
        <v>0</v>
      </c>
      <c r="D220" s="16" t="s">
        <v>243</v>
      </c>
    </row>
    <row r="221" spans="1:4">
      <c r="A221">
        <v>7</v>
      </c>
      <c r="B221" t="s">
        <v>145</v>
      </c>
      <c r="C221" s="16">
        <v>0</v>
      </c>
      <c r="D221" s="16" t="s">
        <v>243</v>
      </c>
    </row>
    <row r="222" spans="1:4">
      <c r="A222">
        <v>10</v>
      </c>
      <c r="B222" t="s">
        <v>146</v>
      </c>
      <c r="C222" s="16">
        <v>0</v>
      </c>
      <c r="D222" s="16" t="s">
        <v>243</v>
      </c>
    </row>
    <row r="223" spans="1:4">
      <c r="A223">
        <v>7</v>
      </c>
      <c r="B223" t="s">
        <v>147</v>
      </c>
      <c r="C223" s="16">
        <v>0</v>
      </c>
      <c r="D223" s="16" t="s">
        <v>243</v>
      </c>
    </row>
    <row r="224" spans="1:4">
      <c r="A224">
        <v>7</v>
      </c>
      <c r="B224" t="s">
        <v>148</v>
      </c>
      <c r="C224" s="16">
        <v>0</v>
      </c>
      <c r="D224" s="16" t="s">
        <v>243</v>
      </c>
    </row>
    <row r="225" spans="1:4">
      <c r="A225">
        <v>7</v>
      </c>
      <c r="B225" t="s">
        <v>149</v>
      </c>
      <c r="C225" s="16">
        <v>0</v>
      </c>
      <c r="D225" s="16" t="s">
        <v>243</v>
      </c>
    </row>
    <row r="226" spans="1:4">
      <c r="A226">
        <v>10</v>
      </c>
      <c r="B226" t="s">
        <v>150</v>
      </c>
      <c r="C226" s="16">
        <v>0</v>
      </c>
      <c r="D226" s="16" t="s">
        <v>243</v>
      </c>
    </row>
    <row r="227" spans="1:4">
      <c r="A227">
        <v>7</v>
      </c>
      <c r="B227" t="s">
        <v>151</v>
      </c>
      <c r="C227" s="16">
        <v>0</v>
      </c>
      <c r="D227" s="16" t="s">
        <v>243</v>
      </c>
    </row>
    <row r="228" spans="1:4">
      <c r="A228">
        <v>10</v>
      </c>
      <c r="B228" t="s">
        <v>152</v>
      </c>
      <c r="C228" s="16">
        <v>0</v>
      </c>
      <c r="D228" s="16" t="s">
        <v>243</v>
      </c>
    </row>
    <row r="229" spans="1:4">
      <c r="A229">
        <v>10</v>
      </c>
      <c r="B229" t="s">
        <v>153</v>
      </c>
      <c r="C229" s="16">
        <v>0</v>
      </c>
      <c r="D229" s="16" t="s">
        <v>243</v>
      </c>
    </row>
    <row r="230" spans="1:4">
      <c r="A230">
        <v>10</v>
      </c>
      <c r="B230" t="s">
        <v>154</v>
      </c>
      <c r="C230" s="16">
        <v>0</v>
      </c>
      <c r="D230" s="16" t="s">
        <v>243</v>
      </c>
    </row>
    <row r="231" spans="1:4">
      <c r="A231">
        <v>10</v>
      </c>
      <c r="B231" t="s">
        <v>155</v>
      </c>
      <c r="C231" s="16">
        <v>0</v>
      </c>
      <c r="D231" s="16" t="s">
        <v>243</v>
      </c>
    </row>
    <row r="232" spans="1:4">
      <c r="A232">
        <v>10</v>
      </c>
      <c r="B232" t="s">
        <v>156</v>
      </c>
      <c r="C232" s="16">
        <v>0</v>
      </c>
      <c r="D232" s="16" t="s">
        <v>243</v>
      </c>
    </row>
    <row r="233" spans="1:4">
      <c r="A233">
        <v>10</v>
      </c>
      <c r="B233" t="s">
        <v>157</v>
      </c>
      <c r="C233" s="16">
        <v>0</v>
      </c>
      <c r="D233" s="16" t="s">
        <v>243</v>
      </c>
    </row>
    <row r="234" spans="1:4">
      <c r="A234">
        <v>37</v>
      </c>
      <c r="B234" t="s">
        <v>158</v>
      </c>
      <c r="C234" s="16">
        <v>0</v>
      </c>
      <c r="D234" s="16" t="s">
        <v>243</v>
      </c>
    </row>
    <row r="235" spans="1:4">
      <c r="A235">
        <v>37</v>
      </c>
      <c r="B235" t="s">
        <v>159</v>
      </c>
      <c r="C235" s="16">
        <v>0</v>
      </c>
      <c r="D235" s="16" t="s">
        <v>243</v>
      </c>
    </row>
    <row r="236" spans="1:4">
      <c r="A236">
        <v>37</v>
      </c>
      <c r="B236" t="s">
        <v>160</v>
      </c>
      <c r="C236" s="16">
        <v>0</v>
      </c>
      <c r="D236" s="16" t="s">
        <v>243</v>
      </c>
    </row>
    <row r="237" spans="1:4">
      <c r="A237">
        <v>37</v>
      </c>
      <c r="B237" t="s">
        <v>161</v>
      </c>
      <c r="C237" s="16">
        <v>0</v>
      </c>
      <c r="D237" s="16" t="s">
        <v>243</v>
      </c>
    </row>
    <row r="238" spans="1:4">
      <c r="A238">
        <v>37</v>
      </c>
      <c r="B238" t="s">
        <v>162</v>
      </c>
      <c r="C238" s="16">
        <v>0</v>
      </c>
      <c r="D238" s="16" t="s">
        <v>243</v>
      </c>
    </row>
    <row r="239" spans="1:4">
      <c r="A239">
        <v>37</v>
      </c>
      <c r="B239" t="s">
        <v>163</v>
      </c>
      <c r="C239" s="16">
        <v>0</v>
      </c>
      <c r="D239" s="16" t="s">
        <v>243</v>
      </c>
    </row>
    <row r="240" spans="1:4">
      <c r="A240">
        <v>37</v>
      </c>
      <c r="B240" t="s">
        <v>164</v>
      </c>
      <c r="C240" s="16">
        <v>0</v>
      </c>
      <c r="D240" s="16" t="s">
        <v>243</v>
      </c>
    </row>
    <row r="241" spans="1:4">
      <c r="A241">
        <v>37</v>
      </c>
      <c r="B241" t="s">
        <v>165</v>
      </c>
      <c r="C241" s="16">
        <v>0</v>
      </c>
      <c r="D241" s="16" t="s">
        <v>243</v>
      </c>
    </row>
    <row r="242" spans="1:4">
      <c r="A242">
        <v>37</v>
      </c>
      <c r="B242" t="s">
        <v>166</v>
      </c>
      <c r="C242" s="16">
        <v>0</v>
      </c>
      <c r="D242" s="16" t="s">
        <v>243</v>
      </c>
    </row>
    <row r="243" spans="1:4">
      <c r="A243">
        <v>37</v>
      </c>
      <c r="B243" t="s">
        <v>167</v>
      </c>
      <c r="C243" s="16">
        <v>0</v>
      </c>
      <c r="D243" s="16" t="s">
        <v>243</v>
      </c>
    </row>
    <row r="244" spans="1:4">
      <c r="A244">
        <v>37</v>
      </c>
      <c r="B244" t="s">
        <v>168</v>
      </c>
      <c r="C244" s="16">
        <v>0</v>
      </c>
      <c r="D244" s="16" t="s">
        <v>243</v>
      </c>
    </row>
    <row r="245" spans="1:4">
      <c r="A245">
        <v>39</v>
      </c>
      <c r="B245" t="s">
        <v>169</v>
      </c>
      <c r="C245" s="16">
        <v>0</v>
      </c>
      <c r="D245" s="16" t="s">
        <v>243</v>
      </c>
    </row>
    <row r="246" spans="1:4">
      <c r="A246">
        <v>37</v>
      </c>
      <c r="B246" t="s">
        <v>170</v>
      </c>
      <c r="C246" s="16">
        <v>0</v>
      </c>
      <c r="D246" s="16" t="s">
        <v>243</v>
      </c>
    </row>
    <row r="247" spans="1:4">
      <c r="A247">
        <v>39</v>
      </c>
      <c r="B247" t="s">
        <v>171</v>
      </c>
      <c r="C247" s="16">
        <v>0</v>
      </c>
      <c r="D247" s="16" t="s">
        <v>243</v>
      </c>
    </row>
    <row r="248" spans="1:4">
      <c r="A248">
        <v>39</v>
      </c>
      <c r="B248" t="s">
        <v>172</v>
      </c>
      <c r="C248" s="16">
        <v>0</v>
      </c>
      <c r="D248" s="16" t="s">
        <v>243</v>
      </c>
    </row>
    <row r="249" spans="1:4">
      <c r="A249">
        <v>39</v>
      </c>
      <c r="B249" t="s">
        <v>173</v>
      </c>
      <c r="C249" s="16">
        <v>0</v>
      </c>
      <c r="D249" s="16" t="s">
        <v>243</v>
      </c>
    </row>
    <row r="250" spans="1:4">
      <c r="A250">
        <v>39</v>
      </c>
      <c r="B250" t="s">
        <v>174</v>
      </c>
      <c r="C250" s="16">
        <v>0</v>
      </c>
      <c r="D250" s="16" t="s">
        <v>243</v>
      </c>
    </row>
    <row r="251" spans="1:4">
      <c r="A251">
        <v>37</v>
      </c>
      <c r="B251" t="s">
        <v>175</v>
      </c>
      <c r="C251" s="16">
        <v>0</v>
      </c>
      <c r="D251" s="16" t="s">
        <v>243</v>
      </c>
    </row>
    <row r="252" spans="1:4">
      <c r="A252">
        <v>19</v>
      </c>
      <c r="B252" t="s">
        <v>176</v>
      </c>
      <c r="C252" s="16">
        <v>0</v>
      </c>
      <c r="D252" s="16" t="s">
        <v>243</v>
      </c>
    </row>
    <row r="253" spans="1:4">
      <c r="A253">
        <v>24</v>
      </c>
      <c r="B253" t="s">
        <v>177</v>
      </c>
      <c r="C253" s="16">
        <v>0</v>
      </c>
      <c r="D253" s="16" t="s">
        <v>243</v>
      </c>
    </row>
    <row r="254" spans="1:4">
      <c r="A254">
        <v>15</v>
      </c>
      <c r="B254" t="s">
        <v>178</v>
      </c>
      <c r="C254" s="16">
        <v>0</v>
      </c>
      <c r="D254" s="16" t="s">
        <v>243</v>
      </c>
    </row>
    <row r="255" spans="1:4">
      <c r="A255">
        <v>24</v>
      </c>
      <c r="B255" t="s">
        <v>179</v>
      </c>
      <c r="C255" s="16">
        <v>0</v>
      </c>
      <c r="D255" s="16" t="s">
        <v>243</v>
      </c>
    </row>
    <row r="256" spans="1:4">
      <c r="A256">
        <v>15</v>
      </c>
      <c r="B256" t="s">
        <v>180</v>
      </c>
      <c r="C256" s="16">
        <v>0</v>
      </c>
      <c r="D256" s="16" t="s">
        <v>243</v>
      </c>
    </row>
    <row r="257" spans="1:4">
      <c r="A257">
        <v>19</v>
      </c>
      <c r="B257" t="s">
        <v>181</v>
      </c>
      <c r="C257" s="16">
        <v>0</v>
      </c>
      <c r="D257" s="16" t="s">
        <v>243</v>
      </c>
    </row>
    <row r="258" spans="1:4">
      <c r="A258">
        <v>15</v>
      </c>
      <c r="B258" t="s">
        <v>182</v>
      </c>
      <c r="C258" s="16">
        <v>0</v>
      </c>
      <c r="D258" s="16" t="s">
        <v>243</v>
      </c>
    </row>
    <row r="259" spans="1:4">
      <c r="A259">
        <v>15</v>
      </c>
      <c r="B259" t="s">
        <v>183</v>
      </c>
      <c r="C259" s="16">
        <v>0</v>
      </c>
      <c r="D259" s="16" t="s">
        <v>243</v>
      </c>
    </row>
    <row r="260" spans="1:4">
      <c r="A260">
        <v>19</v>
      </c>
      <c r="B260" t="s">
        <v>184</v>
      </c>
      <c r="C260" s="16">
        <v>0</v>
      </c>
      <c r="D260" s="16" t="s">
        <v>243</v>
      </c>
    </row>
    <row r="261" spans="1:4">
      <c r="A261">
        <v>15</v>
      </c>
      <c r="B261" t="s">
        <v>185</v>
      </c>
      <c r="C261" s="16">
        <v>0</v>
      </c>
      <c r="D261" s="16" t="s">
        <v>243</v>
      </c>
    </row>
    <row r="262" spans="1:4">
      <c r="A262">
        <v>16</v>
      </c>
      <c r="B262" t="s">
        <v>186</v>
      </c>
      <c r="C262" s="16">
        <v>0</v>
      </c>
      <c r="D262" s="16" t="s">
        <v>243</v>
      </c>
    </row>
    <row r="263" spans="1:4">
      <c r="A263">
        <v>21</v>
      </c>
      <c r="B263" t="s">
        <v>187</v>
      </c>
      <c r="C263" s="16">
        <v>0</v>
      </c>
      <c r="D263" s="16" t="s">
        <v>243</v>
      </c>
    </row>
    <row r="264" spans="1:4">
      <c r="A264">
        <v>16</v>
      </c>
      <c r="B264" t="s">
        <v>188</v>
      </c>
      <c r="C264" s="16">
        <v>0</v>
      </c>
      <c r="D264" s="16" t="s">
        <v>243</v>
      </c>
    </row>
    <row r="265" spans="1:4">
      <c r="A265">
        <v>17</v>
      </c>
      <c r="B265" t="s">
        <v>189</v>
      </c>
      <c r="C265" s="16">
        <v>0</v>
      </c>
      <c r="D265" s="16" t="s">
        <v>243</v>
      </c>
    </row>
    <row r="266" spans="1:4">
      <c r="A266">
        <v>23</v>
      </c>
      <c r="B266" t="s">
        <v>190</v>
      </c>
      <c r="C266" s="16">
        <v>0</v>
      </c>
      <c r="D266" s="16" t="s">
        <v>243</v>
      </c>
    </row>
    <row r="267" spans="1:4">
      <c r="A267">
        <v>17</v>
      </c>
      <c r="B267" t="s">
        <v>191</v>
      </c>
      <c r="C267" s="16">
        <v>0</v>
      </c>
      <c r="D267" s="16" t="s">
        <v>243</v>
      </c>
    </row>
    <row r="268" spans="1:4">
      <c r="A268">
        <v>18</v>
      </c>
      <c r="B268" t="s">
        <v>192</v>
      </c>
      <c r="C268" s="16">
        <v>0</v>
      </c>
      <c r="D268" s="16" t="s">
        <v>243</v>
      </c>
    </row>
    <row r="269" spans="1:4">
      <c r="A269">
        <v>12</v>
      </c>
      <c r="B269" t="s">
        <v>193</v>
      </c>
      <c r="C269" s="16">
        <v>0</v>
      </c>
      <c r="D269" s="16" t="s">
        <v>243</v>
      </c>
    </row>
    <row r="270" spans="1:4">
      <c r="A270">
        <v>18</v>
      </c>
      <c r="B270" t="s">
        <v>194</v>
      </c>
      <c r="C270" s="16">
        <v>0</v>
      </c>
      <c r="D270" s="16" t="s">
        <v>243</v>
      </c>
    </row>
    <row r="271" spans="1:4">
      <c r="A271">
        <v>12</v>
      </c>
      <c r="B271" t="s">
        <v>195</v>
      </c>
      <c r="C271" s="16">
        <v>0</v>
      </c>
      <c r="D271" s="16" t="s">
        <v>243</v>
      </c>
    </row>
    <row r="272" spans="1:4">
      <c r="A272">
        <v>12</v>
      </c>
      <c r="B272" t="s">
        <v>196</v>
      </c>
      <c r="C272" s="16">
        <v>0</v>
      </c>
      <c r="D272" s="16" t="s">
        <v>243</v>
      </c>
    </row>
    <row r="273" spans="1:4">
      <c r="A273">
        <v>18</v>
      </c>
      <c r="B273" t="s">
        <v>197</v>
      </c>
      <c r="C273" s="16">
        <v>0</v>
      </c>
      <c r="D273" s="16" t="s">
        <v>243</v>
      </c>
    </row>
    <row r="274" spans="1:4">
      <c r="A274">
        <v>11</v>
      </c>
      <c r="B274" t="s">
        <v>198</v>
      </c>
      <c r="C274" s="16">
        <v>0</v>
      </c>
      <c r="D274" s="16" t="s">
        <v>243</v>
      </c>
    </row>
    <row r="275" spans="1:4">
      <c r="A275">
        <v>8</v>
      </c>
      <c r="B275" t="s">
        <v>199</v>
      </c>
      <c r="C275" s="16">
        <v>0</v>
      </c>
      <c r="D275" s="16" t="s">
        <v>243</v>
      </c>
    </row>
    <row r="276" spans="1:4">
      <c r="A276">
        <v>8</v>
      </c>
      <c r="B276" t="s">
        <v>200</v>
      </c>
      <c r="C276" s="16">
        <v>0</v>
      </c>
      <c r="D276" s="16" t="s">
        <v>243</v>
      </c>
    </row>
    <row r="277" spans="1:4">
      <c r="A277">
        <v>26</v>
      </c>
      <c r="B277" t="s">
        <v>201</v>
      </c>
      <c r="C277" s="16">
        <v>0</v>
      </c>
      <c r="D277" s="16" t="s">
        <v>243</v>
      </c>
    </row>
    <row r="278" spans="1:4">
      <c r="A278">
        <v>26</v>
      </c>
      <c r="B278" t="s">
        <v>202</v>
      </c>
      <c r="C278" s="16">
        <v>0</v>
      </c>
      <c r="D278" s="16" t="s">
        <v>243</v>
      </c>
    </row>
    <row r="279" spans="1:4">
      <c r="A279">
        <v>35</v>
      </c>
      <c r="B279" t="s">
        <v>203</v>
      </c>
      <c r="C279" s="16">
        <v>0</v>
      </c>
      <c r="D279" s="16" t="s">
        <v>243</v>
      </c>
    </row>
    <row r="280" spans="1:4">
      <c r="A280">
        <v>11</v>
      </c>
      <c r="B280" t="s">
        <v>204</v>
      </c>
      <c r="C280" s="16">
        <v>0</v>
      </c>
      <c r="D280" s="16" t="s">
        <v>243</v>
      </c>
    </row>
    <row r="281" spans="1:4">
      <c r="A281">
        <v>11</v>
      </c>
      <c r="B281" t="s">
        <v>205</v>
      </c>
      <c r="C281" s="16">
        <v>0</v>
      </c>
      <c r="D281" s="16" t="s">
        <v>243</v>
      </c>
    </row>
    <row r="282" spans="1:4">
      <c r="A282">
        <v>33</v>
      </c>
      <c r="B282" t="s">
        <v>206</v>
      </c>
      <c r="C282" s="16">
        <v>0</v>
      </c>
      <c r="D282" s="16" t="s">
        <v>243</v>
      </c>
    </row>
    <row r="283" spans="1:4">
      <c r="A283">
        <v>9</v>
      </c>
      <c r="B283" t="s">
        <v>207</v>
      </c>
      <c r="C283" s="16">
        <v>0</v>
      </c>
      <c r="D283" s="16" t="s">
        <v>243</v>
      </c>
    </row>
    <row r="284" spans="1:4">
      <c r="A284">
        <v>9</v>
      </c>
      <c r="B284" t="s">
        <v>208</v>
      </c>
      <c r="C284" s="16">
        <v>0</v>
      </c>
      <c r="D284" s="16" t="s">
        <v>243</v>
      </c>
    </row>
    <row r="285" spans="1:4">
      <c r="A285">
        <v>25</v>
      </c>
      <c r="B285" t="s">
        <v>209</v>
      </c>
      <c r="C285" s="16">
        <v>0</v>
      </c>
      <c r="D285" s="16" t="s">
        <v>243</v>
      </c>
    </row>
    <row r="286" spans="1:4">
      <c r="A286">
        <v>27</v>
      </c>
      <c r="B286" t="s">
        <v>210</v>
      </c>
      <c r="C286" s="16">
        <v>0</v>
      </c>
      <c r="D286" s="16" t="s">
        <v>243</v>
      </c>
    </row>
    <row r="287" spans="1:4">
      <c r="A287">
        <v>12</v>
      </c>
      <c r="B287" t="s">
        <v>211</v>
      </c>
      <c r="C287" s="16">
        <v>0</v>
      </c>
      <c r="D287" s="16" t="s">
        <v>243</v>
      </c>
    </row>
    <row r="288" spans="1:4">
      <c r="A288">
        <v>12</v>
      </c>
      <c r="B288" t="s">
        <v>212</v>
      </c>
      <c r="C288" s="16">
        <v>0</v>
      </c>
      <c r="D288" s="16" t="s">
        <v>243</v>
      </c>
    </row>
    <row r="289" spans="1:4">
      <c r="A289">
        <v>22</v>
      </c>
      <c r="B289" t="s">
        <v>213</v>
      </c>
      <c r="C289" s="16">
        <v>0</v>
      </c>
      <c r="D289" s="16" t="s">
        <v>243</v>
      </c>
    </row>
    <row r="290" spans="1:4">
      <c r="A290">
        <v>36</v>
      </c>
      <c r="B290" t="s">
        <v>214</v>
      </c>
      <c r="C290" s="16">
        <v>0</v>
      </c>
      <c r="D290" s="16" t="s">
        <v>243</v>
      </c>
    </row>
    <row r="291" spans="1:4">
      <c r="A291">
        <v>22</v>
      </c>
      <c r="B291" t="s">
        <v>215</v>
      </c>
      <c r="C291" s="16">
        <v>0</v>
      </c>
      <c r="D291" s="16" t="s">
        <v>243</v>
      </c>
    </row>
    <row r="292" spans="1:4">
      <c r="A292">
        <v>30</v>
      </c>
      <c r="B292" t="s">
        <v>216</v>
      </c>
      <c r="C292" s="16">
        <v>0</v>
      </c>
      <c r="D292" s="16" t="s">
        <v>243</v>
      </c>
    </row>
    <row r="293" spans="1:4">
      <c r="A293">
        <v>30</v>
      </c>
      <c r="B293" t="s">
        <v>217</v>
      </c>
      <c r="C293" s="16">
        <v>0</v>
      </c>
      <c r="D293" s="16" t="s">
        <v>243</v>
      </c>
    </row>
    <row r="294" spans="1:4">
      <c r="A294">
        <v>29</v>
      </c>
      <c r="B294" t="s">
        <v>218</v>
      </c>
      <c r="C294" s="16">
        <v>0</v>
      </c>
      <c r="D294" s="16" t="s">
        <v>243</v>
      </c>
    </row>
    <row r="295" spans="1:4">
      <c r="A295">
        <v>20</v>
      </c>
      <c r="B295" t="s">
        <v>219</v>
      </c>
      <c r="C295" s="16">
        <v>0</v>
      </c>
      <c r="D295" s="16" t="s">
        <v>243</v>
      </c>
    </row>
    <row r="296" spans="1:4">
      <c r="A296">
        <v>20</v>
      </c>
      <c r="B296" t="s">
        <v>220</v>
      </c>
      <c r="C296" s="16">
        <v>0</v>
      </c>
      <c r="D296" s="16" t="s">
        <v>243</v>
      </c>
    </row>
    <row r="297" spans="1:4">
      <c r="A297">
        <v>32</v>
      </c>
      <c r="B297" t="s">
        <v>221</v>
      </c>
      <c r="C297" s="16">
        <v>0</v>
      </c>
      <c r="D297" s="16" t="s">
        <v>243</v>
      </c>
    </row>
    <row r="298" spans="1:4">
      <c r="A298">
        <v>28</v>
      </c>
      <c r="B298" t="s">
        <v>222</v>
      </c>
      <c r="C298" s="16">
        <v>0</v>
      </c>
      <c r="D298" s="16" t="s">
        <v>243</v>
      </c>
    </row>
    <row r="299" spans="1:4">
      <c r="A299">
        <v>12</v>
      </c>
      <c r="B299" t="s">
        <v>223</v>
      </c>
      <c r="C299" s="16">
        <v>0</v>
      </c>
      <c r="D299" s="16" t="s">
        <v>243</v>
      </c>
    </row>
    <row r="300" spans="1:4">
      <c r="A300">
        <v>28</v>
      </c>
      <c r="B300" t="s">
        <v>224</v>
      </c>
      <c r="C300" s="16">
        <v>0</v>
      </c>
      <c r="D300" s="16" t="s">
        <v>243</v>
      </c>
    </row>
    <row r="301" spans="1:4">
      <c r="A301">
        <v>13</v>
      </c>
      <c r="B301" t="s">
        <v>225</v>
      </c>
      <c r="C301" s="16">
        <v>0</v>
      </c>
      <c r="D301" s="16" t="s">
        <v>243</v>
      </c>
    </row>
    <row r="302" spans="1:4">
      <c r="A302">
        <v>14</v>
      </c>
      <c r="B302" t="s">
        <v>226</v>
      </c>
      <c r="C302" s="16">
        <v>0</v>
      </c>
      <c r="D302" s="16" t="s">
        <v>243</v>
      </c>
    </row>
    <row r="303" spans="1:4">
      <c r="A303">
        <v>13</v>
      </c>
      <c r="B303" t="s">
        <v>227</v>
      </c>
      <c r="C303" s="16">
        <v>0</v>
      </c>
      <c r="D303" s="16" t="s">
        <v>243</v>
      </c>
    </row>
    <row r="304" spans="1:4">
      <c r="A304">
        <v>38</v>
      </c>
      <c r="B304" t="s">
        <v>228</v>
      </c>
      <c r="C304" s="16">
        <v>0</v>
      </c>
      <c r="D304" s="16" t="s">
        <v>243</v>
      </c>
    </row>
    <row r="305" spans="1:4">
      <c r="A305">
        <v>34</v>
      </c>
      <c r="B305" t="s">
        <v>229</v>
      </c>
      <c r="C305" s="16">
        <v>0</v>
      </c>
      <c r="D305" s="16" t="s">
        <v>243</v>
      </c>
    </row>
    <row r="306" spans="1:4">
      <c r="A306">
        <v>38</v>
      </c>
      <c r="B306" t="s">
        <v>230</v>
      </c>
      <c r="C306" s="16">
        <v>0</v>
      </c>
      <c r="D306" s="16" t="s">
        <v>243</v>
      </c>
    </row>
    <row r="307" spans="1:4">
      <c r="A307">
        <v>38</v>
      </c>
      <c r="B307" t="s">
        <v>231</v>
      </c>
      <c r="C307" s="16">
        <v>0</v>
      </c>
      <c r="D307" s="16" t="s">
        <v>243</v>
      </c>
    </row>
    <row r="308" spans="1:4">
      <c r="A308">
        <v>34</v>
      </c>
      <c r="B308" t="s">
        <v>232</v>
      </c>
      <c r="C308" s="16">
        <v>0</v>
      </c>
      <c r="D308" s="16" t="s">
        <v>243</v>
      </c>
    </row>
    <row r="309" spans="1:4">
      <c r="A309">
        <v>31</v>
      </c>
      <c r="B309" t="s">
        <v>233</v>
      </c>
      <c r="C309" s="16">
        <v>0</v>
      </c>
      <c r="D309" s="16" t="s">
        <v>243</v>
      </c>
    </row>
    <row r="310" spans="1:4">
      <c r="A310">
        <v>39</v>
      </c>
      <c r="B310" t="s">
        <v>234</v>
      </c>
      <c r="C310" s="16">
        <v>0</v>
      </c>
      <c r="D310" s="16" t="s">
        <v>243</v>
      </c>
    </row>
    <row r="311" spans="1:4">
      <c r="A311">
        <v>31</v>
      </c>
      <c r="B311" t="s">
        <v>235</v>
      </c>
      <c r="C311" s="16">
        <v>0</v>
      </c>
      <c r="D311" s="16" t="s">
        <v>243</v>
      </c>
    </row>
    <row r="312" spans="1:4">
      <c r="A312">
        <v>31</v>
      </c>
      <c r="B312" t="s">
        <v>236</v>
      </c>
      <c r="C312" s="16">
        <v>0</v>
      </c>
      <c r="D312" s="16" t="s">
        <v>243</v>
      </c>
    </row>
    <row r="313" spans="1:4">
      <c r="A313">
        <v>15</v>
      </c>
      <c r="B313" t="s">
        <v>237</v>
      </c>
      <c r="C313" s="16">
        <v>0</v>
      </c>
      <c r="D313" s="16" t="s">
        <v>243</v>
      </c>
    </row>
    <row r="314" spans="1:4">
      <c r="A314">
        <v>14</v>
      </c>
      <c r="B314" t="s">
        <v>238</v>
      </c>
      <c r="C314" s="16">
        <v>0</v>
      </c>
      <c r="D314" s="16" t="s">
        <v>243</v>
      </c>
    </row>
    <row r="315" spans="1:4">
      <c r="A315">
        <v>14</v>
      </c>
      <c r="B315" t="s">
        <v>239</v>
      </c>
      <c r="C315" s="16">
        <v>0</v>
      </c>
      <c r="D315" s="16" t="s">
        <v>243</v>
      </c>
    </row>
    <row r="316" spans="1:4">
      <c r="D316" s="16"/>
    </row>
    <row r="317" spans="1:4">
      <c r="D317" s="16"/>
    </row>
    <row r="318" spans="1:4">
      <c r="D318" s="16"/>
    </row>
    <row r="319" spans="1:4">
      <c r="D319" s="16"/>
    </row>
    <row r="320" spans="1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E95D-36D8-F94C-8819-AC12C7F47D5E}">
  <dimension ref="A1:E33"/>
  <sheetViews>
    <sheetView workbookViewId="0">
      <selection sqref="A1:E1048576"/>
    </sheetView>
  </sheetViews>
  <sheetFormatPr defaultColWidth="10.90625" defaultRowHeight="14.5"/>
  <cols>
    <col min="2" max="2" width="28.1796875" customWidth="1"/>
    <col min="3" max="3" width="11.453125"/>
    <col min="4" max="4" width="23.453125" customWidth="1"/>
  </cols>
  <sheetData>
    <row r="1" spans="1:5" ht="16">
      <c r="A1" s="1"/>
      <c r="B1" s="2" t="s">
        <v>21</v>
      </c>
      <c r="C1" s="3"/>
      <c r="D1" s="4" t="s">
        <v>22</v>
      </c>
      <c r="E1" s="3"/>
    </row>
    <row r="2" spans="1:5" ht="16">
      <c r="A2" s="1" t="s">
        <v>23</v>
      </c>
      <c r="B2" s="2">
        <f>14*3.9 / 320</f>
        <v>0.170625</v>
      </c>
      <c r="C2" s="3" t="s">
        <v>24</v>
      </c>
      <c r="D2" s="4">
        <f>6*2.6 / 320</f>
        <v>4.8750000000000002E-2</v>
      </c>
      <c r="E2" s="3" t="s">
        <v>24</v>
      </c>
    </row>
    <row r="3" spans="1:5" ht="16">
      <c r="A3" s="1" t="s">
        <v>25</v>
      </c>
      <c r="B3" s="5">
        <f>3*3.1  / 320</f>
        <v>2.9062500000000002E-2</v>
      </c>
      <c r="C3" s="3" t="s">
        <v>24</v>
      </c>
      <c r="D3" s="4">
        <f>1*3.1  / 320</f>
        <v>9.6874999999999999E-3</v>
      </c>
      <c r="E3" s="3" t="s">
        <v>24</v>
      </c>
    </row>
    <row r="4" spans="1:5" ht="16">
      <c r="A4" s="1" t="s">
        <v>26</v>
      </c>
      <c r="B4" s="2">
        <f>(2*0.016 + 168 * 1 + 17*5 + 16*168)/ 320</f>
        <v>9.1907250000000005</v>
      </c>
      <c r="C4" s="3" t="s">
        <v>24</v>
      </c>
      <c r="D4" s="4">
        <f>(2*0.016 + 36 * 1 + 4*5 + 4*36)/ 320</f>
        <v>0.62509999999999999</v>
      </c>
      <c r="E4" s="3" t="s">
        <v>24</v>
      </c>
    </row>
    <row r="5" spans="1:5" ht="16">
      <c r="A5" s="1" t="s">
        <v>27</v>
      </c>
      <c r="B5" s="2">
        <v>1</v>
      </c>
      <c r="C5" s="3" t="s">
        <v>24</v>
      </c>
      <c r="D5" s="4">
        <f>2*0.016 / 320</f>
        <v>1E-4</v>
      </c>
      <c r="E5" s="3" t="s">
        <v>24</v>
      </c>
    </row>
    <row r="6" spans="1:5" ht="16">
      <c r="A6" s="1" t="s">
        <v>28</v>
      </c>
      <c r="B6" s="2">
        <f>2*0.016 / 320</f>
        <v>1E-4</v>
      </c>
      <c r="C6" s="3" t="s">
        <v>24</v>
      </c>
      <c r="D6" s="4">
        <f>36*1  / 320</f>
        <v>0.1125</v>
      </c>
      <c r="E6" s="3" t="s">
        <v>24</v>
      </c>
    </row>
    <row r="7" spans="1:5" ht="16">
      <c r="A7" s="1" t="s">
        <v>29</v>
      </c>
      <c r="B7" s="2">
        <v>625</v>
      </c>
      <c r="C7" s="3" t="s">
        <v>24</v>
      </c>
      <c r="D7" s="4">
        <f>4*5 / 320</f>
        <v>6.25E-2</v>
      </c>
      <c r="E7" s="3" t="s">
        <v>24</v>
      </c>
    </row>
    <row r="8" spans="1:5" ht="16">
      <c r="A8" s="1" t="s">
        <v>30</v>
      </c>
      <c r="B8" s="2">
        <f>168*1  / 320</f>
        <v>0.52500000000000002</v>
      </c>
      <c r="C8" s="3" t="s">
        <v>24</v>
      </c>
      <c r="D8" s="4">
        <f>4*36 / 320</f>
        <v>0.45</v>
      </c>
      <c r="E8" s="3" t="s">
        <v>24</v>
      </c>
    </row>
    <row r="9" spans="1:5" ht="16">
      <c r="A9" s="1" t="s">
        <v>31</v>
      </c>
      <c r="B9" s="2">
        <f>17*5 / 320</f>
        <v>0.265625</v>
      </c>
      <c r="C9" s="3" t="s">
        <v>24</v>
      </c>
      <c r="D9" s="4">
        <f>8*3.9 / 1280</f>
        <v>2.4375000000000001E-2</v>
      </c>
      <c r="E9" s="3" t="s">
        <v>24</v>
      </c>
    </row>
    <row r="10" spans="1:5" ht="16">
      <c r="A10" s="1" t="s">
        <v>32</v>
      </c>
      <c r="B10" s="2">
        <f>5*3.1 / 1280</f>
        <v>1.2109375E-2</v>
      </c>
      <c r="C10" s="3" t="s">
        <v>24</v>
      </c>
      <c r="D10" s="4">
        <f>2*3.1 / 1280</f>
        <v>4.84375E-3</v>
      </c>
      <c r="E10" s="3" t="s">
        <v>24</v>
      </c>
    </row>
    <row r="11" spans="1:5" ht="16">
      <c r="A11" s="1" t="s">
        <v>33</v>
      </c>
      <c r="B11" s="2">
        <f>(2*0.016 + 636*1 + 64*5 + 32*636) / 1280</f>
        <v>16.646899999999999</v>
      </c>
      <c r="C11" s="3" t="s">
        <v>24</v>
      </c>
      <c r="D11" s="4">
        <f>(2*0.016 + 96*1 + 10*5 + 4*96) / 1280</f>
        <v>0.41408749999999994</v>
      </c>
      <c r="E11" s="3" t="s">
        <v>24</v>
      </c>
    </row>
    <row r="12" spans="1:5" ht="16">
      <c r="A12" s="1" t="s">
        <v>34</v>
      </c>
      <c r="B12" s="2">
        <f>2*0.016 / 1280</f>
        <v>2.5000000000000001E-5</v>
      </c>
      <c r="C12" s="3" t="s">
        <v>24</v>
      </c>
      <c r="D12" s="4">
        <f>2*0.016 / 1280</f>
        <v>2.5000000000000001E-5</v>
      </c>
      <c r="E12" s="3" t="s">
        <v>24</v>
      </c>
    </row>
    <row r="13" spans="1:5" ht="16">
      <c r="A13" s="1" t="s">
        <v>35</v>
      </c>
      <c r="B13" s="2">
        <f>636*1  / 1280</f>
        <v>0.49687500000000001</v>
      </c>
      <c r="C13" s="3" t="s">
        <v>24</v>
      </c>
      <c r="D13" s="4">
        <f>96*1  / 1280</f>
        <v>7.4999999999999997E-2</v>
      </c>
      <c r="E13" s="3" t="s">
        <v>24</v>
      </c>
    </row>
    <row r="14" spans="1:5" ht="16">
      <c r="A14" s="1" t="s">
        <v>36</v>
      </c>
      <c r="B14" s="2">
        <f>64*5 / 1280</f>
        <v>0.25</v>
      </c>
      <c r="C14" s="3" t="s">
        <v>24</v>
      </c>
      <c r="D14" s="4">
        <f>10*5 / 1280</f>
        <v>3.90625E-2</v>
      </c>
      <c r="E14" s="3" t="s">
        <v>24</v>
      </c>
    </row>
    <row r="15" spans="1:5" ht="16">
      <c r="A15" s="1" t="s">
        <v>37</v>
      </c>
      <c r="B15" s="2">
        <f>32*636 / 1280</f>
        <v>15.9</v>
      </c>
      <c r="C15" s="3" t="s">
        <v>24</v>
      </c>
      <c r="D15" s="4">
        <f>4*96 / 1280</f>
        <v>0.3</v>
      </c>
      <c r="E15" s="3" t="s">
        <v>24</v>
      </c>
    </row>
    <row r="16" spans="1:5" ht="16">
      <c r="A16" s="1" t="s">
        <v>38</v>
      </c>
      <c r="B16" s="2">
        <f>14*1100 / 320</f>
        <v>48.125</v>
      </c>
      <c r="C16" s="3" t="s">
        <v>24</v>
      </c>
      <c r="D16" s="4">
        <f>6*750 / 320</f>
        <v>14.0625</v>
      </c>
      <c r="E16" s="3" t="s">
        <v>24</v>
      </c>
    </row>
    <row r="17" spans="1:5" ht="16">
      <c r="A17" s="1" t="s">
        <v>39</v>
      </c>
      <c r="B17" s="6">
        <f>1*140 / 320</f>
        <v>0.4375</v>
      </c>
      <c r="C17" s="3" t="s">
        <v>24</v>
      </c>
      <c r="D17" s="4">
        <f>1*140 / 320</f>
        <v>0.4375</v>
      </c>
      <c r="E17" s="3" t="s">
        <v>24</v>
      </c>
    </row>
    <row r="18" spans="1:5" ht="16">
      <c r="A18" s="1" t="s">
        <v>40</v>
      </c>
      <c r="B18" s="6">
        <f>(2*1.5 + 168*58 + 17*95 + 300*168) / 320</f>
        <v>193.00624999999999</v>
      </c>
      <c r="C18" s="3" t="s">
        <v>24</v>
      </c>
      <c r="D18" s="4">
        <f>(2*1.5 + 36*58 + 4*95 + 300*36) / 320</f>
        <v>41.471874999999997</v>
      </c>
      <c r="E18" s="3" t="s">
        <v>24</v>
      </c>
    </row>
    <row r="19" spans="1:5" ht="16">
      <c r="A19" s="1" t="s">
        <v>41</v>
      </c>
      <c r="B19" s="6">
        <f>2*1.5 / 320</f>
        <v>9.3749999999999997E-3</v>
      </c>
      <c r="C19" s="3" t="s">
        <v>24</v>
      </c>
      <c r="D19" s="4">
        <f>2*1.5 / 320</f>
        <v>9.3749999999999997E-3</v>
      </c>
      <c r="E19" s="3" t="s">
        <v>24</v>
      </c>
    </row>
    <row r="20" spans="1:5" ht="16">
      <c r="A20" s="1" t="s">
        <v>42</v>
      </c>
      <c r="B20" s="6">
        <f>168*58  / 320</f>
        <v>30.45</v>
      </c>
      <c r="C20" s="3" t="s">
        <v>24</v>
      </c>
      <c r="D20" s="4">
        <f>36*58  / 320</f>
        <v>6.5250000000000004</v>
      </c>
      <c r="E20" s="3" t="s">
        <v>24</v>
      </c>
    </row>
    <row r="21" spans="1:5" ht="16">
      <c r="A21" s="1" t="s">
        <v>43</v>
      </c>
      <c r="B21" s="6">
        <f>17*95 / 320</f>
        <v>5.046875</v>
      </c>
      <c r="C21" s="3" t="s">
        <v>24</v>
      </c>
      <c r="D21" s="4">
        <f>4*95 / 320</f>
        <v>1.1875</v>
      </c>
      <c r="E21" s="3" t="s">
        <v>24</v>
      </c>
    </row>
    <row r="22" spans="1:5" ht="16">
      <c r="A22" s="1" t="s">
        <v>44</v>
      </c>
      <c r="B22" s="6">
        <f>300*168 / 320</f>
        <v>157.5</v>
      </c>
      <c r="C22" s="3" t="s">
        <v>24</v>
      </c>
      <c r="D22" s="4">
        <f>300*36 / 320</f>
        <v>33.75</v>
      </c>
      <c r="E22" s="3" t="s">
        <v>24</v>
      </c>
    </row>
    <row r="23" spans="1:5" ht="16">
      <c r="A23" s="1" t="s">
        <v>45</v>
      </c>
      <c r="B23" s="6">
        <f>53*1100 / 1280</f>
        <v>45.546875</v>
      </c>
      <c r="C23" s="3" t="s">
        <v>24</v>
      </c>
      <c r="D23" s="4">
        <f>8*1100 / 1280</f>
        <v>6.875</v>
      </c>
      <c r="E23" s="3" t="s">
        <v>24</v>
      </c>
    </row>
    <row r="24" spans="1:5" ht="16">
      <c r="A24" s="1" t="s">
        <v>46</v>
      </c>
      <c r="B24" s="6">
        <f>5*200 / 1280</f>
        <v>0.78125</v>
      </c>
      <c r="C24" s="3" t="s">
        <v>24</v>
      </c>
      <c r="D24" s="4">
        <f>2*140 / 1280</f>
        <v>0.21875</v>
      </c>
      <c r="E24" s="3" t="s">
        <v>24</v>
      </c>
    </row>
    <row r="25" spans="1:5" ht="16">
      <c r="A25" s="1" t="s">
        <v>47</v>
      </c>
      <c r="B25" s="6">
        <f>(2*1.5 + 636*58 + 64*95 + 1100*636) / 1280</f>
        <v>580.13359375000005</v>
      </c>
      <c r="C25" s="3" t="s">
        <v>24</v>
      </c>
      <c r="D25" s="4">
        <f>(2*1.5 + 96*58 + 10*95 + 300*96) / 1280</f>
        <v>27.594531249999999</v>
      </c>
      <c r="E25" s="3" t="s">
        <v>24</v>
      </c>
    </row>
    <row r="26" spans="1:5" ht="16">
      <c r="A26" s="1" t="s">
        <v>48</v>
      </c>
      <c r="B26" s="6">
        <f>2*1.5 / 1280</f>
        <v>2.3437499999999999E-3</v>
      </c>
      <c r="C26" s="3" t="s">
        <v>24</v>
      </c>
      <c r="D26" s="4">
        <f>2*1.5 / 1280</f>
        <v>2.3437499999999999E-3</v>
      </c>
      <c r="E26" s="3" t="s">
        <v>24</v>
      </c>
    </row>
    <row r="27" spans="1:5" ht="15.5">
      <c r="A27" s="1" t="s">
        <v>49</v>
      </c>
      <c r="B27" s="6">
        <f>636*58  / 1280</f>
        <v>28.818750000000001</v>
      </c>
      <c r="C27" s="3" t="s">
        <v>24</v>
      </c>
      <c r="D27" s="7">
        <f>96*58  / 1280</f>
        <v>4.3499999999999996</v>
      </c>
      <c r="E27" s="3" t="s">
        <v>24</v>
      </c>
    </row>
    <row r="28" spans="1:5" ht="15.5">
      <c r="A28" s="1" t="s">
        <v>50</v>
      </c>
      <c r="B28" s="6">
        <f>64*95 / 1280</f>
        <v>4.75</v>
      </c>
      <c r="C28" s="3" t="s">
        <v>24</v>
      </c>
      <c r="D28" s="7">
        <f>10*95 / 1280</f>
        <v>0.7421875</v>
      </c>
      <c r="E28" s="3" t="s">
        <v>24</v>
      </c>
    </row>
    <row r="29" spans="1:5" ht="15.5">
      <c r="A29" s="1" t="s">
        <v>51</v>
      </c>
      <c r="B29" s="6">
        <f>1100*96 / 1280</f>
        <v>82.5</v>
      </c>
      <c r="C29" s="3" t="s">
        <v>24</v>
      </c>
      <c r="D29" s="7">
        <f>300*96 / 1280</f>
        <v>22.5</v>
      </c>
      <c r="E29" s="3" t="s">
        <v>24</v>
      </c>
    </row>
    <row r="30" spans="1:5" ht="15.5">
      <c r="A30" s="1" t="s">
        <v>52</v>
      </c>
      <c r="B30" s="6">
        <f>1344*14/320</f>
        <v>58.8</v>
      </c>
      <c r="C30" s="3" t="s">
        <v>53</v>
      </c>
      <c r="D30" s="7">
        <f>288*6/320</f>
        <v>5.4</v>
      </c>
      <c r="E30" s="3" t="s">
        <v>53</v>
      </c>
    </row>
    <row r="31" spans="1:5" ht="15.5">
      <c r="A31" s="1" t="s">
        <v>54</v>
      </c>
      <c r="B31" s="6">
        <f>5088*53/1280</f>
        <v>210.67500000000001</v>
      </c>
      <c r="C31" s="3" t="s">
        <v>53</v>
      </c>
      <c r="D31" s="7">
        <f>768*8/1280</f>
        <v>4.8</v>
      </c>
      <c r="E31" s="3" t="s">
        <v>53</v>
      </c>
    </row>
    <row r="32" spans="1:5" ht="15.5">
      <c r="A32" s="1" t="s">
        <v>55</v>
      </c>
      <c r="B32" s="6">
        <f>120*3/320</f>
        <v>1.125</v>
      </c>
      <c r="C32" s="3" t="s">
        <v>56</v>
      </c>
      <c r="D32" s="7">
        <f>40*1/320</f>
        <v>0.125</v>
      </c>
      <c r="E32" s="3" t="s">
        <v>56</v>
      </c>
    </row>
    <row r="33" spans="1:5" ht="15.5">
      <c r="A33" s="1" t="s">
        <v>57</v>
      </c>
      <c r="B33" s="6">
        <f>600*5/1280</f>
        <v>2.34375</v>
      </c>
      <c r="C33" s="3" t="s">
        <v>56</v>
      </c>
      <c r="D33" s="7">
        <f>120*2/1280</f>
        <v>0.1875</v>
      </c>
      <c r="E33" s="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83E6-EC55-124D-8909-8C3A7F43F28A}">
  <dimension ref="A1:C21"/>
  <sheetViews>
    <sheetView workbookViewId="0">
      <selection activeCell="E6" sqref="E6"/>
    </sheetView>
  </sheetViews>
  <sheetFormatPr defaultColWidth="10.90625" defaultRowHeight="14.5"/>
  <cols>
    <col min="1" max="1" width="40.1796875" customWidth="1"/>
    <col min="2" max="2" width="20.453125" customWidth="1"/>
    <col min="3" max="3" width="12.453125" customWidth="1"/>
  </cols>
  <sheetData>
    <row r="1" spans="1:3" ht="15.5">
      <c r="A1" s="8" t="s">
        <v>58</v>
      </c>
      <c r="B1" s="8" t="s">
        <v>59</v>
      </c>
      <c r="C1" s="8" t="s">
        <v>60</v>
      </c>
    </row>
    <row r="2" spans="1:3" ht="15.5">
      <c r="A2" s="3" t="s">
        <v>61</v>
      </c>
      <c r="B2" s="9">
        <v>1</v>
      </c>
      <c r="C2" s="3" t="s">
        <v>24</v>
      </c>
    </row>
    <row r="3" spans="1:3" ht="15.5">
      <c r="A3" s="3" t="s">
        <v>62</v>
      </c>
      <c r="B3" s="3">
        <v>7</v>
      </c>
      <c r="C3" s="3" t="s">
        <v>24</v>
      </c>
    </row>
    <row r="4" spans="1:3" ht="15.5">
      <c r="A4" s="3" t="s">
        <v>63</v>
      </c>
      <c r="B4" s="3">
        <v>25</v>
      </c>
      <c r="C4" s="3" t="s">
        <v>24</v>
      </c>
    </row>
    <row r="5" spans="1:3" ht="15.5">
      <c r="A5" s="3" t="s">
        <v>64</v>
      </c>
      <c r="B5" s="3">
        <v>1.4</v>
      </c>
      <c r="C5" s="3" t="s">
        <v>24</v>
      </c>
    </row>
    <row r="6" spans="1:3" ht="15.5">
      <c r="A6" s="3" t="s">
        <v>65</v>
      </c>
      <c r="B6" s="3">
        <v>4</v>
      </c>
      <c r="C6" s="3" t="s">
        <v>24</v>
      </c>
    </row>
    <row r="7" spans="1:3" ht="15.5">
      <c r="A7" s="3" t="s">
        <v>66</v>
      </c>
      <c r="B7" s="3">
        <v>5</v>
      </c>
      <c r="C7" s="3" t="s">
        <v>24</v>
      </c>
    </row>
    <row r="8" spans="1:3" ht="15.5">
      <c r="A8" s="3" t="s">
        <v>67</v>
      </c>
      <c r="B8" s="3">
        <v>14</v>
      </c>
      <c r="C8" s="3" t="s">
        <v>24</v>
      </c>
    </row>
    <row r="9" spans="1:3" ht="15.5">
      <c r="A9" s="3" t="s">
        <v>68</v>
      </c>
      <c r="B9" s="3">
        <v>7</v>
      </c>
      <c r="C9" s="3" t="s">
        <v>24</v>
      </c>
    </row>
    <row r="10" spans="1:3" ht="15.5">
      <c r="A10" s="3" t="s">
        <v>69</v>
      </c>
      <c r="B10" s="3">
        <v>1.5</v>
      </c>
      <c r="C10" s="3" t="s">
        <v>24</v>
      </c>
    </row>
    <row r="11" spans="1:3" ht="15.5">
      <c r="A11" s="3" t="s">
        <v>70</v>
      </c>
      <c r="B11" s="3">
        <v>0.2</v>
      </c>
      <c r="C11" s="3" t="s">
        <v>24</v>
      </c>
    </row>
    <row r="12" spans="1:3" ht="15.5">
      <c r="A12" s="3"/>
      <c r="B12" s="10" t="s">
        <v>71</v>
      </c>
      <c r="C12" s="3"/>
    </row>
    <row r="13" spans="1:3" ht="15.5">
      <c r="A13" s="3" t="s">
        <v>20</v>
      </c>
      <c r="B13" s="3">
        <v>60</v>
      </c>
      <c r="C13" s="3" t="s">
        <v>72</v>
      </c>
    </row>
    <row r="14" spans="1:3" ht="15.5">
      <c r="A14" s="3" t="s">
        <v>24</v>
      </c>
      <c r="B14" s="10">
        <v>10000</v>
      </c>
      <c r="C14" s="11" t="s">
        <v>73</v>
      </c>
    </row>
    <row r="15" spans="1:3">
      <c r="A15" s="12"/>
      <c r="B15" s="13"/>
      <c r="C15" s="12"/>
    </row>
    <row r="16" spans="1:3" ht="15.5">
      <c r="A16" s="3"/>
      <c r="B16" s="14"/>
      <c r="C16" s="3"/>
    </row>
    <row r="17" spans="1:3" ht="15.5">
      <c r="A17" s="3"/>
      <c r="B17" s="3"/>
      <c r="C17" s="3"/>
    </row>
    <row r="18" spans="1:3" ht="15.5">
      <c r="A18" s="3"/>
      <c r="B18" s="3"/>
      <c r="C18" s="3"/>
    </row>
    <row r="19" spans="1:3" ht="15.5">
      <c r="A19" s="3"/>
      <c r="B19" s="3"/>
      <c r="C19" s="3"/>
    </row>
    <row r="20" spans="1:3" ht="15.5">
      <c r="A20" s="3"/>
      <c r="B20" s="3"/>
      <c r="C20" s="3"/>
    </row>
    <row r="21" spans="1:3" ht="15.5">
      <c r="A21" s="3"/>
      <c r="B21" s="3"/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Links</vt:lpstr>
      <vt:lpstr>Services</vt:lpstr>
      <vt:lpstr>EquipmentCost</vt:lpstr>
      <vt:lpstr>EquipmentCost_v2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Nataliia Koneva</cp:lastModifiedBy>
  <dcterms:created xsi:type="dcterms:W3CDTF">2024-01-29T21:50:24Z</dcterms:created>
  <dcterms:modified xsi:type="dcterms:W3CDTF">2024-12-09T12:05:55Z</dcterms:modified>
</cp:coreProperties>
</file>