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egea\Desktop\GX PPTO\data\"/>
    </mc:Choice>
  </mc:AlternateContent>
  <xr:revisionPtr revIDLastSave="0" documentId="13_ncr:1_{CB2031E8-8969-40CC-BD64-2FC5D964F1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Sheet1!$A$1:$DJ$365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m+rKJf6zXbWbXo5pGe611DAhTzKKqzYlzLRbVaYOgk="/>
    </ext>
  </extLst>
</workbook>
</file>

<file path=xl/calcChain.xml><?xml version="1.0" encoding="utf-8"?>
<calcChain xmlns="http://schemas.openxmlformats.org/spreadsheetml/2006/main">
  <c r="BY365" i="1" l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AN343" i="1"/>
  <c r="AA343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BZ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BZ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CL334" i="1"/>
  <c r="BL334" i="1" s="1"/>
  <c r="CK334" i="1"/>
  <c r="BK334" i="1" s="1"/>
  <c r="CJ334" i="1"/>
  <c r="BJ334" i="1" s="1"/>
  <c r="CI334" i="1"/>
  <c r="BI334" i="1" s="1"/>
  <c r="CH334" i="1"/>
  <c r="BH334" i="1" s="1"/>
  <c r="CG334" i="1"/>
  <c r="BG334" i="1" s="1"/>
  <c r="CF334" i="1"/>
  <c r="BF334" i="1" s="1"/>
  <c r="CE334" i="1"/>
  <c r="BE334" i="1" s="1"/>
  <c r="CD334" i="1"/>
  <c r="BD334" i="1" s="1"/>
  <c r="CC334" i="1"/>
  <c r="BC334" i="1" s="1"/>
  <c r="CB334" i="1"/>
  <c r="BB334" i="1" s="1"/>
  <c r="CA334" i="1"/>
  <c r="BA334" i="1" s="1"/>
  <c r="BZ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BZ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BZ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BZ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BZ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BZ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BZ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BZ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BZ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BZ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BZ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BZ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BZ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BZ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BZ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BZ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BZ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BZ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BZ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BZ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BZ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BZ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BZ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BZ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BZ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BZ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BZ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BZ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BZ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BZ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BZ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BZ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BZ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BZ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BZ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BZ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BZ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BZ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BZ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BZ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BZ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BZ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BZ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BZ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BZ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BZ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BZ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BZ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BZ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BZ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BZ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BZ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BZ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BZ279" i="1"/>
  <c r="BM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BZ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BZ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BZ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BZ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BZ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BZ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BZ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BZ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BZ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BZ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BZ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BZ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BZ266" i="1"/>
  <c r="BM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BZ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BZ264" i="1"/>
  <c r="BM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BZ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BZ262" i="1"/>
  <c r="BM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BZ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BZ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BZ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BZ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BZ257" i="1"/>
  <c r="BM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BZ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BZ255" i="1"/>
  <c r="BM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BZ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CA253" i="1"/>
  <c r="BA253" i="1" s="1"/>
  <c r="BZ253" i="1"/>
  <c r="BL253" i="1"/>
  <c r="BK253" i="1"/>
  <c r="BJ253" i="1"/>
  <c r="BI253" i="1"/>
  <c r="BH253" i="1"/>
  <c r="BG253" i="1"/>
  <c r="BF253" i="1"/>
  <c r="BE253" i="1"/>
  <c r="BD253" i="1"/>
  <c r="BC253" i="1"/>
  <c r="BB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CA252" i="1"/>
  <c r="BA252" i="1" s="1"/>
  <c r="BZ252" i="1"/>
  <c r="BL252" i="1"/>
  <c r="BK252" i="1"/>
  <c r="BJ252" i="1"/>
  <c r="BI252" i="1"/>
  <c r="BH252" i="1"/>
  <c r="BG252" i="1"/>
  <c r="BF252" i="1"/>
  <c r="BE252" i="1"/>
  <c r="BD252" i="1"/>
  <c r="BC252" i="1"/>
  <c r="BB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BZ251" i="1"/>
  <c r="BM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BZ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BZ249" i="1"/>
  <c r="BM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BZ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BZ247" i="1"/>
  <c r="BM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BZ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BZ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BZ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BZ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BZ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BZ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BZ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BZ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BZ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BZ237" i="1"/>
  <c r="BM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BZ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BZ235" i="1"/>
  <c r="BM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BZ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BZ233" i="1"/>
  <c r="BM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CA232" i="1"/>
  <c r="BA232" i="1" s="1"/>
  <c r="BZ232" i="1"/>
  <c r="BL232" i="1"/>
  <c r="BK232" i="1"/>
  <c r="BJ232" i="1"/>
  <c r="BI232" i="1"/>
  <c r="BH232" i="1"/>
  <c r="BG232" i="1"/>
  <c r="BF232" i="1"/>
  <c r="BE232" i="1"/>
  <c r="BD232" i="1"/>
  <c r="BC232" i="1"/>
  <c r="BB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CA231" i="1"/>
  <c r="BA231" i="1" s="1"/>
  <c r="BZ231" i="1"/>
  <c r="BL231" i="1"/>
  <c r="BK231" i="1"/>
  <c r="BJ231" i="1"/>
  <c r="BI231" i="1"/>
  <c r="BH231" i="1"/>
  <c r="BG231" i="1"/>
  <c r="BF231" i="1"/>
  <c r="BE231" i="1"/>
  <c r="BD231" i="1"/>
  <c r="BC231" i="1"/>
  <c r="BB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CA230" i="1"/>
  <c r="BA230" i="1" s="1"/>
  <c r="BZ230" i="1"/>
  <c r="BL230" i="1"/>
  <c r="BK230" i="1"/>
  <c r="BJ230" i="1"/>
  <c r="BI230" i="1"/>
  <c r="BH230" i="1"/>
  <c r="BG230" i="1"/>
  <c r="BF230" i="1"/>
  <c r="BE230" i="1"/>
  <c r="BD230" i="1"/>
  <c r="BC230" i="1"/>
  <c r="BB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BZ229" i="1"/>
  <c r="BM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CA228" i="1"/>
  <c r="BA228" i="1" s="1"/>
  <c r="BZ228" i="1"/>
  <c r="BL228" i="1"/>
  <c r="BK228" i="1"/>
  <c r="BJ228" i="1"/>
  <c r="BI228" i="1"/>
  <c r="BH228" i="1"/>
  <c r="BG228" i="1"/>
  <c r="BF228" i="1"/>
  <c r="BE228" i="1"/>
  <c r="BD228" i="1"/>
  <c r="BC228" i="1"/>
  <c r="BB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BZ227" i="1"/>
  <c r="BM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BZ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BZ225" i="1"/>
  <c r="BM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BZ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BZ223" i="1"/>
  <c r="BM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BZ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BZ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BZ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AL207" i="1"/>
  <c r="AK207" i="1"/>
  <c r="AJ207" i="1"/>
  <c r="AI207" i="1"/>
  <c r="AH207" i="1"/>
  <c r="AG207" i="1"/>
  <c r="AF207" i="1"/>
  <c r="AE207" i="1"/>
  <c r="AD207" i="1"/>
  <c r="AC207" i="1"/>
  <c r="AB207" i="1"/>
  <c r="Z207" i="1"/>
  <c r="AA207" i="1" s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AM202" i="1"/>
  <c r="AK202" i="1"/>
  <c r="AJ202" i="1"/>
  <c r="AI202" i="1"/>
  <c r="AH202" i="1"/>
  <c r="AG202" i="1"/>
  <c r="AF202" i="1"/>
  <c r="AE202" i="1"/>
  <c r="AD202" i="1"/>
  <c r="AC202" i="1"/>
  <c r="AB202" i="1"/>
  <c r="Y202" i="1"/>
  <c r="AL202" i="1" s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BL178" i="1"/>
  <c r="BY178" i="1" s="1"/>
  <c r="BK178" i="1"/>
  <c r="BX178" i="1" s="1"/>
  <c r="BJ178" i="1"/>
  <c r="BW178" i="1" s="1"/>
  <c r="BI178" i="1"/>
  <c r="BV178" i="1" s="1"/>
  <c r="BH178" i="1"/>
  <c r="BU178" i="1" s="1"/>
  <c r="BG178" i="1"/>
  <c r="BT178" i="1" s="1"/>
  <c r="BF178" i="1"/>
  <c r="BS178" i="1" s="1"/>
  <c r="BE178" i="1"/>
  <c r="BR178" i="1" s="1"/>
  <c r="BD178" i="1"/>
  <c r="BQ178" i="1" s="1"/>
  <c r="BC178" i="1"/>
  <c r="BP178" i="1" s="1"/>
  <c r="BB178" i="1"/>
  <c r="BO178" i="1" s="1"/>
  <c r="BA178" i="1"/>
  <c r="BN178" i="1" s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BK177" i="1"/>
  <c r="BX177" i="1" s="1"/>
  <c r="BJ177" i="1"/>
  <c r="BW177" i="1" s="1"/>
  <c r="BI177" i="1"/>
  <c r="BV177" i="1" s="1"/>
  <c r="BH177" i="1"/>
  <c r="BU177" i="1" s="1"/>
  <c r="BG177" i="1"/>
  <c r="BT177" i="1" s="1"/>
  <c r="BF177" i="1"/>
  <c r="BS177" i="1" s="1"/>
  <c r="BE177" i="1"/>
  <c r="BR177" i="1" s="1"/>
  <c r="BD177" i="1"/>
  <c r="BQ177" i="1" s="1"/>
  <c r="BC177" i="1"/>
  <c r="BP177" i="1" s="1"/>
  <c r="BB177" i="1"/>
  <c r="BO177" i="1" s="1"/>
  <c r="BA177" i="1"/>
  <c r="BN177" i="1" s="1"/>
  <c r="AL177" i="1"/>
  <c r="AK177" i="1"/>
  <c r="AJ177" i="1"/>
  <c r="AI177" i="1"/>
  <c r="AH177" i="1"/>
  <c r="AG177" i="1"/>
  <c r="AF177" i="1"/>
  <c r="AE177" i="1"/>
  <c r="AD177" i="1"/>
  <c r="AC177" i="1"/>
  <c r="AB177" i="1"/>
  <c r="Z177" i="1"/>
  <c r="AA177" i="1" s="1"/>
  <c r="BK176" i="1"/>
  <c r="BX176" i="1" s="1"/>
  <c r="BJ176" i="1"/>
  <c r="BW176" i="1" s="1"/>
  <c r="BI176" i="1"/>
  <c r="BV176" i="1" s="1"/>
  <c r="BH176" i="1"/>
  <c r="BU176" i="1" s="1"/>
  <c r="BG176" i="1"/>
  <c r="BT176" i="1" s="1"/>
  <c r="BF176" i="1"/>
  <c r="BS176" i="1" s="1"/>
  <c r="BE176" i="1"/>
  <c r="BR176" i="1" s="1"/>
  <c r="BD176" i="1"/>
  <c r="BQ176" i="1" s="1"/>
  <c r="BC176" i="1"/>
  <c r="BP176" i="1" s="1"/>
  <c r="BB176" i="1"/>
  <c r="BO176" i="1" s="1"/>
  <c r="BA176" i="1"/>
  <c r="AL176" i="1"/>
  <c r="AK176" i="1"/>
  <c r="AJ176" i="1"/>
  <c r="AI176" i="1"/>
  <c r="AH176" i="1"/>
  <c r="AG176" i="1"/>
  <c r="AF176" i="1"/>
  <c r="AE176" i="1"/>
  <c r="AD176" i="1"/>
  <c r="AC176" i="1"/>
  <c r="AB176" i="1"/>
  <c r="Z176" i="1"/>
  <c r="AM176" i="1" s="1"/>
  <c r="BL175" i="1"/>
  <c r="BY175" i="1" s="1"/>
  <c r="BJ175" i="1"/>
  <c r="BW175" i="1" s="1"/>
  <c r="BI175" i="1"/>
  <c r="BV175" i="1" s="1"/>
  <c r="BH175" i="1"/>
  <c r="BU175" i="1" s="1"/>
  <c r="BG175" i="1"/>
  <c r="BT175" i="1" s="1"/>
  <c r="BF175" i="1"/>
  <c r="BS175" i="1" s="1"/>
  <c r="BE175" i="1"/>
  <c r="BR175" i="1" s="1"/>
  <c r="BD175" i="1"/>
  <c r="BQ175" i="1" s="1"/>
  <c r="BC175" i="1"/>
  <c r="BP175" i="1" s="1"/>
  <c r="BB175" i="1"/>
  <c r="BO175" i="1" s="1"/>
  <c r="BA175" i="1"/>
  <c r="BN175" i="1" s="1"/>
  <c r="AM175" i="1"/>
  <c r="AK175" i="1"/>
  <c r="AJ175" i="1"/>
  <c r="AI175" i="1"/>
  <c r="AH175" i="1"/>
  <c r="AG175" i="1"/>
  <c r="AF175" i="1"/>
  <c r="AE175" i="1"/>
  <c r="AD175" i="1"/>
  <c r="AC175" i="1"/>
  <c r="AB175" i="1"/>
  <c r="Y175" i="1"/>
  <c r="AL175" i="1" s="1"/>
  <c r="BK174" i="1"/>
  <c r="BX174" i="1" s="1"/>
  <c r="BJ174" i="1"/>
  <c r="BW174" i="1" s="1"/>
  <c r="BI174" i="1"/>
  <c r="BH174" i="1"/>
  <c r="BU174" i="1" s="1"/>
  <c r="BG174" i="1"/>
  <c r="BT174" i="1" s="1"/>
  <c r="BF174" i="1"/>
  <c r="BS174" i="1" s="1"/>
  <c r="BE174" i="1"/>
  <c r="BR174" i="1" s="1"/>
  <c r="BD174" i="1"/>
  <c r="BQ174" i="1" s="1"/>
  <c r="BC174" i="1"/>
  <c r="BP174" i="1" s="1"/>
  <c r="BB174" i="1"/>
  <c r="BO174" i="1" s="1"/>
  <c r="BA174" i="1"/>
  <c r="BN174" i="1" s="1"/>
  <c r="AL174" i="1"/>
  <c r="AK174" i="1"/>
  <c r="AJ174" i="1"/>
  <c r="AI174" i="1"/>
  <c r="AH174" i="1"/>
  <c r="AG174" i="1"/>
  <c r="AF174" i="1"/>
  <c r="AE174" i="1"/>
  <c r="AD174" i="1"/>
  <c r="AC174" i="1"/>
  <c r="AB174" i="1"/>
  <c r="Z174" i="1"/>
  <c r="AM174" i="1" s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AK172" i="1"/>
  <c r="AJ172" i="1"/>
  <c r="AI172" i="1"/>
  <c r="AH172" i="1"/>
  <c r="AG172" i="1"/>
  <c r="AF172" i="1"/>
  <c r="AE172" i="1"/>
  <c r="AD172" i="1"/>
  <c r="AC172" i="1"/>
  <c r="AB172" i="1"/>
  <c r="Z172" i="1"/>
  <c r="Y172" i="1"/>
  <c r="AL172" i="1" s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AM170" i="1"/>
  <c r="AL170" i="1"/>
  <c r="AJ170" i="1"/>
  <c r="AI170" i="1"/>
  <c r="AH170" i="1"/>
  <c r="AG170" i="1"/>
  <c r="AF170" i="1"/>
  <c r="AE170" i="1"/>
  <c r="AD170" i="1"/>
  <c r="AC170" i="1"/>
  <c r="AB170" i="1"/>
  <c r="X170" i="1"/>
  <c r="AA170" i="1" s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CB157" i="1"/>
  <c r="BN157" i="1"/>
  <c r="BM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CA156" i="1"/>
  <c r="BN156" i="1" s="1"/>
  <c r="BM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CA155" i="1"/>
  <c r="BN155" i="1" s="1"/>
  <c r="BM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CA154" i="1"/>
  <c r="CB154" i="1" s="1"/>
  <c r="CC154" i="1" s="1"/>
  <c r="CD154" i="1" s="1"/>
  <c r="BM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CA153" i="1"/>
  <c r="CB153" i="1" s="1"/>
  <c r="BM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CA152" i="1"/>
  <c r="BN152" i="1" s="1"/>
  <c r="BM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CA151" i="1"/>
  <c r="CB151" i="1" s="1"/>
  <c r="BO151" i="1" s="1"/>
  <c r="BN151" i="1"/>
  <c r="BM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CA150" i="1"/>
  <c r="BM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CB149" i="1"/>
  <c r="BN149" i="1"/>
  <c r="BM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CA148" i="1"/>
  <c r="BM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CA147" i="1"/>
  <c r="BM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CA146" i="1"/>
  <c r="CB146" i="1" s="1"/>
  <c r="CC146" i="1" s="1"/>
  <c r="BO146" i="1"/>
  <c r="BN146" i="1"/>
  <c r="BM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CA145" i="1"/>
  <c r="BN145" i="1" s="1"/>
  <c r="BM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CA144" i="1"/>
  <c r="BM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CA143" i="1"/>
  <c r="CB143" i="1" s="1"/>
  <c r="BM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CA142" i="1"/>
  <c r="CB142" i="1" s="1"/>
  <c r="CC142" i="1" s="1"/>
  <c r="BN142" i="1"/>
  <c r="BM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CA141" i="1"/>
  <c r="BN141" i="1" s="1"/>
  <c r="BM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CA140" i="1"/>
  <c r="BM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CA139" i="1"/>
  <c r="CB139" i="1" s="1"/>
  <c r="BO139" i="1" s="1"/>
  <c r="BM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CB138" i="1"/>
  <c r="BO138" i="1" s="1"/>
  <c r="BN138" i="1"/>
  <c r="BM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CB137" i="1"/>
  <c r="CC137" i="1" s="1"/>
  <c r="BN137" i="1"/>
  <c r="BM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CA136" i="1"/>
  <c r="BN136" i="1" s="1"/>
  <c r="BM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CA135" i="1"/>
  <c r="CB135" i="1" s="1"/>
  <c r="BM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CA134" i="1"/>
  <c r="BN134" i="1" s="1"/>
  <c r="BM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CA133" i="1"/>
  <c r="BN133" i="1" s="1"/>
  <c r="BM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CB132" i="1"/>
  <c r="BO132" i="1" s="1"/>
  <c r="BN132" i="1"/>
  <c r="BM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CB131" i="1"/>
  <c r="CC131" i="1" s="1"/>
  <c r="BP131" i="1" s="1"/>
  <c r="BN131" i="1"/>
  <c r="BM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CB130" i="1"/>
  <c r="CC130" i="1" s="1"/>
  <c r="BO130" i="1"/>
  <c r="BN130" i="1"/>
  <c r="BM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CA129" i="1"/>
  <c r="BN129" i="1" s="1"/>
  <c r="BM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CA128" i="1"/>
  <c r="BN128" i="1" s="1"/>
  <c r="BM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CA127" i="1"/>
  <c r="CB127" i="1" s="1"/>
  <c r="BO127" i="1" s="1"/>
  <c r="BM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CA126" i="1"/>
  <c r="CB126" i="1" s="1"/>
  <c r="BM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CA125" i="1"/>
  <c r="BM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CA124" i="1"/>
  <c r="CB124" i="1" s="1"/>
  <c r="BM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CA123" i="1"/>
  <c r="BM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CA122" i="1"/>
  <c r="CB122" i="1" s="1"/>
  <c r="BM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CA121" i="1"/>
  <c r="BN121" i="1" s="1"/>
  <c r="BM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CA120" i="1"/>
  <c r="CB120" i="1" s="1"/>
  <c r="BN120" i="1"/>
  <c r="BM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CA119" i="1"/>
  <c r="CB119" i="1" s="1"/>
  <c r="BO119" i="1" s="1"/>
  <c r="BM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CA118" i="1"/>
  <c r="BN118" i="1" s="1"/>
  <c r="BM118" i="1"/>
  <c r="AM118" i="1"/>
  <c r="AK118" i="1"/>
  <c r="AJ118" i="1"/>
  <c r="AI118" i="1"/>
  <c r="AH118" i="1"/>
  <c r="AG118" i="1"/>
  <c r="AF118" i="1"/>
  <c r="AE118" i="1"/>
  <c r="AD118" i="1"/>
  <c r="AC118" i="1"/>
  <c r="AB118" i="1"/>
  <c r="Z118" i="1"/>
  <c r="Y118" i="1"/>
  <c r="AA118" i="1" s="1"/>
  <c r="CA117" i="1"/>
  <c r="CB117" i="1" s="1"/>
  <c r="BM117" i="1"/>
  <c r="AM117" i="1"/>
  <c r="AK117" i="1"/>
  <c r="AJ117" i="1"/>
  <c r="AI117" i="1"/>
  <c r="AH117" i="1"/>
  <c r="AG117" i="1"/>
  <c r="AF117" i="1"/>
  <c r="AE117" i="1"/>
  <c r="AD117" i="1"/>
  <c r="AC117" i="1"/>
  <c r="AB117" i="1"/>
  <c r="Y117" i="1"/>
  <c r="AL117" i="1" s="1"/>
  <c r="CA116" i="1"/>
  <c r="CB116" i="1" s="1"/>
  <c r="CC116" i="1" s="1"/>
  <c r="CD116" i="1" s="1"/>
  <c r="CE116" i="1" s="1"/>
  <c r="BP116" i="1"/>
  <c r="BN116" i="1"/>
  <c r="BM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CA115" i="1"/>
  <c r="BN115" i="1" s="1"/>
  <c r="BM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Z115" i="1"/>
  <c r="AA115" i="1" s="1"/>
  <c r="CA114" i="1"/>
  <c r="BM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CA113" i="1"/>
  <c r="CB113" i="1" s="1"/>
  <c r="BN113" i="1"/>
  <c r="BM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CA112" i="1"/>
  <c r="BN112" i="1" s="1"/>
  <c r="BM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CA111" i="1"/>
  <c r="CB111" i="1" s="1"/>
  <c r="CC111" i="1" s="1"/>
  <c r="BM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CA110" i="1"/>
  <c r="BN110" i="1" s="1"/>
  <c r="BM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CA109" i="1"/>
  <c r="CB109" i="1" s="1"/>
  <c r="CC109" i="1" s="1"/>
  <c r="BM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CA108" i="1"/>
  <c r="CB108" i="1" s="1"/>
  <c r="BO108" i="1" s="1"/>
  <c r="BM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CA107" i="1"/>
  <c r="CB107" i="1" s="1"/>
  <c r="BM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CA106" i="1"/>
  <c r="BN106" i="1" s="1"/>
  <c r="BM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CA105" i="1"/>
  <c r="CB105" i="1" s="1"/>
  <c r="CC105" i="1" s="1"/>
  <c r="CD105" i="1" s="1"/>
  <c r="CE105" i="1" s="1"/>
  <c r="BM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CA104" i="1"/>
  <c r="BN104" i="1" s="1"/>
  <c r="BM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CA103" i="1"/>
  <c r="CB103" i="1" s="1"/>
  <c r="BO103" i="1" s="1"/>
  <c r="BM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CA102" i="1"/>
  <c r="BM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CA101" i="1"/>
  <c r="CB101" i="1" s="1"/>
  <c r="BO101" i="1" s="1"/>
  <c r="BM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CA100" i="1"/>
  <c r="CB100" i="1" s="1"/>
  <c r="BM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CA99" i="1"/>
  <c r="CB99" i="1" s="1"/>
  <c r="CC99" i="1" s="1"/>
  <c r="CD99" i="1" s="1"/>
  <c r="CE99" i="1" s="1"/>
  <c r="CF99" i="1" s="1"/>
  <c r="BM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CA98" i="1"/>
  <c r="CB98" i="1" s="1"/>
  <c r="CC98" i="1" s="1"/>
  <c r="CD98" i="1" s="1"/>
  <c r="BM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CA97" i="1"/>
  <c r="BN97" i="1" s="1"/>
  <c r="BM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CA96" i="1"/>
  <c r="CB96" i="1" s="1"/>
  <c r="BM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BM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CA94" i="1"/>
  <c r="BM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CA93" i="1"/>
  <c r="CB93" i="1" s="1"/>
  <c r="BN93" i="1"/>
  <c r="BM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CA92" i="1"/>
  <c r="CB92" i="1" s="1"/>
  <c r="BN92" i="1"/>
  <c r="BM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CA91" i="1"/>
  <c r="CB91" i="1" s="1"/>
  <c r="CC91" i="1" s="1"/>
  <c r="BO91" i="1"/>
  <c r="BM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CA90" i="1"/>
  <c r="CB90" i="1" s="1"/>
  <c r="CC90" i="1" s="1"/>
  <c r="BM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CA89" i="1"/>
  <c r="CB89" i="1" s="1"/>
  <c r="CC89" i="1" s="1"/>
  <c r="BM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CA88" i="1"/>
  <c r="CB88" i="1" s="1"/>
  <c r="CC88" i="1" s="1"/>
  <c r="CD88" i="1" s="1"/>
  <c r="CE88" i="1" s="1"/>
  <c r="CF88" i="1" s="1"/>
  <c r="CG88" i="1" s="1"/>
  <c r="BM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CA87" i="1"/>
  <c r="CB87" i="1" s="1"/>
  <c r="BM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CA86" i="1"/>
  <c r="BN86" i="1" s="1"/>
  <c r="BM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CA85" i="1"/>
  <c r="BN85" i="1" s="1"/>
  <c r="BM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CA84" i="1"/>
  <c r="BN84" i="1" s="1"/>
  <c r="BM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CA83" i="1"/>
  <c r="CB83" i="1" s="1"/>
  <c r="BN83" i="1"/>
  <c r="BM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CA82" i="1"/>
  <c r="CB82" i="1" s="1"/>
  <c r="CC82" i="1" s="1"/>
  <c r="CD82" i="1" s="1"/>
  <c r="CE82" i="1" s="1"/>
  <c r="CF82" i="1" s="1"/>
  <c r="CG82" i="1" s="1"/>
  <c r="CH82" i="1" s="1"/>
  <c r="BU82" i="1" s="1"/>
  <c r="BQ82" i="1"/>
  <c r="BP82" i="1"/>
  <c r="BO82" i="1"/>
  <c r="BN82" i="1"/>
  <c r="BM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CA81" i="1"/>
  <c r="BN81" i="1" s="1"/>
  <c r="BM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CA80" i="1"/>
  <c r="CB80" i="1" s="1"/>
  <c r="BM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CA79" i="1"/>
  <c r="CB79" i="1" s="1"/>
  <c r="BM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CA78" i="1"/>
  <c r="CB78" i="1" s="1"/>
  <c r="CC78" i="1" s="1"/>
  <c r="BM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CA77" i="1"/>
  <c r="CB77" i="1" s="1"/>
  <c r="BM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CA76" i="1"/>
  <c r="BM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CA75" i="1"/>
  <c r="CB75" i="1" s="1"/>
  <c r="BM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CA74" i="1"/>
  <c r="BN74" i="1" s="1"/>
  <c r="BM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CA73" i="1"/>
  <c r="BM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CA72" i="1"/>
  <c r="BN72" i="1" s="1"/>
  <c r="BM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CA71" i="1"/>
  <c r="BN71" i="1" s="1"/>
  <c r="BM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CA70" i="1"/>
  <c r="BN70" i="1" s="1"/>
  <c r="BM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CA69" i="1"/>
  <c r="BN69" i="1" s="1"/>
  <c r="BM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CA68" i="1"/>
  <c r="BN68" i="1" s="1"/>
  <c r="BM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CA67" i="1"/>
  <c r="BN67" i="1" s="1"/>
  <c r="BM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CA66" i="1"/>
  <c r="BM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CA65" i="1"/>
  <c r="CB65" i="1" s="1"/>
  <c r="BN65" i="1"/>
  <c r="BM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CA64" i="1"/>
  <c r="BN64" i="1" s="1"/>
  <c r="BM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CA63" i="1"/>
  <c r="BN63" i="1" s="1"/>
  <c r="BM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CB62" i="1"/>
  <c r="CC62" i="1" s="1"/>
  <c r="BN62" i="1"/>
  <c r="BM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CA61" i="1"/>
  <c r="BM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CA60" i="1"/>
  <c r="CB60" i="1" s="1"/>
  <c r="BM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CA59" i="1"/>
  <c r="BM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CA58" i="1"/>
  <c r="CB58" i="1" s="1"/>
  <c r="BN58" i="1"/>
  <c r="BM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CA57" i="1"/>
  <c r="CB57" i="1" s="1"/>
  <c r="BO57" i="1" s="1"/>
  <c r="BN57" i="1"/>
  <c r="BM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CA56" i="1"/>
  <c r="BN56" i="1" s="1"/>
  <c r="BM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CA55" i="1"/>
  <c r="BN55" i="1" s="1"/>
  <c r="BM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CA54" i="1"/>
  <c r="CB54" i="1" s="1"/>
  <c r="BO54" i="1" s="1"/>
  <c r="BN54" i="1"/>
  <c r="BM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CA53" i="1"/>
  <c r="BM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CA52" i="1"/>
  <c r="BN52" i="1" s="1"/>
  <c r="BM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CA51" i="1"/>
  <c r="BM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CA50" i="1"/>
  <c r="CB50" i="1" s="1"/>
  <c r="BN50" i="1"/>
  <c r="BM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CA49" i="1"/>
  <c r="BN49" i="1" s="1"/>
  <c r="BM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CA48" i="1"/>
  <c r="CB48" i="1" s="1"/>
  <c r="BN48" i="1"/>
  <c r="BM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CA47" i="1"/>
  <c r="BN47" i="1" s="1"/>
  <c r="BM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CA46" i="1"/>
  <c r="CB46" i="1" s="1"/>
  <c r="CC46" i="1" s="1"/>
  <c r="CD46" i="1" s="1"/>
  <c r="CE46" i="1" s="1"/>
  <c r="BR46" i="1" s="1"/>
  <c r="BM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CA45" i="1"/>
  <c r="BN45" i="1" s="1"/>
  <c r="BM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CA44" i="1"/>
  <c r="CB44" i="1" s="1"/>
  <c r="CC44" i="1" s="1"/>
  <c r="CD44" i="1" s="1"/>
  <c r="BN44" i="1"/>
  <c r="BM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CA43" i="1"/>
  <c r="BN43" i="1" s="1"/>
  <c r="BM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CA42" i="1"/>
  <c r="BN42" i="1" s="1"/>
  <c r="BM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CA41" i="1"/>
  <c r="BN41" i="1" s="1"/>
  <c r="BM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CA40" i="1"/>
  <c r="CB40" i="1" s="1"/>
  <c r="CC40" i="1" s="1"/>
  <c r="CD40" i="1" s="1"/>
  <c r="BO40" i="1"/>
  <c r="BN40" i="1"/>
  <c r="BM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CA39" i="1"/>
  <c r="BN39" i="1" s="1"/>
  <c r="BM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CA38" i="1"/>
  <c r="BN38" i="1" s="1"/>
  <c r="BM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CA37" i="1"/>
  <c r="BN37" i="1" s="1"/>
  <c r="BM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CA36" i="1"/>
  <c r="CB36" i="1" s="1"/>
  <c r="BO36" i="1" s="1"/>
  <c r="BM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CA35" i="1"/>
  <c r="BN35" i="1" s="1"/>
  <c r="BM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CA34" i="1"/>
  <c r="CB34" i="1" s="1"/>
  <c r="CC34" i="1" s="1"/>
  <c r="BM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CA33" i="1"/>
  <c r="BM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CA32" i="1"/>
  <c r="CB32" i="1" s="1"/>
  <c r="BM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CA31" i="1"/>
  <c r="BM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CA30" i="1"/>
  <c r="CB30" i="1" s="1"/>
  <c r="CC30" i="1" s="1"/>
  <c r="BO30" i="1"/>
  <c r="BN30" i="1"/>
  <c r="BM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CA29" i="1"/>
  <c r="BN29" i="1" s="1"/>
  <c r="BM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CA28" i="1"/>
  <c r="BN28" i="1" s="1"/>
  <c r="BM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CA27" i="1"/>
  <c r="BN27" i="1" s="1"/>
  <c r="BM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CA26" i="1"/>
  <c r="BN26" i="1" s="1"/>
  <c r="BM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CA25" i="1"/>
  <c r="BM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CA24" i="1"/>
  <c r="BN24" i="1" s="1"/>
  <c r="BM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CA23" i="1"/>
  <c r="BN23" i="1" s="1"/>
  <c r="BM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CA22" i="1"/>
  <c r="CB22" i="1" s="1"/>
  <c r="BN22" i="1"/>
  <c r="BM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CA21" i="1"/>
  <c r="CB21" i="1" s="1"/>
  <c r="BO21" i="1" s="1"/>
  <c r="BN21" i="1"/>
  <c r="BM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CA20" i="1"/>
  <c r="BM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CA19" i="1"/>
  <c r="BN19" i="1" s="1"/>
  <c r="BM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CA18" i="1"/>
  <c r="CB18" i="1" s="1"/>
  <c r="CC18" i="1" s="1"/>
  <c r="BN18" i="1"/>
  <c r="BM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CA17" i="1"/>
  <c r="CB17" i="1" s="1"/>
  <c r="BM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CA16" i="1"/>
  <c r="CB16" i="1" s="1"/>
  <c r="BM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CA15" i="1"/>
  <c r="BM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CA14" i="1"/>
  <c r="BN14" i="1" s="1"/>
  <c r="BM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CA13" i="1"/>
  <c r="CB13" i="1" s="1"/>
  <c r="BM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CA12" i="1"/>
  <c r="CB12" i="1" s="1"/>
  <c r="CC12" i="1" s="1"/>
  <c r="CD12" i="1" s="1"/>
  <c r="CE12" i="1" s="1"/>
  <c r="CF12" i="1" s="1"/>
  <c r="CG12" i="1" s="1"/>
  <c r="BQ12" i="1"/>
  <c r="BP12" i="1"/>
  <c r="BM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CA11" i="1"/>
  <c r="CB11" i="1" s="1"/>
  <c r="BO11" i="1" s="1"/>
  <c r="BM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CA10" i="1"/>
  <c r="BN10" i="1" s="1"/>
  <c r="BM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CA9" i="1"/>
  <c r="BN9" i="1" s="1"/>
  <c r="BM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CA8" i="1"/>
  <c r="BN8" i="1" s="1"/>
  <c r="BM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CA7" i="1"/>
  <c r="CB7" i="1" s="1"/>
  <c r="BM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CA6" i="1"/>
  <c r="BN6" i="1" s="1"/>
  <c r="BM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A5" i="1"/>
  <c r="BN5" i="1" s="1"/>
  <c r="BM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CA4" i="1"/>
  <c r="BN4" i="1" s="1"/>
  <c r="BM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CA3" i="1"/>
  <c r="BN3" i="1" s="1"/>
  <c r="BM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CA2" i="1"/>
  <c r="CB2" i="1" s="1"/>
  <c r="CC2" i="1" s="1"/>
  <c r="CD2" i="1" s="1"/>
  <c r="CE2" i="1" s="1"/>
  <c r="CF2" i="1" s="1"/>
  <c r="CG2" i="1" s="1"/>
  <c r="CH2" i="1" s="1"/>
  <c r="CI2" i="1" s="1"/>
  <c r="CJ2" i="1" s="1"/>
  <c r="BM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BV2" i="1" l="1"/>
  <c r="BN16" i="1"/>
  <c r="BN17" i="1"/>
  <c r="AN65" i="1"/>
  <c r="BO88" i="1"/>
  <c r="BN135" i="1"/>
  <c r="AN102" i="1"/>
  <c r="BN11" i="1"/>
  <c r="BO12" i="1"/>
  <c r="AN33" i="1"/>
  <c r="BN79" i="1"/>
  <c r="BN80" i="1"/>
  <c r="BP88" i="1"/>
  <c r="CC101" i="1"/>
  <c r="BP101" i="1" s="1"/>
  <c r="AL118" i="1"/>
  <c r="AN118" i="1" s="1"/>
  <c r="AN156" i="1"/>
  <c r="AK170" i="1"/>
  <c r="BN7" i="1"/>
  <c r="BO116" i="1"/>
  <c r="AA172" i="1"/>
  <c r="CB69" i="1"/>
  <c r="BO44" i="1"/>
  <c r="BN46" i="1"/>
  <c r="BO142" i="1"/>
  <c r="BN143" i="1"/>
  <c r="BP44" i="1"/>
  <c r="BO46" i="1"/>
  <c r="BN60" i="1"/>
  <c r="BO62" i="1"/>
  <c r="BN88" i="1"/>
  <c r="BN91" i="1"/>
  <c r="BN139" i="1"/>
  <c r="AA202" i="1"/>
  <c r="AN34" i="1"/>
  <c r="BQ2" i="1"/>
  <c r="AN11" i="1"/>
  <c r="BR12" i="1"/>
  <c r="BN103" i="1"/>
  <c r="BO131" i="1"/>
  <c r="BM290" i="1"/>
  <c r="BM318" i="1"/>
  <c r="BM325" i="1"/>
  <c r="BZ211" i="1"/>
  <c r="BZ200" i="1"/>
  <c r="BR2" i="1"/>
  <c r="BS12" i="1"/>
  <c r="BN13" i="1"/>
  <c r="BZ189" i="1"/>
  <c r="AM172" i="1"/>
  <c r="BZ192" i="1"/>
  <c r="BT2" i="1"/>
  <c r="BN98" i="1"/>
  <c r="CB155" i="1"/>
  <c r="BO155" i="1" s="1"/>
  <c r="AA117" i="1"/>
  <c r="BM303" i="1"/>
  <c r="AN299" i="1"/>
  <c r="BU2" i="1"/>
  <c r="BO98" i="1"/>
  <c r="AN103" i="1"/>
  <c r="BN124" i="1"/>
  <c r="AM207" i="1"/>
  <c r="BO22" i="1"/>
  <c r="CC22" i="1"/>
  <c r="CD22" i="1" s="1"/>
  <c r="BQ22" i="1" s="1"/>
  <c r="AN16" i="1"/>
  <c r="AN209" i="1"/>
  <c r="AN116" i="1"/>
  <c r="BZ199" i="1"/>
  <c r="BM294" i="1"/>
  <c r="CF46" i="1"/>
  <c r="CG46" i="1" s="1"/>
  <c r="CH46" i="1" s="1"/>
  <c r="BU46" i="1" s="1"/>
  <c r="BN75" i="1"/>
  <c r="BN77" i="1"/>
  <c r="BN87" i="1"/>
  <c r="BQ116" i="1"/>
  <c r="BN117" i="1"/>
  <c r="BN119" i="1"/>
  <c r="BN122" i="1"/>
  <c r="AN163" i="1"/>
  <c r="AN250" i="1"/>
  <c r="AN190" i="1"/>
  <c r="BZ162" i="1"/>
  <c r="AN170" i="1"/>
  <c r="BL174" i="1"/>
  <c r="BY174" i="1" s="1"/>
  <c r="AN178" i="1"/>
  <c r="AN249" i="1"/>
  <c r="BM259" i="1"/>
  <c r="AN40" i="1"/>
  <c r="AN298" i="1"/>
  <c r="AN12" i="1"/>
  <c r="BR82" i="1"/>
  <c r="BP98" i="1"/>
  <c r="BN99" i="1"/>
  <c r="BN108" i="1"/>
  <c r="BM242" i="1"/>
  <c r="BZ361" i="1"/>
  <c r="BZ365" i="1"/>
  <c r="BZ203" i="1"/>
  <c r="AN13" i="1"/>
  <c r="AN182" i="1"/>
  <c r="AN48" i="1"/>
  <c r="AN138" i="1"/>
  <c r="AN275" i="1"/>
  <c r="AN7" i="1"/>
  <c r="AN272" i="1"/>
  <c r="CB35" i="1"/>
  <c r="BO35" i="1" s="1"/>
  <c r="BS82" i="1"/>
  <c r="BO89" i="1"/>
  <c r="BN90" i="1"/>
  <c r="BO99" i="1"/>
  <c r="BM234" i="1"/>
  <c r="BM239" i="1"/>
  <c r="CB64" i="1"/>
  <c r="CC64" i="1" s="1"/>
  <c r="CD64" i="1" s="1"/>
  <c r="CE64" i="1" s="1"/>
  <c r="BR64" i="1" s="1"/>
  <c r="AA174" i="1"/>
  <c r="BM231" i="1"/>
  <c r="CC132" i="1"/>
  <c r="CD132" i="1" s="1"/>
  <c r="CE132" i="1" s="1"/>
  <c r="AN169" i="1"/>
  <c r="BN32" i="1"/>
  <c r="AN77" i="1"/>
  <c r="BO90" i="1"/>
  <c r="BP99" i="1"/>
  <c r="BN105" i="1"/>
  <c r="BN153" i="1"/>
  <c r="BN154" i="1"/>
  <c r="BM236" i="1"/>
  <c r="BM315" i="1"/>
  <c r="AN286" i="1"/>
  <c r="AN36" i="1"/>
  <c r="BQ99" i="1"/>
  <c r="BP154" i="1"/>
  <c r="BM327" i="1"/>
  <c r="AN365" i="1"/>
  <c r="BM334" i="1"/>
  <c r="AN134" i="1"/>
  <c r="AN309" i="1"/>
  <c r="AN124" i="1"/>
  <c r="AN262" i="1"/>
  <c r="BM278" i="1"/>
  <c r="AN6" i="1"/>
  <c r="AN44" i="1"/>
  <c r="AN57" i="1"/>
  <c r="CB68" i="1"/>
  <c r="CC68" i="1" s="1"/>
  <c r="AN72" i="1"/>
  <c r="BR99" i="1"/>
  <c r="BN100" i="1"/>
  <c r="BM232" i="1"/>
  <c r="BM321" i="1"/>
  <c r="AN326" i="1"/>
  <c r="BM328" i="1"/>
  <c r="BT88" i="1"/>
  <c r="CH88" i="1"/>
  <c r="CC153" i="1"/>
  <c r="BO153" i="1"/>
  <c r="BO60" i="1"/>
  <c r="CC60" i="1"/>
  <c r="BP62" i="1"/>
  <c r="CD62" i="1"/>
  <c r="CC100" i="1"/>
  <c r="BP100" i="1" s="1"/>
  <c r="BO100" i="1"/>
  <c r="BP146" i="1"/>
  <c r="CD146" i="1"/>
  <c r="BP137" i="1"/>
  <c r="CD137" i="1"/>
  <c r="CC120" i="1"/>
  <c r="BO120" i="1"/>
  <c r="CC16" i="1"/>
  <c r="BO16" i="1"/>
  <c r="BP130" i="1"/>
  <c r="CD130" i="1"/>
  <c r="CE130" i="1" s="1"/>
  <c r="CC135" i="1"/>
  <c r="BO135" i="1"/>
  <c r="CC122" i="1"/>
  <c r="CD122" i="1" s="1"/>
  <c r="BO122" i="1"/>
  <c r="CC126" i="1"/>
  <c r="BP126" i="1" s="1"/>
  <c r="BO126" i="1"/>
  <c r="CC32" i="1"/>
  <c r="BO32" i="1"/>
  <c r="CC48" i="1"/>
  <c r="BP48" i="1" s="1"/>
  <c r="BO48" i="1"/>
  <c r="BO113" i="1"/>
  <c r="CC113" i="1"/>
  <c r="BP113" i="1" s="1"/>
  <c r="CD78" i="1"/>
  <c r="BP78" i="1"/>
  <c r="BO80" i="1"/>
  <c r="CC80" i="1"/>
  <c r="BP80" i="1" s="1"/>
  <c r="BP111" i="1"/>
  <c r="CD111" i="1"/>
  <c r="CE111" i="1" s="1"/>
  <c r="BO124" i="1"/>
  <c r="CC124" i="1"/>
  <c r="CB47" i="1"/>
  <c r="CB52" i="1"/>
  <c r="BO52" i="1" s="1"/>
  <c r="BZ169" i="1"/>
  <c r="BZ187" i="1"/>
  <c r="AN252" i="1"/>
  <c r="AN137" i="1"/>
  <c r="AN187" i="1"/>
  <c r="AN360" i="1"/>
  <c r="AN3" i="1"/>
  <c r="AN99" i="1"/>
  <c r="BZ195" i="1"/>
  <c r="BM270" i="1"/>
  <c r="AN304" i="1"/>
  <c r="AN351" i="1"/>
  <c r="AN23" i="1"/>
  <c r="CB28" i="1"/>
  <c r="BO28" i="1" s="1"/>
  <c r="CB29" i="1"/>
  <c r="BO29" i="1" s="1"/>
  <c r="AN51" i="1"/>
  <c r="AN54" i="1"/>
  <c r="AN56" i="1"/>
  <c r="AN228" i="1"/>
  <c r="AN232" i="1"/>
  <c r="AN267" i="1"/>
  <c r="BM267" i="1"/>
  <c r="BM282" i="1"/>
  <c r="BM313" i="1"/>
  <c r="AN322" i="1"/>
  <c r="BZ348" i="1"/>
  <c r="BZ356" i="1"/>
  <c r="BZ357" i="1"/>
  <c r="CB112" i="1"/>
  <c r="BO112" i="1" s="1"/>
  <c r="AN199" i="1"/>
  <c r="AN253" i="1"/>
  <c r="AN279" i="1"/>
  <c r="AN41" i="1"/>
  <c r="CB97" i="1"/>
  <c r="AN150" i="1"/>
  <c r="BM244" i="1"/>
  <c r="AN260" i="1"/>
  <c r="AN247" i="1"/>
  <c r="BM258" i="1"/>
  <c r="CC36" i="1"/>
  <c r="BZ198" i="1"/>
  <c r="BM323" i="1"/>
  <c r="AN63" i="1"/>
  <c r="CB81" i="1"/>
  <c r="CC81" i="1" s="1"/>
  <c r="AN126" i="1"/>
  <c r="AN151" i="1"/>
  <c r="BM317" i="1"/>
  <c r="AN246" i="1"/>
  <c r="BZ351" i="1"/>
  <c r="AN359" i="1"/>
  <c r="BO18" i="1"/>
  <c r="AN38" i="1"/>
  <c r="BP46" i="1"/>
  <c r="AN49" i="1"/>
  <c r="AN75" i="1"/>
  <c r="BT82" i="1"/>
  <c r="AN88" i="1"/>
  <c r="BQ88" i="1"/>
  <c r="CC103" i="1"/>
  <c r="BO105" i="1"/>
  <c r="CB118" i="1"/>
  <c r="BO118" i="1" s="1"/>
  <c r="BN126" i="1"/>
  <c r="CD131" i="1"/>
  <c r="AN159" i="1"/>
  <c r="BL177" i="1"/>
  <c r="BY177" i="1" s="1"/>
  <c r="BZ177" i="1" s="1"/>
  <c r="BZ180" i="1"/>
  <c r="AN224" i="1"/>
  <c r="AN269" i="1"/>
  <c r="AN348" i="1"/>
  <c r="AN356" i="1"/>
  <c r="BZ358" i="1"/>
  <c r="CI46" i="1"/>
  <c r="AN100" i="1"/>
  <c r="BM296" i="1"/>
  <c r="BM277" i="1"/>
  <c r="AN128" i="1"/>
  <c r="AN173" i="1"/>
  <c r="BZ347" i="1"/>
  <c r="AN21" i="1"/>
  <c r="CB145" i="1"/>
  <c r="BO145" i="1" s="1"/>
  <c r="AN22" i="1"/>
  <c r="AN108" i="1"/>
  <c r="AN256" i="1"/>
  <c r="BM322" i="1"/>
  <c r="BZ360" i="1"/>
  <c r="AN47" i="1"/>
  <c r="BM243" i="1"/>
  <c r="AN271" i="1"/>
  <c r="BM269" i="1"/>
  <c r="BZ359" i="1"/>
  <c r="BM241" i="1"/>
  <c r="AN14" i="1"/>
  <c r="AN30" i="1"/>
  <c r="AN46" i="1"/>
  <c r="BQ46" i="1"/>
  <c r="AN62" i="1"/>
  <c r="AN76" i="1"/>
  <c r="BR88" i="1"/>
  <c r="BN101" i="1"/>
  <c r="BP105" i="1"/>
  <c r="BN107" i="1"/>
  <c r="BN109" i="1"/>
  <c r="AN122" i="1"/>
  <c r="BP132" i="1"/>
  <c r="AN147" i="1"/>
  <c r="AN180" i="1"/>
  <c r="AN196" i="1"/>
  <c r="AN223" i="1"/>
  <c r="AN243" i="1"/>
  <c r="BM312" i="1"/>
  <c r="AN319" i="1"/>
  <c r="BZ341" i="1"/>
  <c r="CB129" i="1"/>
  <c r="BO129" i="1" s="1"/>
  <c r="CB156" i="1"/>
  <c r="BZ184" i="1"/>
  <c r="AN203" i="1"/>
  <c r="CB115" i="1"/>
  <c r="AN79" i="1"/>
  <c r="AN64" i="1"/>
  <c r="AN251" i="1"/>
  <c r="BM300" i="1"/>
  <c r="BM319" i="1"/>
  <c r="AN17" i="1"/>
  <c r="CB41" i="1"/>
  <c r="BM316" i="1"/>
  <c r="AN4" i="1"/>
  <c r="BN34" i="1"/>
  <c r="AN55" i="1"/>
  <c r="AN58" i="1"/>
  <c r="BN78" i="1"/>
  <c r="BS88" i="1"/>
  <c r="BQ105" i="1"/>
  <c r="BO109" i="1"/>
  <c r="BN111" i="1"/>
  <c r="BQ132" i="1"/>
  <c r="AN143" i="1"/>
  <c r="AN195" i="1"/>
  <c r="AN211" i="1"/>
  <c r="BM222" i="1"/>
  <c r="BM250" i="1"/>
  <c r="AN308" i="1"/>
  <c r="AN312" i="1"/>
  <c r="AN316" i="1"/>
  <c r="BZ340" i="1"/>
  <c r="BZ345" i="1"/>
  <c r="BZ353" i="1"/>
  <c r="CB121" i="1"/>
  <c r="CB128" i="1"/>
  <c r="BM324" i="1"/>
  <c r="CB133" i="1"/>
  <c r="CC138" i="1"/>
  <c r="BP138" i="1" s="1"/>
  <c r="AN171" i="1"/>
  <c r="BZ188" i="1"/>
  <c r="AN364" i="1"/>
  <c r="AN112" i="1"/>
  <c r="BZ363" i="1"/>
  <c r="CB39" i="1"/>
  <c r="AN123" i="1"/>
  <c r="AN233" i="1"/>
  <c r="AN18" i="1"/>
  <c r="CB42" i="1"/>
  <c r="BZ163" i="1"/>
  <c r="AN268" i="1"/>
  <c r="AN314" i="1"/>
  <c r="AN31" i="1"/>
  <c r="BO34" i="1"/>
  <c r="BS46" i="1"/>
  <c r="CB74" i="1"/>
  <c r="BO74" i="1" s="1"/>
  <c r="BO78" i="1"/>
  <c r="AN94" i="1"/>
  <c r="CB110" i="1"/>
  <c r="BO110" i="1" s="1"/>
  <c r="BO111" i="1"/>
  <c r="BN127" i="1"/>
  <c r="CB136" i="1"/>
  <c r="CC136" i="1" s="1"/>
  <c r="BO137" i="1"/>
  <c r="AN141" i="1"/>
  <c r="BO154" i="1"/>
  <c r="AN193" i="1"/>
  <c r="AN212" i="1"/>
  <c r="AN258" i="1"/>
  <c r="AN265" i="1"/>
  <c r="AN283" i="1"/>
  <c r="BM307" i="1"/>
  <c r="AN313" i="1"/>
  <c r="BM336" i="1"/>
  <c r="AN339" i="1"/>
  <c r="AN302" i="1"/>
  <c r="AN37" i="1"/>
  <c r="CB141" i="1"/>
  <c r="BO141" i="1" s="1"/>
  <c r="BM252" i="1"/>
  <c r="BZ364" i="1"/>
  <c r="AN179" i="1"/>
  <c r="AN188" i="1"/>
  <c r="BN36" i="1"/>
  <c r="AN45" i="1"/>
  <c r="BT46" i="1"/>
  <c r="AN83" i="1"/>
  <c r="BK175" i="1"/>
  <c r="BX175" i="1" s="1"/>
  <c r="BZ175" i="1" s="1"/>
  <c r="AM177" i="1"/>
  <c r="AN177" i="1" s="1"/>
  <c r="AN192" i="1"/>
  <c r="AN215" i="1"/>
  <c r="AN264" i="1"/>
  <c r="AN282" i="1"/>
  <c r="AN305" i="1"/>
  <c r="BM330" i="1"/>
  <c r="AN332" i="1"/>
  <c r="BM335" i="1"/>
  <c r="BZ338" i="1"/>
  <c r="BZ352" i="1"/>
  <c r="AN25" i="1"/>
  <c r="AN324" i="1"/>
  <c r="AN35" i="1"/>
  <c r="AN184" i="1"/>
  <c r="AN323" i="1"/>
  <c r="AN9" i="1"/>
  <c r="AN43" i="1"/>
  <c r="AN189" i="1"/>
  <c r="BZ344" i="1"/>
  <c r="CB134" i="1"/>
  <c r="CC134" i="1" s="1"/>
  <c r="BM320" i="1"/>
  <c r="AN82" i="1"/>
  <c r="AN362" i="1"/>
  <c r="BN2" i="1"/>
  <c r="BN12" i="1"/>
  <c r="AN27" i="1"/>
  <c r="AN60" i="1"/>
  <c r="AN66" i="1"/>
  <c r="CB71" i="1"/>
  <c r="BN89" i="1"/>
  <c r="BN96" i="1"/>
  <c r="CD101" i="1"/>
  <c r="BQ101" i="1" s="1"/>
  <c r="AN154" i="1"/>
  <c r="BZ190" i="1"/>
  <c r="BZ191" i="1"/>
  <c r="BZ214" i="1"/>
  <c r="AN220" i="1"/>
  <c r="BM226" i="1"/>
  <c r="BM260" i="1"/>
  <c r="AN263" i="1"/>
  <c r="BM299" i="1"/>
  <c r="BM304" i="1"/>
  <c r="AN328" i="1"/>
  <c r="AN329" i="1"/>
  <c r="BM331" i="1"/>
  <c r="BP109" i="1"/>
  <c r="CD109" i="1"/>
  <c r="CB14" i="1"/>
  <c r="BO17" i="1"/>
  <c r="CC17" i="1"/>
  <c r="CE40" i="1"/>
  <c r="BQ40" i="1"/>
  <c r="BQ44" i="1"/>
  <c r="CE44" i="1"/>
  <c r="CB3" i="1"/>
  <c r="CB4" i="1"/>
  <c r="CB104" i="1"/>
  <c r="CB9" i="1"/>
  <c r="BW2" i="1"/>
  <c r="CK2" i="1"/>
  <c r="CB15" i="1"/>
  <c r="BN15" i="1"/>
  <c r="CC117" i="1"/>
  <c r="BO117" i="1"/>
  <c r="BO79" i="1"/>
  <c r="CC79" i="1"/>
  <c r="CB27" i="1"/>
  <c r="CD91" i="1"/>
  <c r="BP91" i="1"/>
  <c r="BN53" i="1"/>
  <c r="CB53" i="1"/>
  <c r="CC21" i="1"/>
  <c r="BO7" i="1"/>
  <c r="CC7" i="1"/>
  <c r="AN42" i="1"/>
  <c r="CB56" i="1"/>
  <c r="AN130" i="1"/>
  <c r="BP18" i="1"/>
  <c r="CD18" i="1"/>
  <c r="BO71" i="1"/>
  <c r="CC71" i="1"/>
  <c r="BV174" i="1"/>
  <c r="BZ174" i="1" s="1"/>
  <c r="BM174" i="1"/>
  <c r="BN176" i="1"/>
  <c r="CC58" i="1"/>
  <c r="BO58" i="1"/>
  <c r="CB67" i="1"/>
  <c r="CB20" i="1"/>
  <c r="BN20" i="1"/>
  <c r="CB8" i="1"/>
  <c r="AN29" i="1"/>
  <c r="CB63" i="1"/>
  <c r="AN8" i="1"/>
  <c r="BO13" i="1"/>
  <c r="CC13" i="1"/>
  <c r="AN24" i="1"/>
  <c r="CB24" i="1"/>
  <c r="CC50" i="1"/>
  <c r="BO50" i="1"/>
  <c r="BS99" i="1"/>
  <c r="CG99" i="1"/>
  <c r="CH12" i="1"/>
  <c r="BT12" i="1"/>
  <c r="BN51" i="1"/>
  <c r="CB51" i="1"/>
  <c r="AN2" i="1"/>
  <c r="BS2" i="1"/>
  <c r="AN19" i="1"/>
  <c r="CD30" i="1"/>
  <c r="BP30" i="1"/>
  <c r="BN31" i="1"/>
  <c r="CB31" i="1"/>
  <c r="CB19" i="1"/>
  <c r="CB26" i="1"/>
  <c r="AN28" i="1"/>
  <c r="CB86" i="1"/>
  <c r="BO96" i="1"/>
  <c r="CC96" i="1"/>
  <c r="CB106" i="1"/>
  <c r="BN147" i="1"/>
  <c r="CB147" i="1"/>
  <c r="CC157" i="1"/>
  <c r="BO157" i="1"/>
  <c r="BZ355" i="1"/>
  <c r="AN10" i="1"/>
  <c r="BP40" i="1"/>
  <c r="AN69" i="1"/>
  <c r="AN78" i="1"/>
  <c r="AN26" i="1"/>
  <c r="AN105" i="1"/>
  <c r="CB6" i="1"/>
  <c r="CB23" i="1"/>
  <c r="AN32" i="1"/>
  <c r="AN93" i="1"/>
  <c r="AN125" i="1"/>
  <c r="BP34" i="1"/>
  <c r="CD34" i="1"/>
  <c r="BR105" i="1"/>
  <c r="CF105" i="1"/>
  <c r="AN15" i="1"/>
  <c r="AN52" i="1"/>
  <c r="AN86" i="1"/>
  <c r="BO107" i="1"/>
  <c r="CC107" i="1"/>
  <c r="CB125" i="1"/>
  <c r="BN125" i="1"/>
  <c r="CF132" i="1"/>
  <c r="BR132" i="1"/>
  <c r="AN20" i="1"/>
  <c r="BN33" i="1"/>
  <c r="CB33" i="1"/>
  <c r="AN50" i="1"/>
  <c r="BN66" i="1"/>
  <c r="CB66" i="1"/>
  <c r="AN73" i="1"/>
  <c r="AN80" i="1"/>
  <c r="BP89" i="1"/>
  <c r="CD89" i="1"/>
  <c r="AN110" i="1"/>
  <c r="BP142" i="1"/>
  <c r="CD142" i="1"/>
  <c r="CC54" i="1"/>
  <c r="AN5" i="1"/>
  <c r="CB10" i="1"/>
  <c r="AN39" i="1"/>
  <c r="CB55" i="1"/>
  <c r="CC151" i="1"/>
  <c r="CB152" i="1"/>
  <c r="BO2" i="1"/>
  <c r="AN90" i="1"/>
  <c r="BP2" i="1"/>
  <c r="CB5" i="1"/>
  <c r="BN25" i="1"/>
  <c r="CB25" i="1"/>
  <c r="AN67" i="1"/>
  <c r="CB70" i="1"/>
  <c r="CB73" i="1"/>
  <c r="BN73" i="1"/>
  <c r="BO83" i="1"/>
  <c r="CC83" i="1"/>
  <c r="CB84" i="1"/>
  <c r="AN92" i="1"/>
  <c r="BM224" i="1"/>
  <c r="BN61" i="1"/>
  <c r="CB61" i="1"/>
  <c r="AN85" i="1"/>
  <c r="BO93" i="1"/>
  <c r="CC93" i="1"/>
  <c r="AN136" i="1"/>
  <c r="AN358" i="1"/>
  <c r="AN361" i="1"/>
  <c r="CB49" i="1"/>
  <c r="BN123" i="1"/>
  <c r="CB123" i="1"/>
  <c r="AN132" i="1"/>
  <c r="AN172" i="1"/>
  <c r="BZ181" i="1"/>
  <c r="BZ349" i="1"/>
  <c r="BO69" i="1"/>
  <c r="CC69" i="1"/>
  <c r="AN87" i="1"/>
  <c r="CI88" i="1"/>
  <c r="BU88" i="1"/>
  <c r="CB144" i="1"/>
  <c r="BN144" i="1"/>
  <c r="AN153" i="1"/>
  <c r="BM274" i="1"/>
  <c r="AN325" i="1"/>
  <c r="BZ337" i="1"/>
  <c r="AN355" i="1"/>
  <c r="AN59" i="1"/>
  <c r="CB72" i="1"/>
  <c r="CB85" i="1"/>
  <c r="AN96" i="1"/>
  <c r="BR116" i="1"/>
  <c r="CF116" i="1"/>
  <c r="CC139" i="1"/>
  <c r="BM268" i="1"/>
  <c r="BM271" i="1"/>
  <c r="AN74" i="1"/>
  <c r="AN81" i="1"/>
  <c r="CB94" i="1"/>
  <c r="BN94" i="1"/>
  <c r="BQ98" i="1"/>
  <c r="CE98" i="1"/>
  <c r="CD126" i="1"/>
  <c r="CC145" i="1"/>
  <c r="BZ158" i="1"/>
  <c r="AN181" i="1"/>
  <c r="BM308" i="1"/>
  <c r="BO65" i="1"/>
  <c r="CC65" i="1"/>
  <c r="AN71" i="1"/>
  <c r="BN76" i="1"/>
  <c r="CB76" i="1"/>
  <c r="AN84" i="1"/>
  <c r="CD90" i="1"/>
  <c r="BP90" i="1"/>
  <c r="BO92" i="1"/>
  <c r="CC92" i="1"/>
  <c r="CB114" i="1"/>
  <c r="BN114" i="1"/>
  <c r="CB140" i="1"/>
  <c r="BN140" i="1"/>
  <c r="AN158" i="1"/>
  <c r="CC11" i="1"/>
  <c r="CB37" i="1"/>
  <c r="CB38" i="1"/>
  <c r="CB45" i="1"/>
  <c r="CI82" i="1"/>
  <c r="AN104" i="1"/>
  <c r="AN117" i="1"/>
  <c r="BM178" i="1"/>
  <c r="AN239" i="1"/>
  <c r="AN53" i="1"/>
  <c r="AN70" i="1"/>
  <c r="AN106" i="1"/>
  <c r="AN135" i="1"/>
  <c r="CC149" i="1"/>
  <c r="BO149" i="1"/>
  <c r="BZ183" i="1"/>
  <c r="AN120" i="1"/>
  <c r="AN167" i="1"/>
  <c r="AN168" i="1"/>
  <c r="BZ172" i="1"/>
  <c r="AN194" i="1"/>
  <c r="BZ194" i="1"/>
  <c r="AN200" i="1"/>
  <c r="BM238" i="1"/>
  <c r="BM246" i="1"/>
  <c r="BM263" i="1"/>
  <c r="BO75" i="1"/>
  <c r="CC75" i="1"/>
  <c r="BO77" i="1"/>
  <c r="CC77" i="1"/>
  <c r="AN91" i="1"/>
  <c r="BN102" i="1"/>
  <c r="CB102" i="1"/>
  <c r="AN164" i="1"/>
  <c r="AN165" i="1"/>
  <c r="BL176" i="1"/>
  <c r="BY176" i="1" s="1"/>
  <c r="AA176" i="1"/>
  <c r="BM228" i="1"/>
  <c r="AN234" i="1"/>
  <c r="BM311" i="1"/>
  <c r="CC57" i="1"/>
  <c r="CC108" i="1"/>
  <c r="BO143" i="1"/>
  <c r="CC143" i="1"/>
  <c r="BZ196" i="1"/>
  <c r="BZ207" i="1"/>
  <c r="AN255" i="1"/>
  <c r="BM310" i="1"/>
  <c r="CB43" i="1"/>
  <c r="BN59" i="1"/>
  <c r="CB59" i="1"/>
  <c r="AN68" i="1"/>
  <c r="AN107" i="1"/>
  <c r="AN115" i="1"/>
  <c r="BP120" i="1"/>
  <c r="CD120" i="1"/>
  <c r="AN162" i="1"/>
  <c r="BZ166" i="1"/>
  <c r="AN191" i="1"/>
  <c r="BM254" i="1"/>
  <c r="BO87" i="1"/>
  <c r="CC87" i="1"/>
  <c r="AN98" i="1"/>
  <c r="AN133" i="1"/>
  <c r="AN160" i="1"/>
  <c r="AN166" i="1"/>
  <c r="AN280" i="1"/>
  <c r="AN340" i="1"/>
  <c r="AN61" i="1"/>
  <c r="AN97" i="1"/>
  <c r="AN109" i="1"/>
  <c r="CC119" i="1"/>
  <c r="AN129" i="1"/>
  <c r="BZ209" i="1"/>
  <c r="AN273" i="1"/>
  <c r="AN276" i="1"/>
  <c r="AN310" i="1"/>
  <c r="AN114" i="1"/>
  <c r="AN139" i="1"/>
  <c r="AN157" i="1"/>
  <c r="BZ159" i="1"/>
  <c r="AN185" i="1"/>
  <c r="AN197" i="1"/>
  <c r="BZ208" i="1"/>
  <c r="AN226" i="1"/>
  <c r="AN257" i="1"/>
  <c r="AN266" i="1"/>
  <c r="BM272" i="1"/>
  <c r="BM275" i="1"/>
  <c r="AN296" i="1"/>
  <c r="AN297" i="1"/>
  <c r="AN95" i="1"/>
  <c r="BZ193" i="1"/>
  <c r="AN219" i="1"/>
  <c r="AN261" i="1"/>
  <c r="BM265" i="1"/>
  <c r="BM295" i="1"/>
  <c r="AN121" i="1"/>
  <c r="BZ165" i="1"/>
  <c r="BZ178" i="1"/>
  <c r="BM218" i="1"/>
  <c r="AN225" i="1"/>
  <c r="AN235" i="1"/>
  <c r="AN240" i="1"/>
  <c r="AN287" i="1"/>
  <c r="AN293" i="1"/>
  <c r="BM309" i="1"/>
  <c r="AN337" i="1"/>
  <c r="AN89" i="1"/>
  <c r="AN101" i="1"/>
  <c r="CD113" i="1"/>
  <c r="AA175" i="1"/>
  <c r="AN176" i="1"/>
  <c r="AN186" i="1"/>
  <c r="BZ201" i="1"/>
  <c r="AN207" i="1"/>
  <c r="AN210" i="1"/>
  <c r="AN216" i="1"/>
  <c r="AN221" i="1"/>
  <c r="AN231" i="1"/>
  <c r="BM245" i="1"/>
  <c r="BM292" i="1"/>
  <c r="AN301" i="1"/>
  <c r="CB148" i="1"/>
  <c r="BN148" i="1"/>
  <c r="AN155" i="1"/>
  <c r="BZ179" i="1"/>
  <c r="BM230" i="1"/>
  <c r="BM276" i="1"/>
  <c r="AN281" i="1"/>
  <c r="AN284" i="1"/>
  <c r="BM298" i="1"/>
  <c r="BM306" i="1"/>
  <c r="AN119" i="1"/>
  <c r="AN127" i="1"/>
  <c r="CC127" i="1"/>
  <c r="AN198" i="1"/>
  <c r="AN204" i="1"/>
  <c r="BM220" i="1"/>
  <c r="AN270" i="1"/>
  <c r="BM280" i="1"/>
  <c r="BM283" i="1"/>
  <c r="BM286" i="1"/>
  <c r="AN290" i="1"/>
  <c r="AN111" i="1"/>
  <c r="BN150" i="1"/>
  <c r="CB150" i="1"/>
  <c r="AN201" i="1"/>
  <c r="BZ206" i="1"/>
  <c r="BZ212" i="1"/>
  <c r="BZ215" i="1"/>
  <c r="AN218" i="1"/>
  <c r="AN291" i="1"/>
  <c r="AN294" i="1"/>
  <c r="AN303" i="1"/>
  <c r="AN318" i="1"/>
  <c r="AN131" i="1"/>
  <c r="AN149" i="1"/>
  <c r="BQ154" i="1"/>
  <c r="CE154" i="1"/>
  <c r="AN174" i="1"/>
  <c r="AN175" i="1"/>
  <c r="AN183" i="1"/>
  <c r="BZ186" i="1"/>
  <c r="AN214" i="1"/>
  <c r="BM219" i="1"/>
  <c r="AN222" i="1"/>
  <c r="AN288" i="1"/>
  <c r="AN306" i="1"/>
  <c r="AN315" i="1"/>
  <c r="AN344" i="1"/>
  <c r="AN346" i="1"/>
  <c r="AN349" i="1"/>
  <c r="AN352" i="1"/>
  <c r="BZ354" i="1"/>
  <c r="AN259" i="1"/>
  <c r="BM284" i="1"/>
  <c r="BM287" i="1"/>
  <c r="BM293" i="1"/>
  <c r="BM326" i="1"/>
  <c r="BM332" i="1"/>
  <c r="BZ343" i="1"/>
  <c r="CA95" i="1"/>
  <c r="AN113" i="1"/>
  <c r="AN152" i="1"/>
  <c r="BZ210" i="1"/>
  <c r="BZ213" i="1"/>
  <c r="BM221" i="1"/>
  <c r="AN227" i="1"/>
  <c r="AN242" i="1"/>
  <c r="BM248" i="1"/>
  <c r="BM305" i="1"/>
  <c r="BZ342" i="1"/>
  <c r="CD138" i="1"/>
  <c r="BZ170" i="1"/>
  <c r="BZ173" i="1"/>
  <c r="BZ182" i="1"/>
  <c r="BZ185" i="1"/>
  <c r="BZ216" i="1"/>
  <c r="AN254" i="1"/>
  <c r="BM273" i="1"/>
  <c r="AN300" i="1"/>
  <c r="BM302" i="1"/>
  <c r="BZ339" i="1"/>
  <c r="AN342" i="1"/>
  <c r="AN142" i="1"/>
  <c r="BZ164" i="1"/>
  <c r="BZ171" i="1"/>
  <c r="BM175" i="1"/>
  <c r="BM253" i="1"/>
  <c r="AN289" i="1"/>
  <c r="BM333" i="1"/>
  <c r="AN140" i="1"/>
  <c r="AN161" i="1"/>
  <c r="AN202" i="1"/>
  <c r="AN205" i="1"/>
  <c r="AN208" i="1"/>
  <c r="AN244" i="1"/>
  <c r="BM261" i="1"/>
  <c r="AN292" i="1"/>
  <c r="AN338" i="1"/>
  <c r="AN341" i="1"/>
  <c r="AN145" i="1"/>
  <c r="AN146" i="1"/>
  <c r="CC155" i="1"/>
  <c r="BZ167" i="1"/>
  <c r="BM217" i="1"/>
  <c r="BM240" i="1"/>
  <c r="AN248" i="1"/>
  <c r="BM288" i="1"/>
  <c r="BM291" i="1"/>
  <c r="AN295" i="1"/>
  <c r="BM301" i="1"/>
  <c r="AN327" i="1"/>
  <c r="AN330" i="1"/>
  <c r="AN335" i="1"/>
  <c r="AN345" i="1"/>
  <c r="AN354" i="1"/>
  <c r="AN357" i="1"/>
  <c r="AN144" i="1"/>
  <c r="BZ160" i="1"/>
  <c r="BZ204" i="1"/>
  <c r="AN230" i="1"/>
  <c r="BM281" i="1"/>
  <c r="AN285" i="1"/>
  <c r="BM297" i="1"/>
  <c r="AN317" i="1"/>
  <c r="BM329" i="1"/>
  <c r="AN333" i="1"/>
  <c r="BZ197" i="1"/>
  <c r="AN229" i="1"/>
  <c r="AN236" i="1"/>
  <c r="AN277" i="1"/>
  <c r="AN320" i="1"/>
  <c r="BZ350" i="1"/>
  <c r="BZ202" i="1"/>
  <c r="AN206" i="1"/>
  <c r="AN238" i="1"/>
  <c r="BM256" i="1"/>
  <c r="BM314" i="1"/>
  <c r="AN217" i="1"/>
  <c r="AN237" i="1"/>
  <c r="AN245" i="1"/>
  <c r="AN278" i="1"/>
  <c r="BM289" i="1"/>
  <c r="AN311" i="1"/>
  <c r="AN321" i="1"/>
  <c r="AN347" i="1"/>
  <c r="AN363" i="1"/>
  <c r="AN213" i="1"/>
  <c r="AN331" i="1"/>
  <c r="AN350" i="1"/>
  <c r="AN148" i="1"/>
  <c r="BZ161" i="1"/>
  <c r="BZ168" i="1"/>
  <c r="BZ205" i="1"/>
  <c r="AN241" i="1"/>
  <c r="AN274" i="1"/>
  <c r="BM285" i="1"/>
  <c r="AN307" i="1"/>
  <c r="AN334" i="1"/>
  <c r="AN336" i="1"/>
  <c r="BZ346" i="1"/>
  <c r="AN353" i="1"/>
  <c r="BZ362" i="1"/>
  <c r="BQ64" i="1" l="1"/>
  <c r="CC35" i="1"/>
  <c r="BP22" i="1"/>
  <c r="BP122" i="1"/>
  <c r="CC141" i="1"/>
  <c r="BP141" i="1" s="1"/>
  <c r="BP64" i="1"/>
  <c r="CE22" i="1"/>
  <c r="BR22" i="1" s="1"/>
  <c r="BQ111" i="1"/>
  <c r="BQ130" i="1"/>
  <c r="BO64" i="1"/>
  <c r="CC118" i="1"/>
  <c r="BP118" i="1" s="1"/>
  <c r="BO81" i="1"/>
  <c r="CE101" i="1"/>
  <c r="BR101" i="1" s="1"/>
  <c r="CC28" i="1"/>
  <c r="BP28" i="1" s="1"/>
  <c r="BO68" i="1"/>
  <c r="CC112" i="1"/>
  <c r="CD112" i="1" s="1"/>
  <c r="BO134" i="1"/>
  <c r="CC110" i="1"/>
  <c r="CD110" i="1" s="1"/>
  <c r="CD80" i="1"/>
  <c r="BZ176" i="1"/>
  <c r="BO136" i="1"/>
  <c r="BM176" i="1"/>
  <c r="BO42" i="1"/>
  <c r="CC42" i="1"/>
  <c r="BQ146" i="1"/>
  <c r="CE146" i="1"/>
  <c r="CC41" i="1"/>
  <c r="BO41" i="1"/>
  <c r="BP124" i="1"/>
  <c r="CD124" i="1"/>
  <c r="CD100" i="1"/>
  <c r="BQ100" i="1" s="1"/>
  <c r="BQ62" i="1"/>
  <c r="CE62" i="1"/>
  <c r="CC156" i="1"/>
  <c r="BO156" i="1"/>
  <c r="BQ137" i="1"/>
  <c r="CE137" i="1"/>
  <c r="BO97" i="1"/>
  <c r="CC97" i="1"/>
  <c r="BM177" i="1"/>
  <c r="CC39" i="1"/>
  <c r="BO39" i="1"/>
  <c r="CC52" i="1"/>
  <c r="BP52" i="1" s="1"/>
  <c r="CD48" i="1"/>
  <c r="BQ48" i="1" s="1"/>
  <c r="CD60" i="1"/>
  <c r="BP60" i="1"/>
  <c r="CE131" i="1"/>
  <c r="BQ131" i="1"/>
  <c r="CF64" i="1"/>
  <c r="BS64" i="1" s="1"/>
  <c r="CC29" i="1"/>
  <c r="BP29" i="1" s="1"/>
  <c r="CC133" i="1"/>
  <c r="BO133" i="1"/>
  <c r="CD32" i="1"/>
  <c r="BP32" i="1"/>
  <c r="BV46" i="1"/>
  <c r="CJ46" i="1"/>
  <c r="CD36" i="1"/>
  <c r="BP36" i="1"/>
  <c r="CD103" i="1"/>
  <c r="BP103" i="1"/>
  <c r="CD135" i="1"/>
  <c r="BP135" i="1"/>
  <c r="BO128" i="1"/>
  <c r="CC128" i="1"/>
  <c r="BO115" i="1"/>
  <c r="CC115" i="1"/>
  <c r="CE78" i="1"/>
  <c r="BQ78" i="1"/>
  <c r="CD16" i="1"/>
  <c r="BP16" i="1"/>
  <c r="BP153" i="1"/>
  <c r="CD153" i="1"/>
  <c r="CC129" i="1"/>
  <c r="BP129" i="1" s="1"/>
  <c r="CC121" i="1"/>
  <c r="BO121" i="1"/>
  <c r="CC47" i="1"/>
  <c r="BO47" i="1"/>
  <c r="CC74" i="1"/>
  <c r="BP74" i="1" s="1"/>
  <c r="CC37" i="1"/>
  <c r="BO37" i="1"/>
  <c r="CC53" i="1"/>
  <c r="BO53" i="1"/>
  <c r="CC102" i="1"/>
  <c r="BO102" i="1"/>
  <c r="BO140" i="1"/>
  <c r="CC140" i="1"/>
  <c r="BP127" i="1"/>
  <c r="CD127" i="1"/>
  <c r="BP69" i="1"/>
  <c r="CD69" i="1"/>
  <c r="BP75" i="1"/>
  <c r="CD75" i="1"/>
  <c r="BP92" i="1"/>
  <c r="CD92" i="1"/>
  <c r="CD145" i="1"/>
  <c r="BP145" i="1"/>
  <c r="CD139" i="1"/>
  <c r="BP139" i="1"/>
  <c r="BO55" i="1"/>
  <c r="CC55" i="1"/>
  <c r="CD17" i="1"/>
  <c r="BP17" i="1"/>
  <c r="CD107" i="1"/>
  <c r="BP107" i="1"/>
  <c r="CC43" i="1"/>
  <c r="BO43" i="1"/>
  <c r="CD108" i="1"/>
  <c r="BP108" i="1"/>
  <c r="BQ126" i="1"/>
  <c r="CE126" i="1"/>
  <c r="CD134" i="1"/>
  <c r="BP134" i="1"/>
  <c r="BO144" i="1"/>
  <c r="CC144" i="1"/>
  <c r="BO5" i="1"/>
  <c r="CC5" i="1"/>
  <c r="BU12" i="1"/>
  <c r="CI12" i="1"/>
  <c r="BR130" i="1"/>
  <c r="CF130" i="1"/>
  <c r="BO10" i="1"/>
  <c r="CC10" i="1"/>
  <c r="BO26" i="1"/>
  <c r="CC26" i="1"/>
  <c r="CD13" i="1"/>
  <c r="BP13" i="1"/>
  <c r="BO8" i="1"/>
  <c r="CC8" i="1"/>
  <c r="BP117" i="1"/>
  <c r="CD117" i="1"/>
  <c r="CD151" i="1"/>
  <c r="BP151" i="1"/>
  <c r="BP58" i="1"/>
  <c r="CD58" i="1"/>
  <c r="BO56" i="1"/>
  <c r="CC56" i="1"/>
  <c r="BP81" i="1"/>
  <c r="CD81" i="1"/>
  <c r="CD7" i="1"/>
  <c r="BP7" i="1"/>
  <c r="BP79" i="1"/>
  <c r="CD79" i="1"/>
  <c r="BP119" i="1"/>
  <c r="CD119" i="1"/>
  <c r="BP57" i="1"/>
  <c r="CD57" i="1"/>
  <c r="CE90" i="1"/>
  <c r="BQ90" i="1"/>
  <c r="BO49" i="1"/>
  <c r="CC49" i="1"/>
  <c r="CC33" i="1"/>
  <c r="BO33" i="1"/>
  <c r="BO19" i="1"/>
  <c r="CC19" i="1"/>
  <c r="BT99" i="1"/>
  <c r="CH99" i="1"/>
  <c r="BO14" i="1"/>
  <c r="CC14" i="1"/>
  <c r="CC94" i="1"/>
  <c r="BO94" i="1"/>
  <c r="CC152" i="1"/>
  <c r="BO152" i="1"/>
  <c r="CC104" i="1"/>
  <c r="BO104" i="1"/>
  <c r="CD11" i="1"/>
  <c r="BP11" i="1"/>
  <c r="BQ89" i="1"/>
  <c r="CE89" i="1"/>
  <c r="CC150" i="1"/>
  <c r="BO150" i="1"/>
  <c r="BO73" i="1"/>
  <c r="CC73" i="1"/>
  <c r="BP93" i="1"/>
  <c r="CD93" i="1"/>
  <c r="CE91" i="1"/>
  <c r="BQ91" i="1"/>
  <c r="BO27" i="1"/>
  <c r="CC27" i="1"/>
  <c r="BO15" i="1"/>
  <c r="CC15" i="1"/>
  <c r="CD21" i="1"/>
  <c r="BP21" i="1"/>
  <c r="CD136" i="1"/>
  <c r="BP136" i="1"/>
  <c r="BR40" i="1"/>
  <c r="CF40" i="1"/>
  <c r="BQ80" i="1"/>
  <c r="CE80" i="1"/>
  <c r="BO66" i="1"/>
  <c r="CC66" i="1"/>
  <c r="BO51" i="1"/>
  <c r="CC51" i="1"/>
  <c r="BO59" i="1"/>
  <c r="CC59" i="1"/>
  <c r="BO61" i="1"/>
  <c r="CC61" i="1"/>
  <c r="BP71" i="1"/>
  <c r="CD71" i="1"/>
  <c r="BO4" i="1"/>
  <c r="CC4" i="1"/>
  <c r="BP155" i="1"/>
  <c r="CD155" i="1"/>
  <c r="BO148" i="1"/>
  <c r="CC148" i="1"/>
  <c r="CC76" i="1"/>
  <c r="BO76" i="1"/>
  <c r="BO84" i="1"/>
  <c r="CC84" i="1"/>
  <c r="BP54" i="1"/>
  <c r="CD54" i="1"/>
  <c r="CC6" i="1"/>
  <c r="BO6" i="1"/>
  <c r="BP157" i="1"/>
  <c r="CD157" i="1"/>
  <c r="BO63" i="1"/>
  <c r="CC63" i="1"/>
  <c r="CL2" i="1"/>
  <c r="BY2" i="1" s="1"/>
  <c r="BX2" i="1"/>
  <c r="BO106" i="1"/>
  <c r="CC106" i="1"/>
  <c r="BP87" i="1"/>
  <c r="CD87" i="1"/>
  <c r="CE138" i="1"/>
  <c r="BQ138" i="1"/>
  <c r="BR98" i="1"/>
  <c r="CF98" i="1"/>
  <c r="BP83" i="1"/>
  <c r="CD83" i="1"/>
  <c r="CD28" i="1"/>
  <c r="CC147" i="1"/>
  <c r="BO147" i="1"/>
  <c r="CC31" i="1"/>
  <c r="BO31" i="1"/>
  <c r="BQ109" i="1"/>
  <c r="CE109" i="1"/>
  <c r="CF111" i="1"/>
  <c r="BR111" i="1"/>
  <c r="CE34" i="1"/>
  <c r="BQ34" i="1"/>
  <c r="BS132" i="1"/>
  <c r="CG132" i="1"/>
  <c r="CE30" i="1"/>
  <c r="BQ30" i="1"/>
  <c r="BP35" i="1"/>
  <c r="CD35" i="1"/>
  <c r="BO70" i="1"/>
  <c r="CC70" i="1"/>
  <c r="BO125" i="1"/>
  <c r="CC125" i="1"/>
  <c r="BP96" i="1"/>
  <c r="CD96" i="1"/>
  <c r="CF154" i="1"/>
  <c r="BR154" i="1"/>
  <c r="BQ122" i="1"/>
  <c r="CE122" i="1"/>
  <c r="BP77" i="1"/>
  <c r="CD77" i="1"/>
  <c r="CC25" i="1"/>
  <c r="BO25" i="1"/>
  <c r="BO86" i="1"/>
  <c r="CC86" i="1"/>
  <c r="BO24" i="1"/>
  <c r="CC24" i="1"/>
  <c r="BP149" i="1"/>
  <c r="CD149" i="1"/>
  <c r="BO114" i="1"/>
  <c r="CC114" i="1"/>
  <c r="CC123" i="1"/>
  <c r="BO123" i="1"/>
  <c r="CJ82" i="1"/>
  <c r="BV82" i="1"/>
  <c r="BS116" i="1"/>
  <c r="CG116" i="1"/>
  <c r="BS105" i="1"/>
  <c r="CG105" i="1"/>
  <c r="BO23" i="1"/>
  <c r="CC23" i="1"/>
  <c r="CB95" i="1"/>
  <c r="BN95" i="1"/>
  <c r="BP143" i="1"/>
  <c r="CD143" i="1"/>
  <c r="BP68" i="1"/>
  <c r="CD68" i="1"/>
  <c r="BO45" i="1"/>
  <c r="CC45" i="1"/>
  <c r="BO85" i="1"/>
  <c r="CC85" i="1"/>
  <c r="CJ88" i="1"/>
  <c r="BV88" i="1"/>
  <c r="CE142" i="1"/>
  <c r="BQ142" i="1"/>
  <c r="CC20" i="1"/>
  <c r="BO20" i="1"/>
  <c r="BO9" i="1"/>
  <c r="CC9" i="1"/>
  <c r="BO3" i="1"/>
  <c r="CC3" i="1"/>
  <c r="BQ18" i="1"/>
  <c r="CE18" i="1"/>
  <c r="CE113" i="1"/>
  <c r="BQ113" i="1"/>
  <c r="BQ120" i="1"/>
  <c r="CE120" i="1"/>
  <c r="CC38" i="1"/>
  <c r="BO38" i="1"/>
  <c r="BP65" i="1"/>
  <c r="CD65" i="1"/>
  <c r="BO72" i="1"/>
  <c r="CC72" i="1"/>
  <c r="CD141" i="1"/>
  <c r="BP50" i="1"/>
  <c r="CD50" i="1"/>
  <c r="BO67" i="1"/>
  <c r="CC67" i="1"/>
  <c r="CF44" i="1"/>
  <c r="BR44" i="1"/>
  <c r="CF22" i="1" l="1"/>
  <c r="CD118" i="1"/>
  <c r="CF101" i="1"/>
  <c r="CE48" i="1"/>
  <c r="CD52" i="1"/>
  <c r="CD129" i="1"/>
  <c r="CE129" i="1" s="1"/>
  <c r="BP110" i="1"/>
  <c r="BP112" i="1"/>
  <c r="BP121" i="1"/>
  <c r="CD121" i="1"/>
  <c r="BR146" i="1"/>
  <c r="CF146" i="1"/>
  <c r="CD74" i="1"/>
  <c r="CE74" i="1" s="1"/>
  <c r="CE36" i="1"/>
  <c r="BQ36" i="1"/>
  <c r="BP39" i="1"/>
  <c r="CD39" i="1"/>
  <c r="BP115" i="1"/>
  <c r="CD115" i="1"/>
  <c r="BR62" i="1"/>
  <c r="CF62" i="1"/>
  <c r="BP128" i="1"/>
  <c r="CD128" i="1"/>
  <c r="CF131" i="1"/>
  <c r="BR131" i="1"/>
  <c r="BQ124" i="1"/>
  <c r="CE124" i="1"/>
  <c r="CG64" i="1"/>
  <c r="BP41" i="1"/>
  <c r="CD41" i="1"/>
  <c r="BP97" i="1"/>
  <c r="CD97" i="1"/>
  <c r="BZ2" i="1"/>
  <c r="CE135" i="1"/>
  <c r="BQ135" i="1"/>
  <c r="CD29" i="1"/>
  <c r="CE29" i="1" s="1"/>
  <c r="CE100" i="1"/>
  <c r="CF100" i="1" s="1"/>
  <c r="CD42" i="1"/>
  <c r="BP42" i="1"/>
  <c r="CE16" i="1"/>
  <c r="BQ16" i="1"/>
  <c r="CE32" i="1"/>
  <c r="BQ32" i="1"/>
  <c r="BR137" i="1"/>
  <c r="CF137" i="1"/>
  <c r="BP47" i="1"/>
  <c r="CD47" i="1"/>
  <c r="CE153" i="1"/>
  <c r="BQ153" i="1"/>
  <c r="BP156" i="1"/>
  <c r="CD156" i="1"/>
  <c r="CE60" i="1"/>
  <c r="BQ60" i="1"/>
  <c r="CE103" i="1"/>
  <c r="BQ103" i="1"/>
  <c r="BW46" i="1"/>
  <c r="CK46" i="1"/>
  <c r="CF78" i="1"/>
  <c r="BR78" i="1"/>
  <c r="CD133" i="1"/>
  <c r="BP133" i="1"/>
  <c r="CH132" i="1"/>
  <c r="BT132" i="1"/>
  <c r="CD152" i="1"/>
  <c r="BP152" i="1"/>
  <c r="BQ13" i="1"/>
  <c r="CE13" i="1"/>
  <c r="CE83" i="1"/>
  <c r="BQ83" i="1"/>
  <c r="BQ118" i="1"/>
  <c r="CE118" i="1"/>
  <c r="BQ58" i="1"/>
  <c r="CE58" i="1"/>
  <c r="BV12" i="1"/>
  <c r="CJ12" i="1"/>
  <c r="CD59" i="1"/>
  <c r="BP59" i="1"/>
  <c r="BP4" i="1"/>
  <c r="CD4" i="1"/>
  <c r="BQ143" i="1"/>
  <c r="CE143" i="1"/>
  <c r="BP94" i="1"/>
  <c r="CD94" i="1"/>
  <c r="BP140" i="1"/>
  <c r="CD140" i="1"/>
  <c r="BR34" i="1"/>
  <c r="CF34" i="1"/>
  <c r="CF90" i="1"/>
  <c r="BR90" i="1"/>
  <c r="BP5" i="1"/>
  <c r="CD5" i="1"/>
  <c r="BS101" i="1"/>
  <c r="CG101" i="1"/>
  <c r="BP25" i="1"/>
  <c r="CD25" i="1"/>
  <c r="BQ21" i="1"/>
  <c r="CE21" i="1"/>
  <c r="BP67" i="1"/>
  <c r="CD67" i="1"/>
  <c r="BT116" i="1"/>
  <c r="CH116" i="1"/>
  <c r="BP9" i="1"/>
  <c r="CD9" i="1"/>
  <c r="CD86" i="1"/>
  <c r="BP86" i="1"/>
  <c r="CE155" i="1"/>
  <c r="BQ155" i="1"/>
  <c r="CE92" i="1"/>
  <c r="BQ92" i="1"/>
  <c r="BS44" i="1"/>
  <c r="CG44" i="1"/>
  <c r="CD20" i="1"/>
  <c r="BP20" i="1"/>
  <c r="BP38" i="1"/>
  <c r="CD38" i="1"/>
  <c r="BQ157" i="1"/>
  <c r="CE157" i="1"/>
  <c r="BP73" i="1"/>
  <c r="CD73" i="1"/>
  <c r="BQ151" i="1"/>
  <c r="CE151" i="1"/>
  <c r="CE77" i="1"/>
  <c r="BQ77" i="1"/>
  <c r="BP144" i="1"/>
  <c r="CD144" i="1"/>
  <c r="BP66" i="1"/>
  <c r="CD66" i="1"/>
  <c r="CE50" i="1"/>
  <c r="BQ50" i="1"/>
  <c r="CC95" i="1"/>
  <c r="BO95" i="1"/>
  <c r="BR122" i="1"/>
  <c r="CF122" i="1"/>
  <c r="CD6" i="1"/>
  <c r="BP6" i="1"/>
  <c r="BP27" i="1"/>
  <c r="CD27" i="1"/>
  <c r="BP150" i="1"/>
  <c r="CD150" i="1"/>
  <c r="BR113" i="1"/>
  <c r="CF113" i="1"/>
  <c r="BR80" i="1"/>
  <c r="CF80" i="1"/>
  <c r="CF89" i="1"/>
  <c r="BR89" i="1"/>
  <c r="BQ134" i="1"/>
  <c r="CE134" i="1"/>
  <c r="BP55" i="1"/>
  <c r="CD55" i="1"/>
  <c r="BP53" i="1"/>
  <c r="CD53" i="1"/>
  <c r="BW88" i="1"/>
  <c r="CK88" i="1"/>
  <c r="CE35" i="1"/>
  <c r="BQ35" i="1"/>
  <c r="BP31" i="1"/>
  <c r="CD31" i="1"/>
  <c r="CF138" i="1"/>
  <c r="BR138" i="1"/>
  <c r="BQ54" i="1"/>
  <c r="CE54" i="1"/>
  <c r="BP19" i="1"/>
  <c r="CD19" i="1"/>
  <c r="BR126" i="1"/>
  <c r="CF126" i="1"/>
  <c r="BP85" i="1"/>
  <c r="CD85" i="1"/>
  <c r="CD23" i="1"/>
  <c r="BP23" i="1"/>
  <c r="CG154" i="1"/>
  <c r="BS154" i="1"/>
  <c r="CE87" i="1"/>
  <c r="BQ87" i="1"/>
  <c r="BT64" i="1"/>
  <c r="CH64" i="1"/>
  <c r="BS130" i="1"/>
  <c r="CG130" i="1"/>
  <c r="CE69" i="1"/>
  <c r="BQ69" i="1"/>
  <c r="BP37" i="1"/>
  <c r="CD37" i="1"/>
  <c r="BQ141" i="1"/>
  <c r="CE141" i="1"/>
  <c r="BS22" i="1"/>
  <c r="CG22" i="1"/>
  <c r="BP147" i="1"/>
  <c r="CD147" i="1"/>
  <c r="BP84" i="1"/>
  <c r="CD84" i="1"/>
  <c r="BS40" i="1"/>
  <c r="CG40" i="1"/>
  <c r="BR91" i="1"/>
  <c r="CF91" i="1"/>
  <c r="BQ11" i="1"/>
  <c r="CE11" i="1"/>
  <c r="BQ7" i="1"/>
  <c r="CE7" i="1"/>
  <c r="BP148" i="1"/>
  <c r="CD148" i="1"/>
  <c r="BQ145" i="1"/>
  <c r="CE145" i="1"/>
  <c r="CE65" i="1"/>
  <c r="BQ65" i="1"/>
  <c r="BP26" i="1"/>
  <c r="CD26" i="1"/>
  <c r="CE75" i="1"/>
  <c r="BQ75" i="1"/>
  <c r="BQ17" i="1"/>
  <c r="CE17" i="1"/>
  <c r="CE71" i="1"/>
  <c r="BQ71" i="1"/>
  <c r="CE119" i="1"/>
  <c r="BQ119" i="1"/>
  <c r="CD102" i="1"/>
  <c r="BP102" i="1"/>
  <c r="BP123" i="1"/>
  <c r="CD123" i="1"/>
  <c r="CI99" i="1"/>
  <c r="BU99" i="1"/>
  <c r="CD114" i="1"/>
  <c r="BP114" i="1"/>
  <c r="CE79" i="1"/>
  <c r="BQ79" i="1"/>
  <c r="BR18" i="1"/>
  <c r="CF18" i="1"/>
  <c r="CE149" i="1"/>
  <c r="BQ149" i="1"/>
  <c r="BP45" i="1"/>
  <c r="CD45" i="1"/>
  <c r="CH105" i="1"/>
  <c r="BT105" i="1"/>
  <c r="BQ96" i="1"/>
  <c r="CE96" i="1"/>
  <c r="BP106" i="1"/>
  <c r="CD106" i="1"/>
  <c r="CD61" i="1"/>
  <c r="BP61" i="1"/>
  <c r="BR48" i="1"/>
  <c r="CF48" i="1"/>
  <c r="BP33" i="1"/>
  <c r="CD33" i="1"/>
  <c r="CE81" i="1"/>
  <c r="BQ81" i="1"/>
  <c r="BQ108" i="1"/>
  <c r="CE108" i="1"/>
  <c r="CE127" i="1"/>
  <c r="BQ127" i="1"/>
  <c r="BP70" i="1"/>
  <c r="CD70" i="1"/>
  <c r="CE93" i="1"/>
  <c r="BQ93" i="1"/>
  <c r="BW82" i="1"/>
  <c r="CK82" i="1"/>
  <c r="BP63" i="1"/>
  <c r="CD63" i="1"/>
  <c r="BP10" i="1"/>
  <c r="CD10" i="1"/>
  <c r="BP51" i="1"/>
  <c r="CD51" i="1"/>
  <c r="CE57" i="1"/>
  <c r="BQ57" i="1"/>
  <c r="BR120" i="1"/>
  <c r="CF120" i="1"/>
  <c r="CD15" i="1"/>
  <c r="BP15" i="1"/>
  <c r="BQ52" i="1"/>
  <c r="CE52" i="1"/>
  <c r="BQ117" i="1"/>
  <c r="CE117" i="1"/>
  <c r="CD104" i="1"/>
  <c r="BP104" i="1"/>
  <c r="BP49" i="1"/>
  <c r="CD49" i="1"/>
  <c r="BP8" i="1"/>
  <c r="CD8" i="1"/>
  <c r="BQ112" i="1"/>
  <c r="CE112" i="1"/>
  <c r="BQ110" i="1"/>
  <c r="CE110" i="1"/>
  <c r="BQ107" i="1"/>
  <c r="CE107" i="1"/>
  <c r="BS98" i="1"/>
  <c r="CG98" i="1"/>
  <c r="CG111" i="1"/>
  <c r="BS111" i="1"/>
  <c r="BP14" i="1"/>
  <c r="CD14" i="1"/>
  <c r="CF109" i="1"/>
  <c r="BR109" i="1"/>
  <c r="CF142" i="1"/>
  <c r="BR142" i="1"/>
  <c r="CD72" i="1"/>
  <c r="BP72" i="1"/>
  <c r="BP3" i="1"/>
  <c r="CD3" i="1"/>
  <c r="CE68" i="1"/>
  <c r="BQ68" i="1"/>
  <c r="BP24" i="1"/>
  <c r="CD24" i="1"/>
  <c r="BP125" i="1"/>
  <c r="CD125" i="1"/>
  <c r="BR30" i="1"/>
  <c r="CF30" i="1"/>
  <c r="CE28" i="1"/>
  <c r="BQ28" i="1"/>
  <c r="BP76" i="1"/>
  <c r="CD76" i="1"/>
  <c r="BQ136" i="1"/>
  <c r="CE136" i="1"/>
  <c r="BP56" i="1"/>
  <c r="CD56" i="1"/>
  <c r="BP43" i="1"/>
  <c r="CD43" i="1"/>
  <c r="BQ139" i="1"/>
  <c r="CE139" i="1"/>
  <c r="BQ129" i="1" l="1"/>
  <c r="BR100" i="1"/>
  <c r="BQ74" i="1"/>
  <c r="BS137" i="1"/>
  <c r="CG137" i="1"/>
  <c r="CF36" i="1"/>
  <c r="BR36" i="1"/>
  <c r="BQ42" i="1"/>
  <c r="CE42" i="1"/>
  <c r="CF60" i="1"/>
  <c r="BR60" i="1"/>
  <c r="CE115" i="1"/>
  <c r="BQ115" i="1"/>
  <c r="CF153" i="1"/>
  <c r="BR153" i="1"/>
  <c r="CE47" i="1"/>
  <c r="BQ47" i="1"/>
  <c r="BQ29" i="1"/>
  <c r="CE133" i="1"/>
  <c r="BQ133" i="1"/>
  <c r="CG78" i="1"/>
  <c r="BS78" i="1"/>
  <c r="BR32" i="1"/>
  <c r="CF32" i="1"/>
  <c r="CF124" i="1"/>
  <c r="BR124" i="1"/>
  <c r="BR103" i="1"/>
  <c r="CF103" i="1"/>
  <c r="CG62" i="1"/>
  <c r="BS62" i="1"/>
  <c r="BR135" i="1"/>
  <c r="CF135" i="1"/>
  <c r="CE39" i="1"/>
  <c r="BQ39" i="1"/>
  <c r="BS146" i="1"/>
  <c r="CG146" i="1"/>
  <c r="CL46" i="1"/>
  <c r="BY46" i="1" s="1"/>
  <c r="BX46" i="1"/>
  <c r="CE121" i="1"/>
  <c r="BQ121" i="1"/>
  <c r="BQ128" i="1"/>
  <c r="CE128" i="1"/>
  <c r="BQ156" i="1"/>
  <c r="CE156" i="1"/>
  <c r="CE97" i="1"/>
  <c r="BQ97" i="1"/>
  <c r="BQ41" i="1"/>
  <c r="CE41" i="1"/>
  <c r="BR16" i="1"/>
  <c r="CF16" i="1"/>
  <c r="CG131" i="1"/>
  <c r="BS131" i="1"/>
  <c r="BS109" i="1"/>
  <c r="CG109" i="1"/>
  <c r="BQ102" i="1"/>
  <c r="CE102" i="1"/>
  <c r="CF145" i="1"/>
  <c r="BR145" i="1"/>
  <c r="CE61" i="1"/>
  <c r="BQ61" i="1"/>
  <c r="BQ140" i="1"/>
  <c r="CE140" i="1"/>
  <c r="BR119" i="1"/>
  <c r="CF119" i="1"/>
  <c r="CF74" i="1"/>
  <c r="BR74" i="1"/>
  <c r="BQ144" i="1"/>
  <c r="CE144" i="1"/>
  <c r="BR13" i="1"/>
  <c r="CF13" i="1"/>
  <c r="BQ70" i="1"/>
  <c r="CE70" i="1"/>
  <c r="BQ9" i="1"/>
  <c r="CE9" i="1"/>
  <c r="CF71" i="1"/>
  <c r="BR71" i="1"/>
  <c r="BQ27" i="1"/>
  <c r="CE27" i="1"/>
  <c r="BR17" i="1"/>
  <c r="CF17" i="1"/>
  <c r="CE51" i="1"/>
  <c r="BQ51" i="1"/>
  <c r="BT44" i="1"/>
  <c r="CH44" i="1"/>
  <c r="CF75" i="1"/>
  <c r="BR75" i="1"/>
  <c r="CG122" i="1"/>
  <c r="BS122" i="1"/>
  <c r="CF28" i="1"/>
  <c r="BR28" i="1"/>
  <c r="CE10" i="1"/>
  <c r="BQ10" i="1"/>
  <c r="BQ19" i="1"/>
  <c r="CE19" i="1"/>
  <c r="CF151" i="1"/>
  <c r="BR151" i="1"/>
  <c r="BU132" i="1"/>
  <c r="CI132" i="1"/>
  <c r="CG30" i="1"/>
  <c r="BS30" i="1"/>
  <c r="CF87" i="1"/>
  <c r="BR87" i="1"/>
  <c r="BR92" i="1"/>
  <c r="CF92" i="1"/>
  <c r="CF118" i="1"/>
  <c r="BR118" i="1"/>
  <c r="BQ104" i="1"/>
  <c r="CE104" i="1"/>
  <c r="BQ15" i="1"/>
  <c r="CE15" i="1"/>
  <c r="CF65" i="1"/>
  <c r="BR65" i="1"/>
  <c r="CF69" i="1"/>
  <c r="BR69" i="1"/>
  <c r="BQ14" i="1"/>
  <c r="CE14" i="1"/>
  <c r="CF149" i="1"/>
  <c r="BR149" i="1"/>
  <c r="CH130" i="1"/>
  <c r="BT130" i="1"/>
  <c r="BQ150" i="1"/>
  <c r="CE150" i="1"/>
  <c r="BQ148" i="1"/>
  <c r="CE148" i="1"/>
  <c r="CE76" i="1"/>
  <c r="BQ76" i="1"/>
  <c r="BT22" i="1"/>
  <c r="CH22" i="1"/>
  <c r="CE6" i="1"/>
  <c r="BQ6" i="1"/>
  <c r="CF139" i="1"/>
  <c r="BR139" i="1"/>
  <c r="BR96" i="1"/>
  <c r="CF96" i="1"/>
  <c r="BQ5" i="1"/>
  <c r="CE5" i="1"/>
  <c r="BS142" i="1"/>
  <c r="CG142" i="1"/>
  <c r="CF112" i="1"/>
  <c r="BR112" i="1"/>
  <c r="CE114" i="1"/>
  <c r="BQ114" i="1"/>
  <c r="CE43" i="1"/>
  <c r="BQ43" i="1"/>
  <c r="BR11" i="1"/>
  <c r="CF11" i="1"/>
  <c r="CF129" i="1"/>
  <c r="BR129" i="1"/>
  <c r="BQ8" i="1"/>
  <c r="CE8" i="1"/>
  <c r="CF81" i="1"/>
  <c r="BR81" i="1"/>
  <c r="CE26" i="1"/>
  <c r="BQ26" i="1"/>
  <c r="CF141" i="1"/>
  <c r="BR141" i="1"/>
  <c r="CE53" i="1"/>
  <c r="BQ53" i="1"/>
  <c r="BP95" i="1"/>
  <c r="CD95" i="1"/>
  <c r="CE73" i="1"/>
  <c r="BQ73" i="1"/>
  <c r="CE67" i="1"/>
  <c r="BQ67" i="1"/>
  <c r="BS90" i="1"/>
  <c r="CG90" i="1"/>
  <c r="BQ4" i="1"/>
  <c r="CE4" i="1"/>
  <c r="BQ25" i="1"/>
  <c r="CE25" i="1"/>
  <c r="CG138" i="1"/>
  <c r="BS138" i="1"/>
  <c r="BQ3" i="1"/>
  <c r="CE3" i="1"/>
  <c r="BQ94" i="1"/>
  <c r="CE94" i="1"/>
  <c r="CE72" i="1"/>
  <c r="BQ72" i="1"/>
  <c r="BR58" i="1"/>
  <c r="CF58" i="1"/>
  <c r="BT98" i="1"/>
  <c r="CH98" i="1"/>
  <c r="BR143" i="1"/>
  <c r="CF143" i="1"/>
  <c r="CG91" i="1"/>
  <c r="BS91" i="1"/>
  <c r="BU105" i="1"/>
  <c r="CI105" i="1"/>
  <c r="CE37" i="1"/>
  <c r="BQ37" i="1"/>
  <c r="BQ55" i="1"/>
  <c r="CE55" i="1"/>
  <c r="CF50" i="1"/>
  <c r="BR50" i="1"/>
  <c r="BR157" i="1"/>
  <c r="CF157" i="1"/>
  <c r="CF83" i="1"/>
  <c r="BR83" i="1"/>
  <c r="CG120" i="1"/>
  <c r="BS120" i="1"/>
  <c r="BQ31" i="1"/>
  <c r="CE31" i="1"/>
  <c r="CE59" i="1"/>
  <c r="BQ59" i="1"/>
  <c r="CE147" i="1"/>
  <c r="BQ147" i="1"/>
  <c r="CG126" i="1"/>
  <c r="BS126" i="1"/>
  <c r="CE20" i="1"/>
  <c r="BQ20" i="1"/>
  <c r="BS89" i="1"/>
  <c r="CG89" i="1"/>
  <c r="BR57" i="1"/>
  <c r="CF57" i="1"/>
  <c r="BT101" i="1"/>
  <c r="CH101" i="1"/>
  <c r="BR117" i="1"/>
  <c r="CF117" i="1"/>
  <c r="BU64" i="1"/>
  <c r="CI64" i="1"/>
  <c r="BS80" i="1"/>
  <c r="CG80" i="1"/>
  <c r="CF77" i="1"/>
  <c r="BR77" i="1"/>
  <c r="BQ152" i="1"/>
  <c r="CE152" i="1"/>
  <c r="BR52" i="1"/>
  <c r="CF52" i="1"/>
  <c r="CE33" i="1"/>
  <c r="BQ33" i="1"/>
  <c r="CH154" i="1"/>
  <c r="BT154" i="1"/>
  <c r="BS113" i="1"/>
  <c r="CG113" i="1"/>
  <c r="CF29" i="1"/>
  <c r="BR29" i="1"/>
  <c r="CF107" i="1"/>
  <c r="BR107" i="1"/>
  <c r="BQ45" i="1"/>
  <c r="CE45" i="1"/>
  <c r="BT40" i="1"/>
  <c r="CH40" i="1"/>
  <c r="BQ23" i="1"/>
  <c r="CE23" i="1"/>
  <c r="BR54" i="1"/>
  <c r="CF54" i="1"/>
  <c r="CF155" i="1"/>
  <c r="BR155" i="1"/>
  <c r="BR21" i="1"/>
  <c r="CF21" i="1"/>
  <c r="BR68" i="1"/>
  <c r="CF68" i="1"/>
  <c r="BQ84" i="1"/>
  <c r="CE84" i="1"/>
  <c r="BS100" i="1"/>
  <c r="CG100" i="1"/>
  <c r="BR110" i="1"/>
  <c r="CF110" i="1"/>
  <c r="CF93" i="1"/>
  <c r="BR93" i="1"/>
  <c r="CE86" i="1"/>
  <c r="BQ86" i="1"/>
  <c r="BR136" i="1"/>
  <c r="CF136" i="1"/>
  <c r="BS18" i="1"/>
  <c r="CG18" i="1"/>
  <c r="BW12" i="1"/>
  <c r="CK12" i="1"/>
  <c r="BQ106" i="1"/>
  <c r="CE106" i="1"/>
  <c r="CH111" i="1"/>
  <c r="BT111" i="1"/>
  <c r="CF35" i="1"/>
  <c r="BR35" i="1"/>
  <c r="BR127" i="1"/>
  <c r="CF127" i="1"/>
  <c r="CI116" i="1"/>
  <c r="BU116" i="1"/>
  <c r="CF79" i="1"/>
  <c r="BR79" i="1"/>
  <c r="BR108" i="1"/>
  <c r="CF108" i="1"/>
  <c r="BR7" i="1"/>
  <c r="CF7" i="1"/>
  <c r="BX88" i="1"/>
  <c r="CL88" i="1"/>
  <c r="BY88" i="1" s="1"/>
  <c r="CE125" i="1"/>
  <c r="BQ125" i="1"/>
  <c r="CE63" i="1"/>
  <c r="BQ63" i="1"/>
  <c r="BV99" i="1"/>
  <c r="CJ99" i="1"/>
  <c r="BQ56" i="1"/>
  <c r="CE56" i="1"/>
  <c r="BQ49" i="1"/>
  <c r="CE49" i="1"/>
  <c r="CE123" i="1"/>
  <c r="BQ123" i="1"/>
  <c r="CE24" i="1"/>
  <c r="BQ24" i="1"/>
  <c r="BX82" i="1"/>
  <c r="CL82" i="1"/>
  <c r="BY82" i="1" s="1"/>
  <c r="BS48" i="1"/>
  <c r="CG48" i="1"/>
  <c r="CE85" i="1"/>
  <c r="BQ85" i="1"/>
  <c r="BR134" i="1"/>
  <c r="CF134" i="1"/>
  <c r="BQ66" i="1"/>
  <c r="CE66" i="1"/>
  <c r="BQ38" i="1"/>
  <c r="CE38" i="1"/>
  <c r="BS34" i="1"/>
  <c r="CG34" i="1"/>
  <c r="BZ46" i="1" l="1"/>
  <c r="CG124" i="1"/>
  <c r="BS124" i="1"/>
  <c r="CF42" i="1"/>
  <c r="BR42" i="1"/>
  <c r="CF41" i="1"/>
  <c r="BR41" i="1"/>
  <c r="BT62" i="1"/>
  <c r="CH62" i="1"/>
  <c r="BR115" i="1"/>
  <c r="CF115" i="1"/>
  <c r="BS60" i="1"/>
  <c r="CG60" i="1"/>
  <c r="BR121" i="1"/>
  <c r="CF121" i="1"/>
  <c r="BS16" i="1"/>
  <c r="CG16" i="1"/>
  <c r="CF39" i="1"/>
  <c r="BR39" i="1"/>
  <c r="CG135" i="1"/>
  <c r="BS135" i="1"/>
  <c r="CF128" i="1"/>
  <c r="BR128" i="1"/>
  <c r="BS32" i="1"/>
  <c r="CG32" i="1"/>
  <c r="BS36" i="1"/>
  <c r="CG36" i="1"/>
  <c r="CH78" i="1"/>
  <c r="BT78" i="1"/>
  <c r="CH137" i="1"/>
  <c r="BT137" i="1"/>
  <c r="BR156" i="1"/>
  <c r="CF156" i="1"/>
  <c r="CH146" i="1"/>
  <c r="BT146" i="1"/>
  <c r="BR47" i="1"/>
  <c r="CF47" i="1"/>
  <c r="CG153" i="1"/>
  <c r="BS153" i="1"/>
  <c r="BR97" i="1"/>
  <c r="CF97" i="1"/>
  <c r="CG103" i="1"/>
  <c r="BS103" i="1"/>
  <c r="BT131" i="1"/>
  <c r="CH131" i="1"/>
  <c r="BR133" i="1"/>
  <c r="CF133" i="1"/>
  <c r="CF140" i="1"/>
  <c r="BR140" i="1"/>
  <c r="CF23" i="1"/>
  <c r="BR23" i="1"/>
  <c r="BS129" i="1"/>
  <c r="CG129" i="1"/>
  <c r="CG28" i="1"/>
  <c r="BS28" i="1"/>
  <c r="CG52" i="1"/>
  <c r="BS52" i="1"/>
  <c r="CF152" i="1"/>
  <c r="BR152" i="1"/>
  <c r="BR9" i="1"/>
  <c r="CF9" i="1"/>
  <c r="BS68" i="1"/>
  <c r="CG68" i="1"/>
  <c r="CH80" i="1"/>
  <c r="BT80" i="1"/>
  <c r="CF26" i="1"/>
  <c r="BR26" i="1"/>
  <c r="BS127" i="1"/>
  <c r="CG127" i="1"/>
  <c r="BS139" i="1"/>
  <c r="CG139" i="1"/>
  <c r="BR150" i="1"/>
  <c r="CF150" i="1"/>
  <c r="CF104" i="1"/>
  <c r="BR104" i="1"/>
  <c r="BT109" i="1"/>
  <c r="CH109" i="1"/>
  <c r="CH138" i="1"/>
  <c r="BT138" i="1"/>
  <c r="CG87" i="1"/>
  <c r="BS87" i="1"/>
  <c r="CF106" i="1"/>
  <c r="BR106" i="1"/>
  <c r="CG57" i="1"/>
  <c r="BS57" i="1"/>
  <c r="CF25" i="1"/>
  <c r="BR25" i="1"/>
  <c r="CF61" i="1"/>
  <c r="BR61" i="1"/>
  <c r="CF45" i="1"/>
  <c r="BR45" i="1"/>
  <c r="BS96" i="1"/>
  <c r="CG96" i="1"/>
  <c r="BT48" i="1"/>
  <c r="CH48" i="1"/>
  <c r="BR15" i="1"/>
  <c r="CF15" i="1"/>
  <c r="BT18" i="1"/>
  <c r="CH18" i="1"/>
  <c r="CF72" i="1"/>
  <c r="BR72" i="1"/>
  <c r="BV64" i="1"/>
  <c r="CJ64" i="1"/>
  <c r="BR94" i="1"/>
  <c r="CF94" i="1"/>
  <c r="CF67" i="1"/>
  <c r="BR67" i="1"/>
  <c r="CG81" i="1"/>
  <c r="BS81" i="1"/>
  <c r="CF6" i="1"/>
  <c r="BR6" i="1"/>
  <c r="BR19" i="1"/>
  <c r="CF19" i="1"/>
  <c r="CF51" i="1"/>
  <c r="BR51" i="1"/>
  <c r="CI101" i="1"/>
  <c r="BU101" i="1"/>
  <c r="BS108" i="1"/>
  <c r="CG108" i="1"/>
  <c r="CF55" i="1"/>
  <c r="BR55" i="1"/>
  <c r="BS112" i="1"/>
  <c r="CG112" i="1"/>
  <c r="CF85" i="1"/>
  <c r="BR85" i="1"/>
  <c r="BR84" i="1"/>
  <c r="CF84" i="1"/>
  <c r="BT89" i="1"/>
  <c r="CH89" i="1"/>
  <c r="BS58" i="1"/>
  <c r="CG58" i="1"/>
  <c r="BW99" i="1"/>
  <c r="CK99" i="1"/>
  <c r="CG77" i="1"/>
  <c r="BS77" i="1"/>
  <c r="CJ132" i="1"/>
  <c r="BV132" i="1"/>
  <c r="CF102" i="1"/>
  <c r="BR102" i="1"/>
  <c r="CF20" i="1"/>
  <c r="BR20" i="1"/>
  <c r="CG13" i="1"/>
  <c r="BS13" i="1"/>
  <c r="BT126" i="1"/>
  <c r="CH126" i="1"/>
  <c r="BS151" i="1"/>
  <c r="CG151" i="1"/>
  <c r="BR66" i="1"/>
  <c r="CF66" i="1"/>
  <c r="BR24" i="1"/>
  <c r="CF24" i="1"/>
  <c r="CF125" i="1"/>
  <c r="BR125" i="1"/>
  <c r="CG155" i="1"/>
  <c r="BS155" i="1"/>
  <c r="CH113" i="1"/>
  <c r="BT113" i="1"/>
  <c r="CF147" i="1"/>
  <c r="BR147" i="1"/>
  <c r="CF8" i="1"/>
  <c r="BR8" i="1"/>
  <c r="CF43" i="1"/>
  <c r="BR43" i="1"/>
  <c r="BU130" i="1"/>
  <c r="CI130" i="1"/>
  <c r="BS118" i="1"/>
  <c r="CG118" i="1"/>
  <c r="BQ95" i="1"/>
  <c r="CE95" i="1"/>
  <c r="CI111" i="1"/>
  <c r="BU111" i="1"/>
  <c r="CF76" i="1"/>
  <c r="BR76" i="1"/>
  <c r="CG69" i="1"/>
  <c r="BS69" i="1"/>
  <c r="BX12" i="1"/>
  <c r="CL12" i="1"/>
  <c r="BY12" i="1" s="1"/>
  <c r="CF31" i="1"/>
  <c r="BR31" i="1"/>
  <c r="BS75" i="1"/>
  <c r="CG75" i="1"/>
  <c r="CG79" i="1"/>
  <c r="BS79" i="1"/>
  <c r="CF70" i="1"/>
  <c r="BR70" i="1"/>
  <c r="CF148" i="1"/>
  <c r="BR148" i="1"/>
  <c r="CG107" i="1"/>
  <c r="BS107" i="1"/>
  <c r="CF38" i="1"/>
  <c r="BR38" i="1"/>
  <c r="CF63" i="1"/>
  <c r="BR63" i="1"/>
  <c r="CG29" i="1"/>
  <c r="BS29" i="1"/>
  <c r="CG83" i="1"/>
  <c r="BS83" i="1"/>
  <c r="BZ88" i="1"/>
  <c r="BR86" i="1"/>
  <c r="CF86" i="1"/>
  <c r="BS157" i="1"/>
  <c r="CG157" i="1"/>
  <c r="CH91" i="1"/>
  <c r="BT91" i="1"/>
  <c r="CG17" i="1"/>
  <c r="BS17" i="1"/>
  <c r="CG74" i="1"/>
  <c r="BS74" i="1"/>
  <c r="CG35" i="1"/>
  <c r="BS35" i="1"/>
  <c r="CG50" i="1"/>
  <c r="BS50" i="1"/>
  <c r="BT100" i="1"/>
  <c r="CH100" i="1"/>
  <c r="CG11" i="1"/>
  <c r="BS11" i="1"/>
  <c r="BT122" i="1"/>
  <c r="CH122" i="1"/>
  <c r="BR59" i="1"/>
  <c r="CF59" i="1"/>
  <c r="BR5" i="1"/>
  <c r="CF5" i="1"/>
  <c r="CG145" i="1"/>
  <c r="BS145" i="1"/>
  <c r="BR4" i="1"/>
  <c r="CF4" i="1"/>
  <c r="BV116" i="1"/>
  <c r="CJ116" i="1"/>
  <c r="BS21" i="1"/>
  <c r="CG21" i="1"/>
  <c r="CF144" i="1"/>
  <c r="BR144" i="1"/>
  <c r="CG117" i="1"/>
  <c r="BS117" i="1"/>
  <c r="BS143" i="1"/>
  <c r="CG143" i="1"/>
  <c r="BU22" i="1"/>
  <c r="CI22" i="1"/>
  <c r="BS149" i="1"/>
  <c r="CG149" i="1"/>
  <c r="CG119" i="1"/>
  <c r="BS119" i="1"/>
  <c r="BS110" i="1"/>
  <c r="CG110" i="1"/>
  <c r="CI98" i="1"/>
  <c r="BU98" i="1"/>
  <c r="CF49" i="1"/>
  <c r="BR49" i="1"/>
  <c r="CF33" i="1"/>
  <c r="BR33" i="1"/>
  <c r="BT142" i="1"/>
  <c r="CH142" i="1"/>
  <c r="CF56" i="1"/>
  <c r="BR56" i="1"/>
  <c r="BU40" i="1"/>
  <c r="CI40" i="1"/>
  <c r="CF53" i="1"/>
  <c r="BR53" i="1"/>
  <c r="BS71" i="1"/>
  <c r="CG71" i="1"/>
  <c r="CF37" i="1"/>
  <c r="BR37" i="1"/>
  <c r="BS141" i="1"/>
  <c r="CG141" i="1"/>
  <c r="BS65" i="1"/>
  <c r="CG65" i="1"/>
  <c r="BT30" i="1"/>
  <c r="CH30" i="1"/>
  <c r="BU44" i="1"/>
  <c r="CI44" i="1"/>
  <c r="CH34" i="1"/>
  <c r="BT34" i="1"/>
  <c r="BT120" i="1"/>
  <c r="CH120" i="1"/>
  <c r="BT90" i="1"/>
  <c r="CH90" i="1"/>
  <c r="BV105" i="1"/>
  <c r="CJ105" i="1"/>
  <c r="BZ82" i="1"/>
  <c r="CG136" i="1"/>
  <c r="BS136" i="1"/>
  <c r="CG134" i="1"/>
  <c r="BS134" i="1"/>
  <c r="CF123" i="1"/>
  <c r="BR123" i="1"/>
  <c r="CG7" i="1"/>
  <c r="BS7" i="1"/>
  <c r="CG93" i="1"/>
  <c r="BS93" i="1"/>
  <c r="CG54" i="1"/>
  <c r="BS54" i="1"/>
  <c r="BU154" i="1"/>
  <c r="CI154" i="1"/>
  <c r="BR3" i="1"/>
  <c r="CF3" i="1"/>
  <c r="CF73" i="1"/>
  <c r="BR73" i="1"/>
  <c r="CF114" i="1"/>
  <c r="BR114" i="1"/>
  <c r="BR14" i="1"/>
  <c r="CF14" i="1"/>
  <c r="BS92" i="1"/>
  <c r="CG92" i="1"/>
  <c r="CF10" i="1"/>
  <c r="BR10" i="1"/>
  <c r="CF27" i="1"/>
  <c r="BR27" i="1"/>
  <c r="BZ12" i="1" l="1"/>
  <c r="BS133" i="1"/>
  <c r="CG133" i="1"/>
  <c r="CH60" i="1"/>
  <c r="BT60" i="1"/>
  <c r="BS115" i="1"/>
  <c r="CG115" i="1"/>
  <c r="CG47" i="1"/>
  <c r="BS47" i="1"/>
  <c r="BS41" i="1"/>
  <c r="CG41" i="1"/>
  <c r="BT135" i="1"/>
  <c r="CH135" i="1"/>
  <c r="CG42" i="1"/>
  <c r="BS42" i="1"/>
  <c r="CG121" i="1"/>
  <c r="BS121" i="1"/>
  <c r="BU131" i="1"/>
  <c r="CI131" i="1"/>
  <c r="BT32" i="1"/>
  <c r="CH32" i="1"/>
  <c r="BU146" i="1"/>
  <c r="CI146" i="1"/>
  <c r="CI137" i="1"/>
  <c r="BU137" i="1"/>
  <c r="BU78" i="1"/>
  <c r="CI78" i="1"/>
  <c r="BT36" i="1"/>
  <c r="CH36" i="1"/>
  <c r="CG97" i="1"/>
  <c r="BS97" i="1"/>
  <c r="CG128" i="1"/>
  <c r="BS128" i="1"/>
  <c r="BS156" i="1"/>
  <c r="CG156" i="1"/>
  <c r="BS39" i="1"/>
  <c r="CG39" i="1"/>
  <c r="CH124" i="1"/>
  <c r="BT124" i="1"/>
  <c r="CH103" i="1"/>
  <c r="BT103" i="1"/>
  <c r="BU62" i="1"/>
  <c r="CI62" i="1"/>
  <c r="CH153" i="1"/>
  <c r="BT153" i="1"/>
  <c r="BT16" i="1"/>
  <c r="CH16" i="1"/>
  <c r="CG72" i="1"/>
  <c r="BS72" i="1"/>
  <c r="CH79" i="1"/>
  <c r="BT79" i="1"/>
  <c r="CI34" i="1"/>
  <c r="BU34" i="1"/>
  <c r="CH29" i="1"/>
  <c r="BT29" i="1"/>
  <c r="BU142" i="1"/>
  <c r="CI142" i="1"/>
  <c r="CH118" i="1"/>
  <c r="BT118" i="1"/>
  <c r="BS55" i="1"/>
  <c r="CG55" i="1"/>
  <c r="BS123" i="1"/>
  <c r="CG123" i="1"/>
  <c r="CI100" i="1"/>
  <c r="BU100" i="1"/>
  <c r="CI113" i="1"/>
  <c r="BU113" i="1"/>
  <c r="BS94" i="1"/>
  <c r="CG94" i="1"/>
  <c r="CG38" i="1"/>
  <c r="BS38" i="1"/>
  <c r="BT145" i="1"/>
  <c r="CH145" i="1"/>
  <c r="BT139" i="1"/>
  <c r="CH139" i="1"/>
  <c r="CG5" i="1"/>
  <c r="BS5" i="1"/>
  <c r="BS125" i="1"/>
  <c r="CG125" i="1"/>
  <c r="BS102" i="1"/>
  <c r="CG102" i="1"/>
  <c r="CI48" i="1"/>
  <c r="BU48" i="1"/>
  <c r="CH87" i="1"/>
  <c r="BT87" i="1"/>
  <c r="BS70" i="1"/>
  <c r="CG70" i="1"/>
  <c r="BS85" i="1"/>
  <c r="CG85" i="1"/>
  <c r="CH93" i="1"/>
  <c r="BT93" i="1"/>
  <c r="CG37" i="1"/>
  <c r="BS37" i="1"/>
  <c r="CK116" i="1"/>
  <c r="BW116" i="1"/>
  <c r="CH119" i="1"/>
  <c r="BT119" i="1"/>
  <c r="CH7" i="1"/>
  <c r="BT7" i="1"/>
  <c r="BT157" i="1"/>
  <c r="CH157" i="1"/>
  <c r="CI18" i="1"/>
  <c r="BU18" i="1"/>
  <c r="BT117" i="1"/>
  <c r="CH117" i="1"/>
  <c r="BS59" i="1"/>
  <c r="CG59" i="1"/>
  <c r="CG86" i="1"/>
  <c r="BS86" i="1"/>
  <c r="BT107" i="1"/>
  <c r="CH107" i="1"/>
  <c r="BS43" i="1"/>
  <c r="CG43" i="1"/>
  <c r="BW132" i="1"/>
  <c r="CK132" i="1"/>
  <c r="CG19" i="1"/>
  <c r="BS19" i="1"/>
  <c r="BT96" i="1"/>
  <c r="CH96" i="1"/>
  <c r="BU138" i="1"/>
  <c r="CI138" i="1"/>
  <c r="BT127" i="1"/>
  <c r="CH127" i="1"/>
  <c r="BU80" i="1"/>
  <c r="CI80" i="1"/>
  <c r="CH11" i="1"/>
  <c r="BT11" i="1"/>
  <c r="BS114" i="1"/>
  <c r="CG114" i="1"/>
  <c r="CG56" i="1"/>
  <c r="BS56" i="1"/>
  <c r="CI89" i="1"/>
  <c r="BU89" i="1"/>
  <c r="BS67" i="1"/>
  <c r="CG67" i="1"/>
  <c r="BV22" i="1"/>
  <c r="CJ22" i="1"/>
  <c r="CG15" i="1"/>
  <c r="BS15" i="1"/>
  <c r="CG9" i="1"/>
  <c r="BS9" i="1"/>
  <c r="CG31" i="1"/>
  <c r="BS31" i="1"/>
  <c r="CG84" i="1"/>
  <c r="BS84" i="1"/>
  <c r="BT134" i="1"/>
  <c r="CH134" i="1"/>
  <c r="BT143" i="1"/>
  <c r="CH143" i="1"/>
  <c r="CH155" i="1"/>
  <c r="BT155" i="1"/>
  <c r="CG3" i="1"/>
  <c r="BS3" i="1"/>
  <c r="CH50" i="1"/>
  <c r="BT50" i="1"/>
  <c r="CG152" i="1"/>
  <c r="BS152" i="1"/>
  <c r="CG33" i="1"/>
  <c r="BS33" i="1"/>
  <c r="CG51" i="1"/>
  <c r="BS51" i="1"/>
  <c r="CH52" i="1"/>
  <c r="BT52" i="1"/>
  <c r="CG10" i="1"/>
  <c r="BS10" i="1"/>
  <c r="BV154" i="1"/>
  <c r="CJ154" i="1"/>
  <c r="CK105" i="1"/>
  <c r="BW105" i="1"/>
  <c r="BT65" i="1"/>
  <c r="CH65" i="1"/>
  <c r="CG49" i="1"/>
  <c r="BS49" i="1"/>
  <c r="BT74" i="1"/>
  <c r="CH74" i="1"/>
  <c r="CG76" i="1"/>
  <c r="BS76" i="1"/>
  <c r="BS66" i="1"/>
  <c r="CG66" i="1"/>
  <c r="BU120" i="1"/>
  <c r="CI120" i="1"/>
  <c r="BU126" i="1"/>
  <c r="CI126" i="1"/>
  <c r="CH83" i="1"/>
  <c r="BT83" i="1"/>
  <c r="CF95" i="1"/>
  <c r="BR95" i="1"/>
  <c r="BT112" i="1"/>
  <c r="CH112" i="1"/>
  <c r="BS61" i="1"/>
  <c r="CG61" i="1"/>
  <c r="BT81" i="1"/>
  <c r="CH81" i="1"/>
  <c r="BT68" i="1"/>
  <c r="CH68" i="1"/>
  <c r="BT75" i="1"/>
  <c r="CH75" i="1"/>
  <c r="BS147" i="1"/>
  <c r="CG147" i="1"/>
  <c r="BS140" i="1"/>
  <c r="CG140" i="1"/>
  <c r="BS4" i="1"/>
  <c r="CG4" i="1"/>
  <c r="BS63" i="1"/>
  <c r="CG63" i="1"/>
  <c r="BT108" i="1"/>
  <c r="CH108" i="1"/>
  <c r="BS104" i="1"/>
  <c r="CG104" i="1"/>
  <c r="CJ130" i="1"/>
  <c r="BV130" i="1"/>
  <c r="CG150" i="1"/>
  <c r="BS150" i="1"/>
  <c r="CG73" i="1"/>
  <c r="BS73" i="1"/>
  <c r="BS20" i="1"/>
  <c r="CG20" i="1"/>
  <c r="BS106" i="1"/>
  <c r="CG106" i="1"/>
  <c r="BV44" i="1"/>
  <c r="CJ44" i="1"/>
  <c r="CH136" i="1"/>
  <c r="BT136" i="1"/>
  <c r="CG24" i="1"/>
  <c r="BS24" i="1"/>
  <c r="BT92" i="1"/>
  <c r="CH92" i="1"/>
  <c r="CG53" i="1"/>
  <c r="BS53" i="1"/>
  <c r="BS148" i="1"/>
  <c r="CG148" i="1"/>
  <c r="BS8" i="1"/>
  <c r="CG8" i="1"/>
  <c r="CH77" i="1"/>
  <c r="BT77" i="1"/>
  <c r="BW64" i="1"/>
  <c r="CK64" i="1"/>
  <c r="CH28" i="1"/>
  <c r="BT28" i="1"/>
  <c r="CI90" i="1"/>
  <c r="BU90" i="1"/>
  <c r="BT141" i="1"/>
  <c r="CH141" i="1"/>
  <c r="CJ98" i="1"/>
  <c r="BV98" i="1"/>
  <c r="CG144" i="1"/>
  <c r="BS144" i="1"/>
  <c r="BU122" i="1"/>
  <c r="CI122" i="1"/>
  <c r="CH17" i="1"/>
  <c r="BT17" i="1"/>
  <c r="BV111" i="1"/>
  <c r="CJ111" i="1"/>
  <c r="BT151" i="1"/>
  <c r="CH151" i="1"/>
  <c r="BX99" i="1"/>
  <c r="CL99" i="1"/>
  <c r="BY99" i="1" s="1"/>
  <c r="CG26" i="1"/>
  <c r="BS26" i="1"/>
  <c r="CH129" i="1"/>
  <c r="BT129" i="1"/>
  <c r="BV40" i="1"/>
  <c r="CJ40" i="1"/>
  <c r="BT58" i="1"/>
  <c r="CH58" i="1"/>
  <c r="BS23" i="1"/>
  <c r="CG23" i="1"/>
  <c r="CI91" i="1"/>
  <c r="BU91" i="1"/>
  <c r="BT149" i="1"/>
  <c r="CH149" i="1"/>
  <c r="BS25" i="1"/>
  <c r="CG25" i="1"/>
  <c r="CH13" i="1"/>
  <c r="BT13" i="1"/>
  <c r="BT57" i="1"/>
  <c r="CH57" i="1"/>
  <c r="CH71" i="1"/>
  <c r="BT71" i="1"/>
  <c r="BV101" i="1"/>
  <c r="CJ101" i="1"/>
  <c r="BS27" i="1"/>
  <c r="CG27" i="1"/>
  <c r="BU30" i="1"/>
  <c r="CI30" i="1"/>
  <c r="CH35" i="1"/>
  <c r="BT35" i="1"/>
  <c r="CH69" i="1"/>
  <c r="BT69" i="1"/>
  <c r="CG14" i="1"/>
  <c r="BS14" i="1"/>
  <c r="CH54" i="1"/>
  <c r="BT54" i="1"/>
  <c r="BT110" i="1"/>
  <c r="CH110" i="1"/>
  <c r="CH21" i="1"/>
  <c r="BT21" i="1"/>
  <c r="CG6" i="1"/>
  <c r="BS6" i="1"/>
  <c r="BS45" i="1"/>
  <c r="CG45" i="1"/>
  <c r="BU109" i="1"/>
  <c r="CI109" i="1"/>
  <c r="BT39" i="1" l="1"/>
  <c r="CH39" i="1"/>
  <c r="CI32" i="1"/>
  <c r="BU32" i="1"/>
  <c r="BU135" i="1"/>
  <c r="CI135" i="1"/>
  <c r="BV62" i="1"/>
  <c r="CJ62" i="1"/>
  <c r="CH47" i="1"/>
  <c r="BT47" i="1"/>
  <c r="BT115" i="1"/>
  <c r="CH115" i="1"/>
  <c r="CI60" i="1"/>
  <c r="BU60" i="1"/>
  <c r="CH42" i="1"/>
  <c r="BT42" i="1"/>
  <c r="BT41" i="1"/>
  <c r="CH41" i="1"/>
  <c r="CI103" i="1"/>
  <c r="BU103" i="1"/>
  <c r="CH156" i="1"/>
  <c r="BT156" i="1"/>
  <c r="BV131" i="1"/>
  <c r="CJ131" i="1"/>
  <c r="CH133" i="1"/>
  <c r="BT133" i="1"/>
  <c r="BV137" i="1"/>
  <c r="CJ137" i="1"/>
  <c r="BT97" i="1"/>
  <c r="CH97" i="1"/>
  <c r="CI153" i="1"/>
  <c r="BU153" i="1"/>
  <c r="BV78" i="1"/>
  <c r="CJ78" i="1"/>
  <c r="CJ146" i="1"/>
  <c r="BV146" i="1"/>
  <c r="CI124" i="1"/>
  <c r="BU124" i="1"/>
  <c r="CI36" i="1"/>
  <c r="BU36" i="1"/>
  <c r="CH128" i="1"/>
  <c r="BT128" i="1"/>
  <c r="BT121" i="1"/>
  <c r="CH121" i="1"/>
  <c r="BU16" i="1"/>
  <c r="CI16" i="1"/>
  <c r="BU157" i="1"/>
  <c r="CI157" i="1"/>
  <c r="CH31" i="1"/>
  <c r="BT31" i="1"/>
  <c r="CH3" i="1"/>
  <c r="BT3" i="1"/>
  <c r="CI29" i="1"/>
  <c r="BU29" i="1"/>
  <c r="BW44" i="1"/>
  <c r="CK44" i="1"/>
  <c r="CK154" i="1"/>
  <c r="BW154" i="1"/>
  <c r="BW40" i="1"/>
  <c r="CK40" i="1"/>
  <c r="CJ120" i="1"/>
  <c r="BV120" i="1"/>
  <c r="CH15" i="1"/>
  <c r="BT15" i="1"/>
  <c r="BV34" i="1"/>
  <c r="CJ34" i="1"/>
  <c r="BT8" i="1"/>
  <c r="CH8" i="1"/>
  <c r="CI57" i="1"/>
  <c r="BU57" i="1"/>
  <c r="CH10" i="1"/>
  <c r="BT10" i="1"/>
  <c r="CI129" i="1"/>
  <c r="BU129" i="1"/>
  <c r="BT20" i="1"/>
  <c r="CH20" i="1"/>
  <c r="BV48" i="1"/>
  <c r="CJ48" i="1"/>
  <c r="CI52" i="1"/>
  <c r="BU52" i="1"/>
  <c r="BV138" i="1"/>
  <c r="CJ138" i="1"/>
  <c r="CL116" i="1"/>
  <c r="BY116" i="1" s="1"/>
  <c r="BX116" i="1"/>
  <c r="BT4" i="1"/>
  <c r="CH4" i="1"/>
  <c r="CH61" i="1"/>
  <c r="BT61" i="1"/>
  <c r="CH76" i="1"/>
  <c r="BT76" i="1"/>
  <c r="BU143" i="1"/>
  <c r="CI143" i="1"/>
  <c r="CH123" i="1"/>
  <c r="BT123" i="1"/>
  <c r="CI69" i="1"/>
  <c r="BU69" i="1"/>
  <c r="BT25" i="1"/>
  <c r="CH25" i="1"/>
  <c r="BZ99" i="1"/>
  <c r="CI141" i="1"/>
  <c r="BU141" i="1"/>
  <c r="CH73" i="1"/>
  <c r="BT73" i="1"/>
  <c r="CH51" i="1"/>
  <c r="BT51" i="1"/>
  <c r="CI96" i="1"/>
  <c r="BU96" i="1"/>
  <c r="BU117" i="1"/>
  <c r="CI117" i="1"/>
  <c r="BT37" i="1"/>
  <c r="CH37" i="1"/>
  <c r="BT102" i="1"/>
  <c r="CH102" i="1"/>
  <c r="CH72" i="1"/>
  <c r="BT72" i="1"/>
  <c r="BX64" i="1"/>
  <c r="CL64" i="1"/>
  <c r="BY64" i="1" s="1"/>
  <c r="CI50" i="1"/>
  <c r="BU50" i="1"/>
  <c r="CH70" i="1"/>
  <c r="BT70" i="1"/>
  <c r="BX105" i="1"/>
  <c r="CL105" i="1"/>
  <c r="BY105" i="1" s="1"/>
  <c r="BZ105" i="1" s="1"/>
  <c r="CI71" i="1"/>
  <c r="BU71" i="1"/>
  <c r="CI108" i="1"/>
  <c r="BU108" i="1"/>
  <c r="CI87" i="1"/>
  <c r="BU87" i="1"/>
  <c r="BU155" i="1"/>
  <c r="CI155" i="1"/>
  <c r="CI81" i="1"/>
  <c r="BU81" i="1"/>
  <c r="BU79" i="1"/>
  <c r="CI79" i="1"/>
  <c r="BU13" i="1"/>
  <c r="CI13" i="1"/>
  <c r="CH45" i="1"/>
  <c r="BT45" i="1"/>
  <c r="CI112" i="1"/>
  <c r="BU112" i="1"/>
  <c r="CI35" i="1"/>
  <c r="BU35" i="1"/>
  <c r="BU149" i="1"/>
  <c r="CI149" i="1"/>
  <c r="BU151" i="1"/>
  <c r="CI151" i="1"/>
  <c r="BT53" i="1"/>
  <c r="CH53" i="1"/>
  <c r="BT150" i="1"/>
  <c r="CH150" i="1"/>
  <c r="CH33" i="1"/>
  <c r="BT33" i="1"/>
  <c r="CI93" i="1"/>
  <c r="BU93" i="1"/>
  <c r="CH125" i="1"/>
  <c r="BT125" i="1"/>
  <c r="BU145" i="1"/>
  <c r="CI145" i="1"/>
  <c r="BT23" i="1"/>
  <c r="CH23" i="1"/>
  <c r="CH24" i="1"/>
  <c r="BT24" i="1"/>
  <c r="CI83" i="1"/>
  <c r="BU83" i="1"/>
  <c r="BT114" i="1"/>
  <c r="CH114" i="1"/>
  <c r="CK101" i="1"/>
  <c r="BW101" i="1"/>
  <c r="BT147" i="1"/>
  <c r="CH147" i="1"/>
  <c r="CI21" i="1"/>
  <c r="BU21" i="1"/>
  <c r="CI58" i="1"/>
  <c r="BU58" i="1"/>
  <c r="BU136" i="1"/>
  <c r="CI136" i="1"/>
  <c r="BV126" i="1"/>
  <c r="CJ126" i="1"/>
  <c r="CH9" i="1"/>
  <c r="BT9" i="1"/>
  <c r="BT43" i="1"/>
  <c r="CH43" i="1"/>
  <c r="CH5" i="1"/>
  <c r="BT5" i="1"/>
  <c r="CI77" i="1"/>
  <c r="BU77" i="1"/>
  <c r="CJ80" i="1"/>
  <c r="BV80" i="1"/>
  <c r="BT106" i="1"/>
  <c r="CH106" i="1"/>
  <c r="BU68" i="1"/>
  <c r="CI68" i="1"/>
  <c r="CH66" i="1"/>
  <c r="BT66" i="1"/>
  <c r="CI127" i="1"/>
  <c r="BU127" i="1"/>
  <c r="CH148" i="1"/>
  <c r="BT148" i="1"/>
  <c r="BT86" i="1"/>
  <c r="CH86" i="1"/>
  <c r="BT59" i="1"/>
  <c r="CH59" i="1"/>
  <c r="CJ100" i="1"/>
  <c r="BV100" i="1"/>
  <c r="BV109" i="1"/>
  <c r="CJ109" i="1"/>
  <c r="BT26" i="1"/>
  <c r="CH26" i="1"/>
  <c r="BU74" i="1"/>
  <c r="CI74" i="1"/>
  <c r="CI134" i="1"/>
  <c r="BU134" i="1"/>
  <c r="BT55" i="1"/>
  <c r="CH55" i="1"/>
  <c r="BV30" i="1"/>
  <c r="CJ30" i="1"/>
  <c r="CJ90" i="1"/>
  <c r="BV90" i="1"/>
  <c r="CI92" i="1"/>
  <c r="BU92" i="1"/>
  <c r="CJ89" i="1"/>
  <c r="BV89" i="1"/>
  <c r="CH19" i="1"/>
  <c r="BT19" i="1"/>
  <c r="CH85" i="1"/>
  <c r="BT85" i="1"/>
  <c r="BX132" i="1"/>
  <c r="CL132" i="1"/>
  <c r="BY132" i="1" s="1"/>
  <c r="BZ132" i="1" s="1"/>
  <c r="BU17" i="1"/>
  <c r="CI17" i="1"/>
  <c r="BV122" i="1"/>
  <c r="CJ122" i="1"/>
  <c r="CI110" i="1"/>
  <c r="BU110" i="1"/>
  <c r="BT104" i="1"/>
  <c r="CH104" i="1"/>
  <c r="BU75" i="1"/>
  <c r="CI75" i="1"/>
  <c r="CI11" i="1"/>
  <c r="BU11" i="1"/>
  <c r="CI7" i="1"/>
  <c r="BU7" i="1"/>
  <c r="BT94" i="1"/>
  <c r="CH94" i="1"/>
  <c r="BU107" i="1"/>
  <c r="CI107" i="1"/>
  <c r="BU139" i="1"/>
  <c r="CI139" i="1"/>
  <c r="BT144" i="1"/>
  <c r="CH144" i="1"/>
  <c r="BW22" i="1"/>
  <c r="CK22" i="1"/>
  <c r="CI54" i="1"/>
  <c r="BU54" i="1"/>
  <c r="CI119" i="1"/>
  <c r="BU119" i="1"/>
  <c r="CJ113" i="1"/>
  <c r="BV113" i="1"/>
  <c r="BW98" i="1"/>
  <c r="CK98" i="1"/>
  <c r="CH63" i="1"/>
  <c r="BT63" i="1"/>
  <c r="CH67" i="1"/>
  <c r="BT67" i="1"/>
  <c r="CH14" i="1"/>
  <c r="BT14" i="1"/>
  <c r="CH6" i="1"/>
  <c r="BT6" i="1"/>
  <c r="BW111" i="1"/>
  <c r="CK111" i="1"/>
  <c r="BW130" i="1"/>
  <c r="CK130" i="1"/>
  <c r="BS95" i="1"/>
  <c r="CG95" i="1"/>
  <c r="CH49" i="1"/>
  <c r="BT49" i="1"/>
  <c r="CH152" i="1"/>
  <c r="BT152" i="1"/>
  <c r="BT84" i="1"/>
  <c r="CH84" i="1"/>
  <c r="CI118" i="1"/>
  <c r="BU118" i="1"/>
  <c r="BT27" i="1"/>
  <c r="CH27" i="1"/>
  <c r="BV91" i="1"/>
  <c r="CJ91" i="1"/>
  <c r="CI28" i="1"/>
  <c r="BU28" i="1"/>
  <c r="BT140" i="1"/>
  <c r="CH140" i="1"/>
  <c r="BU65" i="1"/>
  <c r="CI65" i="1"/>
  <c r="CH56" i="1"/>
  <c r="BT56" i="1"/>
  <c r="CJ18" i="1"/>
  <c r="BV18" i="1"/>
  <c r="CH38" i="1"/>
  <c r="BT38" i="1"/>
  <c r="CJ142" i="1"/>
  <c r="BV142" i="1"/>
  <c r="CK62" i="1" l="1"/>
  <c r="BW62" i="1"/>
  <c r="CI156" i="1"/>
  <c r="BU156" i="1"/>
  <c r="BU121" i="1"/>
  <c r="CI121" i="1"/>
  <c r="CI128" i="1"/>
  <c r="BU128" i="1"/>
  <c r="CJ124" i="1"/>
  <c r="BV124" i="1"/>
  <c r="BW146" i="1"/>
  <c r="CK146" i="1"/>
  <c r="CJ103" i="1"/>
  <c r="BV103" i="1"/>
  <c r="BV32" i="1"/>
  <c r="CJ32" i="1"/>
  <c r="BU47" i="1"/>
  <c r="CI47" i="1"/>
  <c r="CJ36" i="1"/>
  <c r="BV36" i="1"/>
  <c r="CK78" i="1"/>
  <c r="BW78" i="1"/>
  <c r="CI41" i="1"/>
  <c r="BU41" i="1"/>
  <c r="BU39" i="1"/>
  <c r="CI39" i="1"/>
  <c r="BW137" i="1"/>
  <c r="CK137" i="1"/>
  <c r="BV60" i="1"/>
  <c r="CJ60" i="1"/>
  <c r="BU115" i="1"/>
  <c r="CI115" i="1"/>
  <c r="BU133" i="1"/>
  <c r="CI133" i="1"/>
  <c r="BW131" i="1"/>
  <c r="CK131" i="1"/>
  <c r="CJ135" i="1"/>
  <c r="BV135" i="1"/>
  <c r="CJ153" i="1"/>
  <c r="BV153" i="1"/>
  <c r="CI42" i="1"/>
  <c r="BU42" i="1"/>
  <c r="BV16" i="1"/>
  <c r="CJ16" i="1"/>
  <c r="BU97" i="1"/>
  <c r="CI97" i="1"/>
  <c r="CJ149" i="1"/>
  <c r="BV149" i="1"/>
  <c r="BV35" i="1"/>
  <c r="CJ35" i="1"/>
  <c r="CJ141" i="1"/>
  <c r="BV141" i="1"/>
  <c r="BW91" i="1"/>
  <c r="CK91" i="1"/>
  <c r="BV58" i="1"/>
  <c r="CJ58" i="1"/>
  <c r="BX44" i="1"/>
  <c r="CL44" i="1"/>
  <c r="BY44" i="1" s="1"/>
  <c r="BZ44" i="1" s="1"/>
  <c r="CI27" i="1"/>
  <c r="BU27" i="1"/>
  <c r="CK122" i="1"/>
  <c r="BW122" i="1"/>
  <c r="CI147" i="1"/>
  <c r="BU147" i="1"/>
  <c r="CJ29" i="1"/>
  <c r="BV29" i="1"/>
  <c r="CK113" i="1"/>
  <c r="BW113" i="1"/>
  <c r="CJ112" i="1"/>
  <c r="BV112" i="1"/>
  <c r="CI123" i="1"/>
  <c r="BU123" i="1"/>
  <c r="CJ134" i="1"/>
  <c r="BV134" i="1"/>
  <c r="CJ145" i="1"/>
  <c r="BV145" i="1"/>
  <c r="BX98" i="1"/>
  <c r="CL98" i="1"/>
  <c r="BY98" i="1" s="1"/>
  <c r="BZ98" i="1" s="1"/>
  <c r="BW80" i="1"/>
  <c r="CK80" i="1"/>
  <c r="BX111" i="1"/>
  <c r="CL111" i="1"/>
  <c r="BY111" i="1" s="1"/>
  <c r="BZ111" i="1" s="1"/>
  <c r="BU86" i="1"/>
  <c r="CI86" i="1"/>
  <c r="CJ11" i="1"/>
  <c r="BV11" i="1"/>
  <c r="BV74" i="1"/>
  <c r="CJ74" i="1"/>
  <c r="CK48" i="1"/>
  <c r="BW48" i="1"/>
  <c r="CJ143" i="1"/>
  <c r="BV143" i="1"/>
  <c r="CI15" i="1"/>
  <c r="BU15" i="1"/>
  <c r="BV65" i="1"/>
  <c r="CJ65" i="1"/>
  <c r="BU84" i="1"/>
  <c r="CI84" i="1"/>
  <c r="CL22" i="1"/>
  <c r="BY22" i="1" s="1"/>
  <c r="BX22" i="1"/>
  <c r="BV75" i="1"/>
  <c r="CJ75" i="1"/>
  <c r="CI26" i="1"/>
  <c r="BU26" i="1"/>
  <c r="BU70" i="1"/>
  <c r="CI70" i="1"/>
  <c r="BU51" i="1"/>
  <c r="CI51" i="1"/>
  <c r="BU20" i="1"/>
  <c r="CI20" i="1"/>
  <c r="CI31" i="1"/>
  <c r="BU31" i="1"/>
  <c r="BV28" i="1"/>
  <c r="CJ28" i="1"/>
  <c r="CJ92" i="1"/>
  <c r="BV92" i="1"/>
  <c r="BV107" i="1"/>
  <c r="CJ107" i="1"/>
  <c r="CI106" i="1"/>
  <c r="BU106" i="1"/>
  <c r="CK90" i="1"/>
  <c r="BW90" i="1"/>
  <c r="CI102" i="1"/>
  <c r="BU102" i="1"/>
  <c r="CI38" i="1"/>
  <c r="BU38" i="1"/>
  <c r="CI94" i="1"/>
  <c r="BU94" i="1"/>
  <c r="BV21" i="1"/>
  <c r="CJ21" i="1"/>
  <c r="BW138" i="1"/>
  <c r="CK138" i="1"/>
  <c r="BV17" i="1"/>
  <c r="CJ17" i="1"/>
  <c r="BU8" i="1"/>
  <c r="CI8" i="1"/>
  <c r="CJ93" i="1"/>
  <c r="BV93" i="1"/>
  <c r="CJ117" i="1"/>
  <c r="BV117" i="1"/>
  <c r="CI3" i="1"/>
  <c r="BU3" i="1"/>
  <c r="CI6" i="1"/>
  <c r="BU6" i="1"/>
  <c r="CI5" i="1"/>
  <c r="BU5" i="1"/>
  <c r="CI114" i="1"/>
  <c r="BU114" i="1"/>
  <c r="BU9" i="1"/>
  <c r="CI9" i="1"/>
  <c r="CJ79" i="1"/>
  <c r="BV79" i="1"/>
  <c r="CK120" i="1"/>
  <c r="BW120" i="1"/>
  <c r="BV157" i="1"/>
  <c r="CJ157" i="1"/>
  <c r="CI49" i="1"/>
  <c r="BU49" i="1"/>
  <c r="BU4" i="1"/>
  <c r="CI4" i="1"/>
  <c r="BT95" i="1"/>
  <c r="CH95" i="1"/>
  <c r="BU59" i="1"/>
  <c r="CI59" i="1"/>
  <c r="BU72" i="1"/>
  <c r="CI72" i="1"/>
  <c r="BZ116" i="1"/>
  <c r="CI125" i="1"/>
  <c r="BU125" i="1"/>
  <c r="BU37" i="1"/>
  <c r="CI37" i="1"/>
  <c r="BU55" i="1"/>
  <c r="CI55" i="1"/>
  <c r="BW18" i="1"/>
  <c r="CK18" i="1"/>
  <c r="CJ7" i="1"/>
  <c r="BV7" i="1"/>
  <c r="CK34" i="1"/>
  <c r="BW34" i="1"/>
  <c r="CJ118" i="1"/>
  <c r="BV118" i="1"/>
  <c r="CJ119" i="1"/>
  <c r="BV119" i="1"/>
  <c r="CL101" i="1"/>
  <c r="BY101" i="1" s="1"/>
  <c r="BX101" i="1"/>
  <c r="BU43" i="1"/>
  <c r="CI43" i="1"/>
  <c r="CI56" i="1"/>
  <c r="BU56" i="1"/>
  <c r="BV54" i="1"/>
  <c r="CJ54" i="1"/>
  <c r="CI150" i="1"/>
  <c r="BU150" i="1"/>
  <c r="BV13" i="1"/>
  <c r="CJ13" i="1"/>
  <c r="CI53" i="1"/>
  <c r="BU53" i="1"/>
  <c r="BU140" i="1"/>
  <c r="CI140" i="1"/>
  <c r="BU144" i="1"/>
  <c r="CI144" i="1"/>
  <c r="CI104" i="1"/>
  <c r="BU104" i="1"/>
  <c r="BW109" i="1"/>
  <c r="CK109" i="1"/>
  <c r="BW126" i="1"/>
  <c r="CK126" i="1"/>
  <c r="BV50" i="1"/>
  <c r="CJ50" i="1"/>
  <c r="CI73" i="1"/>
  <c r="BU73" i="1"/>
  <c r="BU76" i="1"/>
  <c r="CI76" i="1"/>
  <c r="BX40" i="1"/>
  <c r="CL40" i="1"/>
  <c r="BY40" i="1" s="1"/>
  <c r="CJ110" i="1"/>
  <c r="BV110" i="1"/>
  <c r="BW142" i="1"/>
  <c r="CK142" i="1"/>
  <c r="CL154" i="1"/>
  <c r="BY154" i="1" s="1"/>
  <c r="BX154" i="1"/>
  <c r="BU63" i="1"/>
  <c r="CI63" i="1"/>
  <c r="CI10" i="1"/>
  <c r="BU10" i="1"/>
  <c r="BX130" i="1"/>
  <c r="CL130" i="1"/>
  <c r="BY130" i="1" s="1"/>
  <c r="CJ77" i="1"/>
  <c r="BV77" i="1"/>
  <c r="BV52" i="1"/>
  <c r="CJ52" i="1"/>
  <c r="CI45" i="1"/>
  <c r="BU45" i="1"/>
  <c r="CI85" i="1"/>
  <c r="BU85" i="1"/>
  <c r="CI19" i="1"/>
  <c r="BU19" i="1"/>
  <c r="CJ127" i="1"/>
  <c r="BV127" i="1"/>
  <c r="BU152" i="1"/>
  <c r="CI152" i="1"/>
  <c r="CI14" i="1"/>
  <c r="BU14" i="1"/>
  <c r="CK89" i="1"/>
  <c r="BW89" i="1"/>
  <c r="BU66" i="1"/>
  <c r="CI66" i="1"/>
  <c r="CI24" i="1"/>
  <c r="BU24" i="1"/>
  <c r="CJ151" i="1"/>
  <c r="BV151" i="1"/>
  <c r="BZ64" i="1"/>
  <c r="BV129" i="1"/>
  <c r="CJ129" i="1"/>
  <c r="BU67" i="1"/>
  <c r="CI67" i="1"/>
  <c r="BW100" i="1"/>
  <c r="CK100" i="1"/>
  <c r="BV155" i="1"/>
  <c r="CJ155" i="1"/>
  <c r="BU25" i="1"/>
  <c r="CI25" i="1"/>
  <c r="BW30" i="1"/>
  <c r="CK30" i="1"/>
  <c r="BV87" i="1"/>
  <c r="CJ87" i="1"/>
  <c r="BV57" i="1"/>
  <c r="CJ57" i="1"/>
  <c r="CJ108" i="1"/>
  <c r="BV108" i="1"/>
  <c r="CJ69" i="1"/>
  <c r="BV69" i="1"/>
  <c r="CJ71" i="1"/>
  <c r="BV71" i="1"/>
  <c r="CI148" i="1"/>
  <c r="BU148" i="1"/>
  <c r="CI33" i="1"/>
  <c r="BU33" i="1"/>
  <c r="CJ96" i="1"/>
  <c r="BV96" i="1"/>
  <c r="BV83" i="1"/>
  <c r="CJ83" i="1"/>
  <c r="CJ139" i="1"/>
  <c r="BV139" i="1"/>
  <c r="CJ68" i="1"/>
  <c r="BV68" i="1"/>
  <c r="BV136" i="1"/>
  <c r="CJ136" i="1"/>
  <c r="BU23" i="1"/>
  <c r="CI23" i="1"/>
  <c r="CJ81" i="1"/>
  <c r="BV81" i="1"/>
  <c r="BU61" i="1"/>
  <c r="CI61" i="1"/>
  <c r="BZ130" i="1" l="1"/>
  <c r="CK103" i="1"/>
  <c r="BW103" i="1"/>
  <c r="CJ42" i="1"/>
  <c r="BV42" i="1"/>
  <c r="BX78" i="1"/>
  <c r="BZ78" i="1" s="1"/>
  <c r="CL78" i="1"/>
  <c r="BY78" i="1" s="1"/>
  <c r="CL131" i="1"/>
  <c r="BY131" i="1" s="1"/>
  <c r="BX131" i="1"/>
  <c r="CK36" i="1"/>
  <c r="BW36" i="1"/>
  <c r="CJ156" i="1"/>
  <c r="BV156" i="1"/>
  <c r="CL137" i="1"/>
  <c r="BY137" i="1" s="1"/>
  <c r="BX137" i="1"/>
  <c r="BV121" i="1"/>
  <c r="CJ121" i="1"/>
  <c r="CJ133" i="1"/>
  <c r="BV133" i="1"/>
  <c r="BV47" i="1"/>
  <c r="CJ47" i="1"/>
  <c r="BZ40" i="1"/>
  <c r="BX62" i="1"/>
  <c r="CL62" i="1"/>
  <c r="BY62" i="1" s="1"/>
  <c r="BZ62" i="1" s="1"/>
  <c r="BV39" i="1"/>
  <c r="CJ39" i="1"/>
  <c r="CK153" i="1"/>
  <c r="BW153" i="1"/>
  <c r="BV115" i="1"/>
  <c r="CJ115" i="1"/>
  <c r="BW32" i="1"/>
  <c r="CK32" i="1"/>
  <c r="BW16" i="1"/>
  <c r="CK16" i="1"/>
  <c r="CJ128" i="1"/>
  <c r="BV128" i="1"/>
  <c r="CK135" i="1"/>
  <c r="BW135" i="1"/>
  <c r="CL146" i="1"/>
  <c r="BY146" i="1" s="1"/>
  <c r="BX146" i="1"/>
  <c r="BZ146" i="1" s="1"/>
  <c r="BW124" i="1"/>
  <c r="CK124" i="1"/>
  <c r="CJ41" i="1"/>
  <c r="BV41" i="1"/>
  <c r="CJ97" i="1"/>
  <c r="BV97" i="1"/>
  <c r="BW60" i="1"/>
  <c r="CK60" i="1"/>
  <c r="CJ67" i="1"/>
  <c r="BV67" i="1"/>
  <c r="BW119" i="1"/>
  <c r="CK119" i="1"/>
  <c r="CJ106" i="1"/>
  <c r="BV106" i="1"/>
  <c r="BX48" i="1"/>
  <c r="CL48" i="1"/>
  <c r="BY48" i="1" s="1"/>
  <c r="CJ73" i="1"/>
  <c r="BV73" i="1"/>
  <c r="BW108" i="1"/>
  <c r="CK108" i="1"/>
  <c r="CK50" i="1"/>
  <c r="BW50" i="1"/>
  <c r="CJ123" i="1"/>
  <c r="BV123" i="1"/>
  <c r="BW57" i="1"/>
  <c r="CK57" i="1"/>
  <c r="CJ150" i="1"/>
  <c r="BV150" i="1"/>
  <c r="BW96" i="1"/>
  <c r="CK96" i="1"/>
  <c r="BW54" i="1"/>
  <c r="CK54" i="1"/>
  <c r="CJ5" i="1"/>
  <c r="BV5" i="1"/>
  <c r="BW92" i="1"/>
  <c r="CK92" i="1"/>
  <c r="BW112" i="1"/>
  <c r="CK112" i="1"/>
  <c r="CJ61" i="1"/>
  <c r="BV61" i="1"/>
  <c r="CL91" i="1"/>
  <c r="BY91" i="1" s="1"/>
  <c r="BX91" i="1"/>
  <c r="BW81" i="1"/>
  <c r="CK81" i="1"/>
  <c r="BV55" i="1"/>
  <c r="CJ55" i="1"/>
  <c r="CJ49" i="1"/>
  <c r="BV49" i="1"/>
  <c r="BV3" i="1"/>
  <c r="CJ3" i="1"/>
  <c r="CJ94" i="1"/>
  <c r="BV94" i="1"/>
  <c r="CJ31" i="1"/>
  <c r="BV31" i="1"/>
  <c r="BV23" i="1"/>
  <c r="CJ23" i="1"/>
  <c r="CJ25" i="1"/>
  <c r="BV25" i="1"/>
  <c r="CJ45" i="1"/>
  <c r="BV45" i="1"/>
  <c r="CJ104" i="1"/>
  <c r="BV104" i="1"/>
  <c r="BW157" i="1"/>
  <c r="CK157" i="1"/>
  <c r="CJ20" i="1"/>
  <c r="BV20" i="1"/>
  <c r="BW65" i="1"/>
  <c r="CK65" i="1"/>
  <c r="BX80" i="1"/>
  <c r="CL80" i="1"/>
  <c r="BY80" i="1" s="1"/>
  <c r="CJ53" i="1"/>
  <c r="BV53" i="1"/>
  <c r="CJ72" i="1"/>
  <c r="BV72" i="1"/>
  <c r="CK134" i="1"/>
  <c r="BW134" i="1"/>
  <c r="BW127" i="1"/>
  <c r="CK127" i="1"/>
  <c r="BV59" i="1"/>
  <c r="CJ59" i="1"/>
  <c r="CK107" i="1"/>
  <c r="BW107" i="1"/>
  <c r="BV10" i="1"/>
  <c r="CJ10" i="1"/>
  <c r="BW87" i="1"/>
  <c r="CK87" i="1"/>
  <c r="CJ85" i="1"/>
  <c r="BV85" i="1"/>
  <c r="CK7" i="1"/>
  <c r="BW7" i="1"/>
  <c r="CK28" i="1"/>
  <c r="BW28" i="1"/>
  <c r="CL18" i="1"/>
  <c r="BY18" i="1" s="1"/>
  <c r="BX18" i="1"/>
  <c r="CL113" i="1"/>
  <c r="BY113" i="1" s="1"/>
  <c r="BX113" i="1"/>
  <c r="BV24" i="1"/>
  <c r="CJ24" i="1"/>
  <c r="BV84" i="1"/>
  <c r="CJ84" i="1"/>
  <c r="CJ66" i="1"/>
  <c r="BV66" i="1"/>
  <c r="BX142" i="1"/>
  <c r="CL142" i="1"/>
  <c r="BY142" i="1" s="1"/>
  <c r="BV43" i="1"/>
  <c r="CJ43" i="1"/>
  <c r="CK29" i="1"/>
  <c r="BW29" i="1"/>
  <c r="CJ148" i="1"/>
  <c r="BV148" i="1"/>
  <c r="CK52" i="1"/>
  <c r="BW52" i="1"/>
  <c r="CJ144" i="1"/>
  <c r="BV144" i="1"/>
  <c r="BV37" i="1"/>
  <c r="CJ37" i="1"/>
  <c r="CK117" i="1"/>
  <c r="BW117" i="1"/>
  <c r="BV38" i="1"/>
  <c r="CJ38" i="1"/>
  <c r="CJ147" i="1"/>
  <c r="BV147" i="1"/>
  <c r="CK141" i="1"/>
  <c r="BW141" i="1"/>
  <c r="BW17" i="1"/>
  <c r="CK17" i="1"/>
  <c r="CK69" i="1"/>
  <c r="BW69" i="1"/>
  <c r="BW13" i="1"/>
  <c r="CK13" i="1"/>
  <c r="CJ27" i="1"/>
  <c r="BV27" i="1"/>
  <c r="BW83" i="1"/>
  <c r="CK83" i="1"/>
  <c r="BW129" i="1"/>
  <c r="CK129" i="1"/>
  <c r="BW75" i="1"/>
  <c r="CK75" i="1"/>
  <c r="CJ114" i="1"/>
  <c r="BV114" i="1"/>
  <c r="CJ19" i="1"/>
  <c r="BV19" i="1"/>
  <c r="BU95" i="1"/>
  <c r="CI95" i="1"/>
  <c r="BW58" i="1"/>
  <c r="CK58" i="1"/>
  <c r="BX126" i="1"/>
  <c r="CL126" i="1"/>
  <c r="BY126" i="1" s="1"/>
  <c r="BZ126" i="1" s="1"/>
  <c r="BW11" i="1"/>
  <c r="CK11" i="1"/>
  <c r="CK151" i="1"/>
  <c r="BW151" i="1"/>
  <c r="CJ86" i="1"/>
  <c r="BV86" i="1"/>
  <c r="BV33" i="1"/>
  <c r="CJ33" i="1"/>
  <c r="BX109" i="1"/>
  <c r="CL109" i="1"/>
  <c r="BY109" i="1" s="1"/>
  <c r="BZ154" i="1"/>
  <c r="BW136" i="1"/>
  <c r="CK136" i="1"/>
  <c r="CL89" i="1"/>
  <c r="BY89" i="1" s="1"/>
  <c r="BX89" i="1"/>
  <c r="BV51" i="1"/>
  <c r="CJ51" i="1"/>
  <c r="CK35" i="1"/>
  <c r="BW35" i="1"/>
  <c r="BW71" i="1"/>
  <c r="CK71" i="1"/>
  <c r="BV140" i="1"/>
  <c r="CJ140" i="1"/>
  <c r="CK93" i="1"/>
  <c r="BW93" i="1"/>
  <c r="CJ102" i="1"/>
  <c r="BV102" i="1"/>
  <c r="BV15" i="1"/>
  <c r="CJ15" i="1"/>
  <c r="BX100" i="1"/>
  <c r="CL100" i="1"/>
  <c r="BY100" i="1" s="1"/>
  <c r="BZ100" i="1" s="1"/>
  <c r="CJ14" i="1"/>
  <c r="BV14" i="1"/>
  <c r="CK77" i="1"/>
  <c r="BW77" i="1"/>
  <c r="BZ101" i="1"/>
  <c r="CJ125" i="1"/>
  <c r="BV125" i="1"/>
  <c r="BV8" i="1"/>
  <c r="CJ8" i="1"/>
  <c r="BV70" i="1"/>
  <c r="CJ70" i="1"/>
  <c r="CJ9" i="1"/>
  <c r="BV9" i="1"/>
  <c r="CK139" i="1"/>
  <c r="BW139" i="1"/>
  <c r="BV26" i="1"/>
  <c r="CJ26" i="1"/>
  <c r="CK118" i="1"/>
  <c r="BW118" i="1"/>
  <c r="BX138" i="1"/>
  <c r="CL138" i="1"/>
  <c r="BY138" i="1" s="1"/>
  <c r="BW74" i="1"/>
  <c r="CK74" i="1"/>
  <c r="BX34" i="1"/>
  <c r="CL34" i="1"/>
  <c r="BY34" i="1" s="1"/>
  <c r="BZ34" i="1" s="1"/>
  <c r="BW21" i="1"/>
  <c r="CK21" i="1"/>
  <c r="BV63" i="1"/>
  <c r="CJ63" i="1"/>
  <c r="BZ22" i="1"/>
  <c r="CJ4" i="1"/>
  <c r="BV4" i="1"/>
  <c r="CJ6" i="1"/>
  <c r="BV6" i="1"/>
  <c r="BX30" i="1"/>
  <c r="CL30" i="1"/>
  <c r="BY30" i="1" s="1"/>
  <c r="BZ30" i="1" s="1"/>
  <c r="BV56" i="1"/>
  <c r="CJ56" i="1"/>
  <c r="CK155" i="1"/>
  <c r="BW155" i="1"/>
  <c r="CK110" i="1"/>
  <c r="BW110" i="1"/>
  <c r="CL120" i="1"/>
  <c r="BY120" i="1" s="1"/>
  <c r="BX120" i="1"/>
  <c r="BW68" i="1"/>
  <c r="CK68" i="1"/>
  <c r="CJ152" i="1"/>
  <c r="BV152" i="1"/>
  <c r="BV76" i="1"/>
  <c r="CJ76" i="1"/>
  <c r="BW79" i="1"/>
  <c r="CK79" i="1"/>
  <c r="BX90" i="1"/>
  <c r="CL90" i="1"/>
  <c r="BY90" i="1" s="1"/>
  <c r="CK143" i="1"/>
  <c r="BW143" i="1"/>
  <c r="BW145" i="1"/>
  <c r="CK145" i="1"/>
  <c r="CL122" i="1"/>
  <c r="BY122" i="1" s="1"/>
  <c r="BX122" i="1"/>
  <c r="CK149" i="1"/>
  <c r="BW149" i="1"/>
  <c r="BZ137" i="1" l="1"/>
  <c r="BZ48" i="1"/>
  <c r="BZ120" i="1"/>
  <c r="BZ138" i="1"/>
  <c r="BZ142" i="1"/>
  <c r="CK39" i="1"/>
  <c r="BW39" i="1"/>
  <c r="CK97" i="1"/>
  <c r="BW97" i="1"/>
  <c r="BW42" i="1"/>
  <c r="CK42" i="1"/>
  <c r="CK115" i="1"/>
  <c r="BW115" i="1"/>
  <c r="BW41" i="1"/>
  <c r="CK41" i="1"/>
  <c r="BW47" i="1"/>
  <c r="CK47" i="1"/>
  <c r="BW128" i="1"/>
  <c r="CK128" i="1"/>
  <c r="CL135" i="1"/>
  <c r="BY135" i="1" s="1"/>
  <c r="BX135" i="1"/>
  <c r="BX16" i="1"/>
  <c r="CL16" i="1"/>
  <c r="BY16" i="1" s="1"/>
  <c r="CK133" i="1"/>
  <c r="BW133" i="1"/>
  <c r="CL103" i="1"/>
  <c r="BY103" i="1" s="1"/>
  <c r="BX103" i="1"/>
  <c r="BX60" i="1"/>
  <c r="CL60" i="1"/>
  <c r="BY60" i="1" s="1"/>
  <c r="BW121" i="1"/>
  <c r="CK121" i="1"/>
  <c r="CK156" i="1"/>
  <c r="BW156" i="1"/>
  <c r="BX153" i="1"/>
  <c r="CL153" i="1"/>
  <c r="BY153" i="1" s="1"/>
  <c r="BX124" i="1"/>
  <c r="CL124" i="1"/>
  <c r="BY124" i="1" s="1"/>
  <c r="BZ131" i="1"/>
  <c r="BZ90" i="1"/>
  <c r="BZ109" i="1"/>
  <c r="BX32" i="1"/>
  <c r="CL32" i="1"/>
  <c r="BY32" i="1" s="1"/>
  <c r="BZ32" i="1" s="1"/>
  <c r="BX36" i="1"/>
  <c r="CL36" i="1"/>
  <c r="BY36" i="1" s="1"/>
  <c r="CK31" i="1"/>
  <c r="BW31" i="1"/>
  <c r="BX143" i="1"/>
  <c r="CL143" i="1"/>
  <c r="BY143" i="1" s="1"/>
  <c r="CK9" i="1"/>
  <c r="BW9" i="1"/>
  <c r="CK24" i="1"/>
  <c r="BW24" i="1"/>
  <c r="BX21" i="1"/>
  <c r="CL21" i="1"/>
  <c r="BY21" i="1" s="1"/>
  <c r="BW70" i="1"/>
  <c r="CK70" i="1"/>
  <c r="BV95" i="1"/>
  <c r="CJ95" i="1"/>
  <c r="BW61" i="1"/>
  <c r="CK61" i="1"/>
  <c r="BX69" i="1"/>
  <c r="CL69" i="1"/>
  <c r="BY69" i="1" s="1"/>
  <c r="BW3" i="1"/>
  <c r="CK3" i="1"/>
  <c r="BX110" i="1"/>
  <c r="CL110" i="1"/>
  <c r="BY110" i="1" s="1"/>
  <c r="BZ110" i="1" s="1"/>
  <c r="BW8" i="1"/>
  <c r="CK8" i="1"/>
  <c r="CK33" i="1"/>
  <c r="BW33" i="1"/>
  <c r="CL107" i="1"/>
  <c r="BY107" i="1" s="1"/>
  <c r="BX107" i="1"/>
  <c r="BX50" i="1"/>
  <c r="CL50" i="1"/>
  <c r="BY50" i="1" s="1"/>
  <c r="BZ50" i="1" s="1"/>
  <c r="BW140" i="1"/>
  <c r="CK140" i="1"/>
  <c r="CK19" i="1"/>
  <c r="BW19" i="1"/>
  <c r="BW59" i="1"/>
  <c r="CK59" i="1"/>
  <c r="CL157" i="1"/>
  <c r="BY157" i="1" s="1"/>
  <c r="BX157" i="1"/>
  <c r="BX108" i="1"/>
  <c r="CL108" i="1"/>
  <c r="BY108" i="1" s="1"/>
  <c r="BZ108" i="1" s="1"/>
  <c r="BX74" i="1"/>
  <c r="CL74" i="1"/>
  <c r="BY74" i="1" s="1"/>
  <c r="CK49" i="1"/>
  <c r="BW49" i="1"/>
  <c r="CK125" i="1"/>
  <c r="BW125" i="1"/>
  <c r="BW114" i="1"/>
  <c r="CK114" i="1"/>
  <c r="BX141" i="1"/>
  <c r="CL141" i="1"/>
  <c r="BY141" i="1" s="1"/>
  <c r="CL127" i="1"/>
  <c r="BY127" i="1" s="1"/>
  <c r="BX127" i="1"/>
  <c r="BW63" i="1"/>
  <c r="CK63" i="1"/>
  <c r="CL58" i="1"/>
  <c r="BY58" i="1" s="1"/>
  <c r="BX58" i="1"/>
  <c r="CK144" i="1"/>
  <c r="BW144" i="1"/>
  <c r="BX65" i="1"/>
  <c r="CL65" i="1"/>
  <c r="BY65" i="1" s="1"/>
  <c r="CK102" i="1"/>
  <c r="BW102" i="1"/>
  <c r="BW123" i="1"/>
  <c r="CK123" i="1"/>
  <c r="CL79" i="1"/>
  <c r="BY79" i="1" s="1"/>
  <c r="BX79" i="1"/>
  <c r="CL93" i="1"/>
  <c r="BY93" i="1" s="1"/>
  <c r="BX93" i="1"/>
  <c r="BZ113" i="1"/>
  <c r="BW20" i="1"/>
  <c r="CK20" i="1"/>
  <c r="CL92" i="1"/>
  <c r="BY92" i="1" s="1"/>
  <c r="BX92" i="1"/>
  <c r="BW76" i="1"/>
  <c r="CK76" i="1"/>
  <c r="BW86" i="1"/>
  <c r="CK86" i="1"/>
  <c r="BX29" i="1"/>
  <c r="CL29" i="1"/>
  <c r="BY29" i="1" s="1"/>
  <c r="BZ29" i="1" s="1"/>
  <c r="CL75" i="1"/>
  <c r="BY75" i="1" s="1"/>
  <c r="BX75" i="1"/>
  <c r="BW43" i="1"/>
  <c r="CK43" i="1"/>
  <c r="CK5" i="1"/>
  <c r="BW5" i="1"/>
  <c r="BW147" i="1"/>
  <c r="CK147" i="1"/>
  <c r="BX81" i="1"/>
  <c r="CL81" i="1"/>
  <c r="BY81" i="1" s="1"/>
  <c r="BX54" i="1"/>
  <c r="CL54" i="1"/>
  <c r="BY54" i="1" s="1"/>
  <c r="BX35" i="1"/>
  <c r="CL35" i="1"/>
  <c r="BY35" i="1" s="1"/>
  <c r="BX129" i="1"/>
  <c r="CL129" i="1"/>
  <c r="BY129" i="1" s="1"/>
  <c r="BZ129" i="1" s="1"/>
  <c r="CK38" i="1"/>
  <c r="BW38" i="1"/>
  <c r="BX28" i="1"/>
  <c r="CL28" i="1"/>
  <c r="BY28" i="1" s="1"/>
  <c r="BX134" i="1"/>
  <c r="CL134" i="1"/>
  <c r="BY134" i="1" s="1"/>
  <c r="CK45" i="1"/>
  <c r="BW45" i="1"/>
  <c r="BX149" i="1"/>
  <c r="CL149" i="1"/>
  <c r="BY149" i="1" s="1"/>
  <c r="CL118" i="1"/>
  <c r="BY118" i="1" s="1"/>
  <c r="BX118" i="1"/>
  <c r="BW51" i="1"/>
  <c r="CK51" i="1"/>
  <c r="BW6" i="1"/>
  <c r="CK6" i="1"/>
  <c r="BW26" i="1"/>
  <c r="CK26" i="1"/>
  <c r="BX11" i="1"/>
  <c r="CL11" i="1"/>
  <c r="BY11" i="1" s="1"/>
  <c r="CL83" i="1"/>
  <c r="BY83" i="1" s="1"/>
  <c r="BX83" i="1"/>
  <c r="BX7" i="1"/>
  <c r="CL7" i="1"/>
  <c r="BY7" i="1" s="1"/>
  <c r="BW72" i="1"/>
  <c r="CK72" i="1"/>
  <c r="CK25" i="1"/>
  <c r="BW25" i="1"/>
  <c r="CK106" i="1"/>
  <c r="BW106" i="1"/>
  <c r="BX68" i="1"/>
  <c r="CL68" i="1"/>
  <c r="BY68" i="1" s="1"/>
  <c r="BZ68" i="1" s="1"/>
  <c r="CL117" i="1"/>
  <c r="BY117" i="1" s="1"/>
  <c r="BX117" i="1"/>
  <c r="BZ89" i="1"/>
  <c r="BW37" i="1"/>
  <c r="CK37" i="1"/>
  <c r="CK85" i="1"/>
  <c r="BW85" i="1"/>
  <c r="CK53" i="1"/>
  <c r="BW53" i="1"/>
  <c r="BW150" i="1"/>
  <c r="CK150" i="1"/>
  <c r="CL13" i="1"/>
  <c r="BY13" i="1" s="1"/>
  <c r="BX13" i="1"/>
  <c r="CK67" i="1"/>
  <c r="BW67" i="1"/>
  <c r="BW10" i="1"/>
  <c r="CK10" i="1"/>
  <c r="CK94" i="1"/>
  <c r="BW94" i="1"/>
  <c r="BX52" i="1"/>
  <c r="CL52" i="1"/>
  <c r="BY52" i="1" s="1"/>
  <c r="CL112" i="1"/>
  <c r="BY112" i="1" s="1"/>
  <c r="BX112" i="1"/>
  <c r="BX17" i="1"/>
  <c r="CL17" i="1"/>
  <c r="BY17" i="1" s="1"/>
  <c r="CK148" i="1"/>
  <c r="BW148" i="1"/>
  <c r="CL155" i="1"/>
  <c r="BY155" i="1" s="1"/>
  <c r="BX155" i="1"/>
  <c r="BZ18" i="1"/>
  <c r="BW56" i="1"/>
  <c r="CK56" i="1"/>
  <c r="CL71" i="1"/>
  <c r="BY71" i="1" s="1"/>
  <c r="BX71" i="1"/>
  <c r="CK55" i="1"/>
  <c r="BW55" i="1"/>
  <c r="BW104" i="1"/>
  <c r="CK104" i="1"/>
  <c r="CK73" i="1"/>
  <c r="BW73" i="1"/>
  <c r="CK152" i="1"/>
  <c r="BW152" i="1"/>
  <c r="CL77" i="1"/>
  <c r="BY77" i="1" s="1"/>
  <c r="BX77" i="1"/>
  <c r="CL151" i="1"/>
  <c r="BY151" i="1" s="1"/>
  <c r="BX151" i="1"/>
  <c r="CL96" i="1"/>
  <c r="BY96" i="1" s="1"/>
  <c r="BX96" i="1"/>
  <c r="BW14" i="1"/>
  <c r="CK14" i="1"/>
  <c r="BZ91" i="1"/>
  <c r="BZ122" i="1"/>
  <c r="BW66" i="1"/>
  <c r="CK66" i="1"/>
  <c r="CK23" i="1"/>
  <c r="BW23" i="1"/>
  <c r="BX119" i="1"/>
  <c r="CL119" i="1"/>
  <c r="BY119" i="1" s="1"/>
  <c r="BX145" i="1"/>
  <c r="CL145" i="1"/>
  <c r="BY145" i="1" s="1"/>
  <c r="BW4" i="1"/>
  <c r="CK4" i="1"/>
  <c r="BX139" i="1"/>
  <c r="CL139" i="1"/>
  <c r="BY139" i="1" s="1"/>
  <c r="BZ139" i="1" s="1"/>
  <c r="BW15" i="1"/>
  <c r="CK15" i="1"/>
  <c r="BX136" i="1"/>
  <c r="CL136" i="1"/>
  <c r="BY136" i="1" s="1"/>
  <c r="CK27" i="1"/>
  <c r="BW27" i="1"/>
  <c r="BW84" i="1"/>
  <c r="CK84" i="1"/>
  <c r="BX87" i="1"/>
  <c r="CL87" i="1"/>
  <c r="BY87" i="1" s="1"/>
  <c r="BZ80" i="1"/>
  <c r="CL57" i="1"/>
  <c r="BY57" i="1" s="1"/>
  <c r="BX57" i="1"/>
  <c r="BZ11" i="1" l="1"/>
  <c r="BZ28" i="1"/>
  <c r="BZ54" i="1"/>
  <c r="BZ35" i="1"/>
  <c r="BZ60" i="1"/>
  <c r="BZ103" i="1"/>
  <c r="BZ153" i="1"/>
  <c r="BZ93" i="1"/>
  <c r="BZ117" i="1"/>
  <c r="BZ75" i="1"/>
  <c r="BZ36" i="1"/>
  <c r="CL156" i="1"/>
  <c r="BY156" i="1" s="1"/>
  <c r="BX156" i="1"/>
  <c r="BZ156" i="1" s="1"/>
  <c r="BZ127" i="1"/>
  <c r="BZ71" i="1"/>
  <c r="CL115" i="1"/>
  <c r="BY115" i="1" s="1"/>
  <c r="BX115" i="1"/>
  <c r="BX42" i="1"/>
  <c r="CL42" i="1"/>
  <c r="BY42" i="1" s="1"/>
  <c r="BZ42" i="1" s="1"/>
  <c r="BZ83" i="1"/>
  <c r="BZ79" i="1"/>
  <c r="BZ112" i="1"/>
  <c r="BX121" i="1"/>
  <c r="BZ121" i="1" s="1"/>
  <c r="CL121" i="1"/>
  <c r="BY121" i="1" s="1"/>
  <c r="BZ145" i="1"/>
  <c r="BZ65" i="1"/>
  <c r="BZ135" i="1"/>
  <c r="CL133" i="1"/>
  <c r="BY133" i="1" s="1"/>
  <c r="BX133" i="1"/>
  <c r="BX97" i="1"/>
  <c r="CL97" i="1"/>
  <c r="BY97" i="1" s="1"/>
  <c r="BZ97" i="1" s="1"/>
  <c r="CL128" i="1"/>
  <c r="BY128" i="1" s="1"/>
  <c r="BX128" i="1"/>
  <c r="BX47" i="1"/>
  <c r="CL47" i="1"/>
  <c r="BY47" i="1" s="1"/>
  <c r="BZ47" i="1" s="1"/>
  <c r="BX41" i="1"/>
  <c r="CL41" i="1"/>
  <c r="BY41" i="1" s="1"/>
  <c r="BZ87" i="1"/>
  <c r="BZ119" i="1"/>
  <c r="BZ74" i="1"/>
  <c r="BZ21" i="1"/>
  <c r="BZ16" i="1"/>
  <c r="BZ17" i="1"/>
  <c r="BZ149" i="1"/>
  <c r="BZ81" i="1"/>
  <c r="BZ124" i="1"/>
  <c r="BX39" i="1"/>
  <c r="CL39" i="1"/>
  <c r="BY39" i="1" s="1"/>
  <c r="BX38" i="1"/>
  <c r="CL38" i="1"/>
  <c r="BY38" i="1" s="1"/>
  <c r="CL61" i="1"/>
  <c r="BY61" i="1" s="1"/>
  <c r="BX61" i="1"/>
  <c r="CL6" i="1"/>
  <c r="BY6" i="1" s="1"/>
  <c r="BX6" i="1"/>
  <c r="CL4" i="1"/>
  <c r="BY4" i="1" s="1"/>
  <c r="BX4" i="1"/>
  <c r="BZ151" i="1"/>
  <c r="BZ13" i="1"/>
  <c r="CL49" i="1"/>
  <c r="BY49" i="1" s="1"/>
  <c r="BX49" i="1"/>
  <c r="CL148" i="1"/>
  <c r="BY148" i="1" s="1"/>
  <c r="BX148" i="1"/>
  <c r="BX8" i="1"/>
  <c r="CL8" i="1"/>
  <c r="BY8" i="1" s="1"/>
  <c r="CK95" i="1"/>
  <c r="BW95" i="1"/>
  <c r="BZ155" i="1"/>
  <c r="CL23" i="1"/>
  <c r="BY23" i="1" s="1"/>
  <c r="BX23" i="1"/>
  <c r="CL73" i="1"/>
  <c r="BY73" i="1" s="1"/>
  <c r="BX73" i="1"/>
  <c r="CL53" i="1"/>
  <c r="BY53" i="1" s="1"/>
  <c r="BX53" i="1"/>
  <c r="BZ7" i="1"/>
  <c r="BX147" i="1"/>
  <c r="CL147" i="1"/>
  <c r="BY147" i="1" s="1"/>
  <c r="BZ147" i="1" s="1"/>
  <c r="CL20" i="1"/>
  <c r="BY20" i="1" s="1"/>
  <c r="BX20" i="1"/>
  <c r="BZ58" i="1"/>
  <c r="BX24" i="1"/>
  <c r="CL24" i="1"/>
  <c r="BY24" i="1" s="1"/>
  <c r="CL123" i="1"/>
  <c r="BY123" i="1" s="1"/>
  <c r="BX123" i="1"/>
  <c r="CL67" i="1"/>
  <c r="BY67" i="1" s="1"/>
  <c r="BX67" i="1"/>
  <c r="BZ107" i="1"/>
  <c r="CL25" i="1"/>
  <c r="BY25" i="1" s="1"/>
  <c r="BX25" i="1"/>
  <c r="CL152" i="1"/>
  <c r="BY152" i="1" s="1"/>
  <c r="BX152" i="1"/>
  <c r="BX33" i="1"/>
  <c r="CL33" i="1"/>
  <c r="BY33" i="1" s="1"/>
  <c r="BZ33" i="1" s="1"/>
  <c r="CL27" i="1"/>
  <c r="BY27" i="1" s="1"/>
  <c r="BX27" i="1"/>
  <c r="BZ52" i="1"/>
  <c r="CL85" i="1"/>
  <c r="BY85" i="1" s="1"/>
  <c r="BX85" i="1"/>
  <c r="BZ134" i="1"/>
  <c r="BZ157" i="1"/>
  <c r="CL9" i="1"/>
  <c r="BY9" i="1" s="1"/>
  <c r="BX9" i="1"/>
  <c r="CL56" i="1"/>
  <c r="BY56" i="1" s="1"/>
  <c r="BX56" i="1"/>
  <c r="CL140" i="1"/>
  <c r="BY140" i="1" s="1"/>
  <c r="BX140" i="1"/>
  <c r="CL102" i="1"/>
  <c r="BY102" i="1" s="1"/>
  <c r="BX102" i="1"/>
  <c r="CL106" i="1"/>
  <c r="BY106" i="1" s="1"/>
  <c r="BX106" i="1"/>
  <c r="BZ77" i="1"/>
  <c r="CL144" i="1"/>
  <c r="BY144" i="1" s="1"/>
  <c r="BX144" i="1"/>
  <c r="BX104" i="1"/>
  <c r="CL104" i="1"/>
  <c r="BY104" i="1" s="1"/>
  <c r="BX45" i="1"/>
  <c r="CL45" i="1"/>
  <c r="BY45" i="1" s="1"/>
  <c r="BZ136" i="1"/>
  <c r="CL37" i="1"/>
  <c r="BY37" i="1" s="1"/>
  <c r="BX37" i="1"/>
  <c r="CL5" i="1"/>
  <c r="BY5" i="1" s="1"/>
  <c r="BX5" i="1"/>
  <c r="BX59" i="1"/>
  <c r="CL59" i="1"/>
  <c r="BY59" i="1" s="1"/>
  <c r="BZ59" i="1" s="1"/>
  <c r="BX3" i="1"/>
  <c r="CL3" i="1"/>
  <c r="BY3" i="1" s="1"/>
  <c r="BZ3" i="1" s="1"/>
  <c r="BZ143" i="1"/>
  <c r="BZ96" i="1"/>
  <c r="BX125" i="1"/>
  <c r="CL125" i="1"/>
  <c r="BY125" i="1" s="1"/>
  <c r="BX76" i="1"/>
  <c r="CL76" i="1"/>
  <c r="BY76" i="1" s="1"/>
  <c r="BZ76" i="1" s="1"/>
  <c r="BX72" i="1"/>
  <c r="CL72" i="1"/>
  <c r="BY72" i="1" s="1"/>
  <c r="BX43" i="1"/>
  <c r="CL43" i="1"/>
  <c r="BY43" i="1" s="1"/>
  <c r="BX86" i="1"/>
  <c r="CL86" i="1"/>
  <c r="BY86" i="1" s="1"/>
  <c r="BZ86" i="1" s="1"/>
  <c r="BX70" i="1"/>
  <c r="CL70" i="1"/>
  <c r="BY70" i="1" s="1"/>
  <c r="BZ70" i="1" s="1"/>
  <c r="BX150" i="1"/>
  <c r="CL150" i="1"/>
  <c r="BY150" i="1" s="1"/>
  <c r="BZ150" i="1" s="1"/>
  <c r="BZ118" i="1"/>
  <c r="BX84" i="1"/>
  <c r="CL84" i="1"/>
  <c r="BY84" i="1" s="1"/>
  <c r="BX63" i="1"/>
  <c r="CL63" i="1"/>
  <c r="BY63" i="1" s="1"/>
  <c r="BX15" i="1"/>
  <c r="CL15" i="1"/>
  <c r="BY15" i="1" s="1"/>
  <c r="CL14" i="1"/>
  <c r="BY14" i="1" s="1"/>
  <c r="BX14" i="1"/>
  <c r="BX94" i="1"/>
  <c r="CL94" i="1"/>
  <c r="BY94" i="1" s="1"/>
  <c r="BZ141" i="1"/>
  <c r="BZ69" i="1"/>
  <c r="CL114" i="1"/>
  <c r="BY114" i="1" s="1"/>
  <c r="BX114" i="1"/>
  <c r="BZ57" i="1"/>
  <c r="BX51" i="1"/>
  <c r="CL51" i="1"/>
  <c r="BY51" i="1" s="1"/>
  <c r="BZ51" i="1" s="1"/>
  <c r="BZ92" i="1"/>
  <c r="BX66" i="1"/>
  <c r="CL66" i="1"/>
  <c r="BY66" i="1" s="1"/>
  <c r="CL55" i="1"/>
  <c r="BY55" i="1" s="1"/>
  <c r="BX55" i="1"/>
  <c r="BX10" i="1"/>
  <c r="CL10" i="1"/>
  <c r="BY10" i="1" s="1"/>
  <c r="BX26" i="1"/>
  <c r="CL26" i="1"/>
  <c r="BY26" i="1" s="1"/>
  <c r="CL19" i="1"/>
  <c r="BY19" i="1" s="1"/>
  <c r="BX19" i="1"/>
  <c r="CL31" i="1"/>
  <c r="BY31" i="1" s="1"/>
  <c r="BX31" i="1"/>
  <c r="BZ9" i="1" l="1"/>
  <c r="BZ84" i="1"/>
  <c r="BZ8" i="1"/>
  <c r="BZ67" i="1"/>
  <c r="BZ43" i="1"/>
  <c r="BZ45" i="1"/>
  <c r="BZ41" i="1"/>
  <c r="BZ61" i="1"/>
  <c r="BZ128" i="1"/>
  <c r="BZ133" i="1"/>
  <c r="BZ115" i="1"/>
  <c r="BZ26" i="1"/>
  <c r="BZ94" i="1"/>
  <c r="BZ85" i="1"/>
  <c r="BZ39" i="1"/>
  <c r="BZ10" i="1"/>
  <c r="BZ148" i="1"/>
  <c r="BZ114" i="1"/>
  <c r="BZ14" i="1"/>
  <c r="BZ72" i="1"/>
  <c r="BZ6" i="1"/>
  <c r="BZ144" i="1"/>
  <c r="BZ102" i="1"/>
  <c r="BZ152" i="1"/>
  <c r="BZ25" i="1"/>
  <c r="BZ37" i="1"/>
  <c r="BZ15" i="1"/>
  <c r="BZ23" i="1"/>
  <c r="BZ27" i="1"/>
  <c r="BZ53" i="1"/>
  <c r="BZ56" i="1"/>
  <c r="BZ20" i="1"/>
  <c r="BZ31" i="1"/>
  <c r="BZ5" i="1"/>
  <c r="BZ4" i="1"/>
  <c r="BZ73" i="1"/>
  <c r="BZ55" i="1"/>
  <c r="BZ66" i="1"/>
  <c r="BZ63" i="1"/>
  <c r="BZ104" i="1"/>
  <c r="BZ123" i="1"/>
  <c r="BZ38" i="1"/>
  <c r="BZ106" i="1"/>
  <c r="BZ49" i="1"/>
  <c r="BZ19" i="1"/>
  <c r="BZ140" i="1"/>
  <c r="BZ125" i="1"/>
  <c r="BZ24" i="1"/>
  <c r="BX95" i="1"/>
  <c r="CL95" i="1"/>
  <c r="BY95" i="1" s="1"/>
  <c r="BZ95" i="1" s="1"/>
</calcChain>
</file>

<file path=xl/sharedStrings.xml><?xml version="1.0" encoding="utf-8"?>
<sst xmlns="http://schemas.openxmlformats.org/spreadsheetml/2006/main" count="4554" uniqueCount="621">
  <si>
    <t>UEN</t>
  </si>
  <si>
    <t>Sociedad</t>
  </si>
  <si>
    <t>País</t>
  </si>
  <si>
    <t>División</t>
  </si>
  <si>
    <t>Moneda</t>
  </si>
  <si>
    <t>Anio</t>
  </si>
  <si>
    <t>CodCliente</t>
  </si>
  <si>
    <t>Cliente</t>
  </si>
  <si>
    <t>CodConsultor</t>
  </si>
  <si>
    <t>Consultor</t>
  </si>
  <si>
    <t>CodMat</t>
  </si>
  <si>
    <t>Material</t>
  </si>
  <si>
    <t>Destinatario</t>
  </si>
  <si>
    <t>CodDestino</t>
  </si>
  <si>
    <t>Ventas Ene</t>
  </si>
  <si>
    <t>Ventas Feb</t>
  </si>
  <si>
    <t>Ventas Mar</t>
  </si>
  <si>
    <t>Ventas Abr</t>
  </si>
  <si>
    <t>Ventas May</t>
  </si>
  <si>
    <t>Ventas Jun</t>
  </si>
  <si>
    <t>Ventas Jul</t>
  </si>
  <si>
    <t>Ventas Ago</t>
  </si>
  <si>
    <t>Ventas Sep</t>
  </si>
  <si>
    <t>Ventas Oct</t>
  </si>
  <si>
    <t>Ventas Nov</t>
  </si>
  <si>
    <t>Ventas Dic</t>
  </si>
  <si>
    <t>Ventas Total</t>
  </si>
  <si>
    <t>Cantidad Ene</t>
  </si>
  <si>
    <t>Cantidad Feb</t>
  </si>
  <si>
    <t>Cantidad Mar</t>
  </si>
  <si>
    <t>Cantidad Abr</t>
  </si>
  <si>
    <t>Cantidad May</t>
  </si>
  <si>
    <t>Cantidad Jun</t>
  </si>
  <si>
    <t>Cantidad Jul</t>
  </si>
  <si>
    <t>Cantidad Ago</t>
  </si>
  <si>
    <t>Cantidad Sep</t>
  </si>
  <si>
    <t>Cantidad Oct</t>
  </si>
  <si>
    <t>Cantidad Nov</t>
  </si>
  <si>
    <t>Cantidad Dic</t>
  </si>
  <si>
    <t>Cantidad Total</t>
  </si>
  <si>
    <t>Precio Ene</t>
  </si>
  <si>
    <t>Precio Feb</t>
  </si>
  <si>
    <t>Precio Mar</t>
  </si>
  <si>
    <t>Precio Abr</t>
  </si>
  <si>
    <t>Precio May</t>
  </si>
  <si>
    <t>Precio Jun</t>
  </si>
  <si>
    <t>Precio Jul</t>
  </si>
  <si>
    <t>Precio Ago</t>
  </si>
  <si>
    <t>Precio Sep</t>
  </si>
  <si>
    <t>Precio Oct</t>
  </si>
  <si>
    <t>Precio Nov</t>
  </si>
  <si>
    <t>Precio Dic</t>
  </si>
  <si>
    <t>Ppto Venta Ene</t>
  </si>
  <si>
    <t>Ppto Venta Feb</t>
  </si>
  <si>
    <t>Ppto Venta Mar</t>
  </si>
  <si>
    <t>Ppto Venta Abr</t>
  </si>
  <si>
    <t>Ppto Venta May</t>
  </si>
  <si>
    <t>Ppto Venta Jun</t>
  </si>
  <si>
    <t>Ppto Venta Jul</t>
  </si>
  <si>
    <t>Ppto Venta Ago</t>
  </si>
  <si>
    <t>Ppto Venta Sep</t>
  </si>
  <si>
    <t>Ppto Venta Oct</t>
  </si>
  <si>
    <t>Ppto Venta Nov</t>
  </si>
  <si>
    <t>Ppto Venta Dic</t>
  </si>
  <si>
    <t>Ppto Venta Total</t>
  </si>
  <si>
    <t>Ppto Cantidad Ene</t>
  </si>
  <si>
    <t>Ppto Cantidad Feb</t>
  </si>
  <si>
    <t>Ppto Cantidad Mar</t>
  </si>
  <si>
    <t>Ppto Cantidad Abr</t>
  </si>
  <si>
    <t>Ppto Cantidad May</t>
  </si>
  <si>
    <t>Ppto Cantidad Jun</t>
  </si>
  <si>
    <t>Ppto Cantidad Jul</t>
  </si>
  <si>
    <t>Ppto Cantidad Ago</t>
  </si>
  <si>
    <t>Ppto Cantidad Sep</t>
  </si>
  <si>
    <t>Ppto Cantidad Oct</t>
  </si>
  <si>
    <t>Ppto Cantidad Nov</t>
  </si>
  <si>
    <t>Ppto Cantidad Dic</t>
  </si>
  <si>
    <t>Ppto Cantidad Total</t>
  </si>
  <si>
    <t>Ppto Precio Ene</t>
  </si>
  <si>
    <t>Ppto Precio Feb</t>
  </si>
  <si>
    <t>Ppto Precio Mar</t>
  </si>
  <si>
    <t>Ppto Precio Abr</t>
  </si>
  <si>
    <t>Ppto Precio May</t>
  </si>
  <si>
    <t>Ppto Precio Jun</t>
  </si>
  <si>
    <t>Ppto Precio Jul</t>
  </si>
  <si>
    <t>Ppto Precio Ago</t>
  </si>
  <si>
    <t>Ppto Precio Sep</t>
  </si>
  <si>
    <t>Ppto Precio Oct</t>
  </si>
  <si>
    <t>Ppto Precio Nov</t>
  </si>
  <si>
    <t>Ppto Precio Dic</t>
  </si>
  <si>
    <t>Margen MP Ene</t>
  </si>
  <si>
    <t>Margen MP Feb</t>
  </si>
  <si>
    <t>Margen MP Mar</t>
  </si>
  <si>
    <t>Margen MP Abr</t>
  </si>
  <si>
    <t>Margen MP May</t>
  </si>
  <si>
    <t>Margen MP Jun</t>
  </si>
  <si>
    <t>Margen MP Jul</t>
  </si>
  <si>
    <t>Margen MP Ago</t>
  </si>
  <si>
    <t>Margen MP Sep</t>
  </si>
  <si>
    <t>Margen MP Oct</t>
  </si>
  <si>
    <t>Margen MP Nov</t>
  </si>
  <si>
    <t>Margen MP Dic</t>
  </si>
  <si>
    <t>MB Ene</t>
  </si>
  <si>
    <t>MB Feb</t>
  </si>
  <si>
    <t>MB Mar</t>
  </si>
  <si>
    <t>MB Abr</t>
  </si>
  <si>
    <t>MB May</t>
  </si>
  <si>
    <t>MB Jun</t>
  </si>
  <si>
    <t>MB Jul</t>
  </si>
  <si>
    <t>MB Ago</t>
  </si>
  <si>
    <t>MB Sep</t>
  </si>
  <si>
    <t>MB Oct</t>
  </si>
  <si>
    <t>MB Nov</t>
  </si>
  <si>
    <t>MB Dic</t>
  </si>
  <si>
    <t>Smart Solutions</t>
  </si>
  <si>
    <t>Nutreo</t>
  </si>
  <si>
    <t>Colombia</t>
  </si>
  <si>
    <t>COP</t>
  </si>
  <si>
    <t>COMPAÑIA NACIONAL DE CHOCOLATES SAS (CO)</t>
  </si>
  <si>
    <t xml:space="preserve">RIVERA DUQUE MARIA PAULA </t>
  </si>
  <si>
    <t>BIOKEL HIERRO x 10 KG</t>
  </si>
  <si>
    <t>-</t>
  </si>
  <si>
    <t>COMPAÑIA DE GALLETAS POZUELO DCR SA (CR)</t>
  </si>
  <si>
    <t>FORTILA210 x 2.7 KG</t>
  </si>
  <si>
    <t>COMPAÑIA DE GALLETAS NOEL S.A.S (CO)</t>
  </si>
  <si>
    <t>ALIMENTOS PRECOCIDOS DE COLOMBIAS.A.S(CO)</t>
  </si>
  <si>
    <t xml:space="preserve">ESCOBAR MAYA LAURA </t>
  </si>
  <si>
    <t>SUPLESN 1340 x 1.85 KG</t>
  </si>
  <si>
    <t>FORTICE150 x 0.204 KG</t>
  </si>
  <si>
    <t>FORTICE160 x 1.45 KG</t>
  </si>
  <si>
    <t>ALIMENTOS Y BEBIDAS VALTIK SAS (CO)</t>
  </si>
  <si>
    <t>FORTIBE340 x 5 KG</t>
  </si>
  <si>
    <t>FORTIBE330 x 5 KG</t>
  </si>
  <si>
    <t>FORTIBE310 x 5 KG</t>
  </si>
  <si>
    <t>NUTRA &amp; FOODS. CO S.A.S.EN REORGANIZACION(CO)</t>
  </si>
  <si>
    <t>SUPLESN 170 x 5 kg</t>
  </si>
  <si>
    <t>SUPLESN 260 x 5 kg</t>
  </si>
  <si>
    <t>ARROCERA GELVEZ S.A.S. (CO)</t>
  </si>
  <si>
    <t>FORTICE440 x 5 KG</t>
  </si>
  <si>
    <t>ARROZ SAN PEDRO S.A.S (CO)</t>
  </si>
  <si>
    <t>FORTICE 1130 x 5 kg</t>
  </si>
  <si>
    <t>SUPLESN 310 x 5 kg</t>
  </si>
  <si>
    <t>FORTIPA170 x 20 KG</t>
  </si>
  <si>
    <t>ALIMENTOS POLAR COLOMBIA S.A.S (CO)</t>
  </si>
  <si>
    <t>FORTICE 320 x 5 kg</t>
  </si>
  <si>
    <t>SOBERANA S.A.S (CO)</t>
  </si>
  <si>
    <t>FORTICE 300 x 5 kg</t>
  </si>
  <si>
    <t>VITAMINA E ACETATO x 18 KG</t>
  </si>
  <si>
    <t>GESTION CARGO ZONA FRANCA S.A.S. (CO)</t>
  </si>
  <si>
    <t>BOYDORR NUTRITION S.A.S. (CO)</t>
  </si>
  <si>
    <t>OMEGA 3 x 10 KG</t>
  </si>
  <si>
    <t>J&amp;M PHARMA S.A.S (CO)</t>
  </si>
  <si>
    <t>BETAGLUCANOS x 0.5 KG</t>
  </si>
  <si>
    <t>70% ACAI EN POLVO x 20 KG</t>
  </si>
  <si>
    <t>SUPLESN 1540 x 5 KG</t>
  </si>
  <si>
    <t>SUPLESN 1470 x 5 KG</t>
  </si>
  <si>
    <t>SUPLESN 1280 x 5 KG</t>
  </si>
  <si>
    <t>FORTIPA 370 x 10 KG</t>
  </si>
  <si>
    <t>SUPLESN 2030 x 5 KG</t>
  </si>
  <si>
    <t>SUPLESN 1770 x 5 KG</t>
  </si>
  <si>
    <t>SUPLESN 1620 x 5 KG</t>
  </si>
  <si>
    <t>ALPINA PRODUCTOS ALIMENTICIOS S.A. (CO)</t>
  </si>
  <si>
    <t>FORTILA 760 x 2 KG</t>
  </si>
  <si>
    <t>FORTICE 530 x 10 KG</t>
  </si>
  <si>
    <t>MEALS DE COLOMBIA S.A.S (CO)</t>
  </si>
  <si>
    <t>FORTISK 640 x 20 KG</t>
  </si>
  <si>
    <t>SUPLESN 1120 x 5 KG</t>
  </si>
  <si>
    <t>CENTRAL DE INSUMOS Y MATERIASPRIMAS PARA LA INDUSTRIA(CO)</t>
  </si>
  <si>
    <t>CENTRAL LECHERA DE MANIZALES SACELEMA(CO)</t>
  </si>
  <si>
    <t>FORTILA340 x 3 KG</t>
  </si>
  <si>
    <t>FORTISK 840 x 10 KG</t>
  </si>
  <si>
    <t>FORTILA380 x 20 KG</t>
  </si>
  <si>
    <t>VITAMINA D3 X 100000 UI x 1 KG</t>
  </si>
  <si>
    <t>COLOMBINA S.A. (CO)</t>
  </si>
  <si>
    <t>FORTIBE 2360 x 5.9 KG</t>
  </si>
  <si>
    <t>FORTISK 120 x 4,9 kg</t>
  </si>
  <si>
    <t>COMERCIALIZADORA ANDINA DEDE ALIMENTOS S.A.S.(CO)</t>
  </si>
  <si>
    <t>SUPLESN 860 x 5 KG</t>
  </si>
  <si>
    <t>TIENDAS NATURNET PLUS COLOMBIA SAS (CO)</t>
  </si>
  <si>
    <t>SUPLESN 2620 x 5 KG</t>
  </si>
  <si>
    <t>SUPLESN 2720 x 10 KG</t>
  </si>
  <si>
    <t>SUPLESN 2730 x 10 KG</t>
  </si>
  <si>
    <t>SUPLESN 2910 x 5 KG</t>
  </si>
  <si>
    <t>SUPLESN 2920 x 5 KG</t>
  </si>
  <si>
    <t>COMPAÑIA INDUSTRIAL DE CEREALES S.A.(CO)</t>
  </si>
  <si>
    <t>FORTICE 240 x 2.9 KG</t>
  </si>
  <si>
    <t>SUPLESN 2930 x 5 KG</t>
  </si>
  <si>
    <t>SUPLESN 3100 x 5 kg</t>
  </si>
  <si>
    <t/>
  </si>
  <si>
    <t>DIANA CORPORACION SAS (CO)</t>
  </si>
  <si>
    <t>FORTIBE 3000 x 5 kg</t>
  </si>
  <si>
    <t>SUPLESN 3130 x 5 kg</t>
  </si>
  <si>
    <t>COMPAÑIA NACIONAL DE CHOCOLATESDCR SOCIEDAD ANONIMA(CR)</t>
  </si>
  <si>
    <t>FORTILA 580 x 10 kg</t>
  </si>
  <si>
    <t>GASEOSAS LUX S.A.S. (CO)</t>
  </si>
  <si>
    <t>FORTIBE 3140 x 10 kg</t>
  </si>
  <si>
    <t>RAFAEL DEL CASTILLO &amp; CIA. S.A. (CO)</t>
  </si>
  <si>
    <t>FORTIMO 170 x 5 kg</t>
  </si>
  <si>
    <t>COMPAÑIA PROCESADORA YDISTRIBUIDORA DE LACTEOS LTDA(CO)</t>
  </si>
  <si>
    <t>FORTILA170 x 20 KG</t>
  </si>
  <si>
    <t>COOPERATIVA AGROPECUARIADEL NORTE DE SANTANDER(CO)</t>
  </si>
  <si>
    <t>COOPERATIVA COLANTA (CO)</t>
  </si>
  <si>
    <t>FORTILA 800 x 5 KG</t>
  </si>
  <si>
    <t>FORTILA460 x 2.6 KG</t>
  </si>
  <si>
    <t>ppto_nutreo07</t>
  </si>
  <si>
    <t>NewCOLANTA</t>
  </si>
  <si>
    <t>SUPLESN 3210 x 10 kg</t>
  </si>
  <si>
    <t>DASA DE COLOMBIA S A S (CO)</t>
  </si>
  <si>
    <t>FORTILA 1540 x 5 kg</t>
  </si>
  <si>
    <t>DEL PRIMO FOODS S.A.S (CO)</t>
  </si>
  <si>
    <t xml:space="preserve">HERNANDEZ MARIN ANA MARIA </t>
  </si>
  <si>
    <t>BETAMIX x 20 KG</t>
  </si>
  <si>
    <t>FORTICE 950 x 20 kg</t>
  </si>
  <si>
    <t>GASEOSAS COLOMBIANAS S.A.S. (CO)</t>
  </si>
  <si>
    <t>FORTIBE 3200 x 20 kg</t>
  </si>
  <si>
    <t>ELITE MAX NUTRITION S.A.S (CO)</t>
  </si>
  <si>
    <t>SUPLESN 1830 x 5 KG</t>
  </si>
  <si>
    <t>SUPLESN120 x 1.8 KG</t>
  </si>
  <si>
    <t>SUPLESN250 x 1.3  KG</t>
  </si>
  <si>
    <t>FORTIBE 210 x 1.5 KG</t>
  </si>
  <si>
    <t>SUPLESN 1130 x 5 KG</t>
  </si>
  <si>
    <t>SUPLESN 2960 x 10 kg</t>
  </si>
  <si>
    <t>EMBOTELLADORA DE BEBIDASDEL TOLIMA SA(CO)</t>
  </si>
  <si>
    <t>FORTIBE 3090 x 1 kg</t>
  </si>
  <si>
    <t>FORESTT DE COLOMBIA S.A.S. (CO)</t>
  </si>
  <si>
    <t>SUPLESN100 x 3 KG</t>
  </si>
  <si>
    <t>SUPLESN110 x 8.35 KG</t>
  </si>
  <si>
    <t>SUPLESN 3540 x 5 kg</t>
  </si>
  <si>
    <t>FORTISK 190 x 5 kg</t>
  </si>
  <si>
    <t>FORTISK 210 x 5 kg</t>
  </si>
  <si>
    <t>ORF S.A. (CO)</t>
  </si>
  <si>
    <t>FORTICE 1030 x 10 kg</t>
  </si>
  <si>
    <t>FORTILA 620 x 5 kg</t>
  </si>
  <si>
    <t>SUPLESN 3690 x 5 kg</t>
  </si>
  <si>
    <t>GIRONES S.A (CO)</t>
  </si>
  <si>
    <t>FORTICE 840 x 3 KG</t>
  </si>
  <si>
    <t>FORTIBE 2840 x 0.2 KG</t>
  </si>
  <si>
    <t>GOLDEN FLAKES S.A.S. (CO)</t>
  </si>
  <si>
    <t>FORTICE 930 x 1 KG</t>
  </si>
  <si>
    <t>FORTICE 940 x 1 KG</t>
  </si>
  <si>
    <t>GOLOSINAS TRULULU S.A. (CO)</t>
  </si>
  <si>
    <t>FORTISN110 x 20 KG</t>
  </si>
  <si>
    <t>SUPLESN 3370 x 10 kg</t>
  </si>
  <si>
    <t>GRUPO GYPSYS S.A.S (CO)</t>
  </si>
  <si>
    <t>FORTIBE 2330 x 2 KG</t>
  </si>
  <si>
    <t>HOJUELAS DE MAIZ SAS (CO)</t>
  </si>
  <si>
    <t>FORTICE190 x 20 KG</t>
  </si>
  <si>
    <t>FORTICE200 x 10 KG</t>
  </si>
  <si>
    <t>INDULACTEOS DE COLOMBIA SAS. (CO)</t>
  </si>
  <si>
    <t>FORTILA 640 x 1 kg</t>
  </si>
  <si>
    <t>FORTILA 680 x 1 kg</t>
  </si>
  <si>
    <t>INDUNILO S.A.S (CO)</t>
  </si>
  <si>
    <t>FORTILA 1120 x 6.4 KG</t>
  </si>
  <si>
    <t>CORREA COUSINS S.A.S. (CO)</t>
  </si>
  <si>
    <t>FORTILA 1350 x 2 kg</t>
  </si>
  <si>
    <t>LABORATORIOS CIENCIA Y NATURALEZASAS(CO)</t>
  </si>
  <si>
    <t>SUPLESN 1650 x 1 KG</t>
  </si>
  <si>
    <t>BITARTRATO DE COLINA x 1 KG</t>
  </si>
  <si>
    <t>FORTIBE 860 x 1 KG</t>
  </si>
  <si>
    <t>LABORATORIOS FARMACEUTICOSSTELAR S.A.(CO)</t>
  </si>
  <si>
    <t>SUPLESN390 x 21 KG</t>
  </si>
  <si>
    <t>FORTIBE 820 x 4.5 KG</t>
  </si>
  <si>
    <t>SUPLESN 1320 x 1 KG</t>
  </si>
  <si>
    <t>LABORATORIOS FUNAT S.A.S (CO)</t>
  </si>
  <si>
    <t>SUPLESN 1690 x 5 KG</t>
  </si>
  <si>
    <t>SUPLESN280 x 3 KG</t>
  </si>
  <si>
    <t>SUPLESN 2450 x 5 KG</t>
  </si>
  <si>
    <t>SUPLESN 1350 x 20 KG</t>
  </si>
  <si>
    <t>SUPLESN 2900 x 5 KG</t>
  </si>
  <si>
    <t>SERVICIOS LABORATORIO - NUTREO</t>
  </si>
  <si>
    <t>SUPLESN 2060 x 10 kg</t>
  </si>
  <si>
    <t>SUPLESN 3590 x 5 kg</t>
  </si>
  <si>
    <t>LABORATORIOS NUTRIPHARMA S.A.S (CO)</t>
  </si>
  <si>
    <t>SUPLESN 3630 x 5 kg</t>
  </si>
  <si>
    <t>LACTALIS COLOMBIA LTDA (CO)</t>
  </si>
  <si>
    <t>VITAMINA C RECUBIERTA x 1 KG</t>
  </si>
  <si>
    <t>FORTILA 750 x 1 KG</t>
  </si>
  <si>
    <t>FORTILA 850 x 5 kg</t>
  </si>
  <si>
    <t>FORTILA 490 x 5 kg</t>
  </si>
  <si>
    <t>LACTEOS BETANIA S.A. (CO)</t>
  </si>
  <si>
    <t>FORTILA 820 x 10 kg</t>
  </si>
  <si>
    <t>LACTEOS LA ARBOLEDA S.A.S (CO)</t>
  </si>
  <si>
    <t>FORTILA240 x 1 KG</t>
  </si>
  <si>
    <t>MANITOBA S.A.S. (CO)</t>
  </si>
  <si>
    <t>FORTISK 420 x 3.12 KG</t>
  </si>
  <si>
    <t>70% ACAI EN POLVO x 1 KG</t>
  </si>
  <si>
    <t>SUPLESN 1210 x 5 kg</t>
  </si>
  <si>
    <t>MOLINOS Y PILADORAS PETER SAS (CO)</t>
  </si>
  <si>
    <t>FORTICE 420 x 5 KG</t>
  </si>
  <si>
    <t>NAVLAB PRODUCT'S S.A.S (CO)</t>
  </si>
  <si>
    <t>SUPLESN410 x 1 KG</t>
  </si>
  <si>
    <t>NOSTIMO S.A.S (CO)</t>
  </si>
  <si>
    <t>FORTILA 500 x 0.5 KG</t>
  </si>
  <si>
    <t>FORTISN 370 x 5 kg</t>
  </si>
  <si>
    <t>SUPLESN 3730 x 5 kg</t>
  </si>
  <si>
    <t>ppto_nutreo01</t>
  </si>
  <si>
    <t>VITAMINA D3 VEGANA</t>
  </si>
  <si>
    <t>ppto_nutreo02</t>
  </si>
  <si>
    <t>NewBOYDORR01</t>
  </si>
  <si>
    <t>ppto_nutreo03</t>
  </si>
  <si>
    <t>NewBOYDORR02</t>
  </si>
  <si>
    <t>NUTRICION VITAL NUVAL S.A.S (CO)</t>
  </si>
  <si>
    <t>SUPLESN 140 x 5 kg</t>
  </si>
  <si>
    <t>SUPLESN 2670 x 10 KG</t>
  </si>
  <si>
    <t>SUPLESN 3450 x 10 kg</t>
  </si>
  <si>
    <t>ppto_nutreo09</t>
  </si>
  <si>
    <t>NewNUVAL</t>
  </si>
  <si>
    <t>ppto_nutreo04</t>
  </si>
  <si>
    <t>NewBOYDORR03</t>
  </si>
  <si>
    <t>PALAOS GROUP S.A.S. (CO)</t>
  </si>
  <si>
    <t>FORTIBE 480 x 5 kg</t>
  </si>
  <si>
    <t>PROCESADORA NACIONALDE CEREALES S.A.(CO)</t>
  </si>
  <si>
    <t>SOLUCE110 x 970 G</t>
  </si>
  <si>
    <t>FORTICE 640 x 0.5 KG</t>
  </si>
  <si>
    <t>PRODUCTOS RAMO S.A.S (CO)</t>
  </si>
  <si>
    <t>FORTISK 680 x 1 KG</t>
  </si>
  <si>
    <t>ppto_nutreo05</t>
  </si>
  <si>
    <t>NewNOEL</t>
  </si>
  <si>
    <t>RC2 PHARMACEUTICAL S.A.S (CO)</t>
  </si>
  <si>
    <t>FORTIBE 850 x 2 KG</t>
  </si>
  <si>
    <t>SUPLESN840 x 3 KG</t>
  </si>
  <si>
    <t>SUPLESN 2560 x 3 KG</t>
  </si>
  <si>
    <t>ROJAS TRUJILLO OCTAVIOGMN(CO)</t>
  </si>
  <si>
    <t>SUPLESN 1300 x 20 KG</t>
  </si>
  <si>
    <t>SANADORES AMBIENTALES SANAMCOMPANY S.A.S.(CO)</t>
  </si>
  <si>
    <t>SUPLESN 1010 x 1 KG</t>
  </si>
  <si>
    <t>ppto_nutreo06</t>
  </si>
  <si>
    <t>NewNACCHOCOLATE</t>
  </si>
  <si>
    <t>SUCESORES DE JOSE JESUS RESTREPOY CIA  S.A. CASA LUKER S.A.(CO)</t>
  </si>
  <si>
    <t>FORTIBE 900 x 20 KG</t>
  </si>
  <si>
    <t>TAMAYO BARRIOS JOHAN MANUEL (CO)</t>
  </si>
  <si>
    <t>SUPLESN 2880 x 20 KG</t>
  </si>
  <si>
    <t>TECNOLOGIAS ALIMENTICIAS S.A.S (CO)</t>
  </si>
  <si>
    <t>FORTIBE 940 x 2 KG</t>
  </si>
  <si>
    <t>FORTIBE 1080 x 15 KG</t>
  </si>
  <si>
    <t>ppto_nutreo08</t>
  </si>
  <si>
    <t>NewLUX</t>
  </si>
  <si>
    <t>TRADING FOODS SAS (CO)</t>
  </si>
  <si>
    <t>FACE100-13 x 10 KG</t>
  </si>
  <si>
    <t>UNION DE ARROCEROS S.A.S. (CO)</t>
  </si>
  <si>
    <t>FORTICE 310 x 5 kg</t>
  </si>
  <si>
    <t>EPA PANAMA</t>
  </si>
  <si>
    <t>ppto_nutreo10</t>
  </si>
  <si>
    <t>NewEPA</t>
  </si>
  <si>
    <t>End to End</t>
  </si>
  <si>
    <t>ACTIVA SPORT S.A.S (CO)</t>
  </si>
  <si>
    <t xml:space="preserve">GAVIRIA MUÑOZ CAROLINA </t>
  </si>
  <si>
    <t>BARRA PROTEICA ACTIMAX x 30 G</t>
  </si>
  <si>
    <t>BARRA PROTEICA ACTIMAX x 18 UN</t>
  </si>
  <si>
    <t>ALMACENES EXITO S A (CO)</t>
  </si>
  <si>
    <t>BARRA TAEQ FRUTOS ROJOS x 6 UN</t>
  </si>
  <si>
    <t>BARRA DE CEREAL PROTEINA TAEQ x 4 UN</t>
  </si>
  <si>
    <t>BARRA TAEQ ACAI x 6 UN</t>
  </si>
  <si>
    <t>BARRA TAEQ SURTIDA x 10 UN</t>
  </si>
  <si>
    <t>BARRA TAEQ FRUTOS AMARILLOS x 6 UN</t>
  </si>
  <si>
    <t>BARRA CEREAL TAEQ NUECES x 6 UN</t>
  </si>
  <si>
    <t>DCTO CONDICIONADO NUTREO</t>
  </si>
  <si>
    <t>AVICOLA NACIONAL S.A. (CO)</t>
  </si>
  <si>
    <t>ALBUMINA EN POLVO x 0.25 KG</t>
  </si>
  <si>
    <t>BELLEZA EXPRESS S.A. (CO)</t>
  </si>
  <si>
    <t>CIRUEPLUS BEBIDA x 180 g</t>
  </si>
  <si>
    <t>BLUM ORGANICS SAS (CO)</t>
  </si>
  <si>
    <t>PAPILLA NATURAL BABY EVOLUTION x 175 g</t>
  </si>
  <si>
    <t>CAMALEONTE.CO S.A.S. (CO)</t>
  </si>
  <si>
    <t>CAMALEONTE CACAO FUNCIONAL MSVC x 10 g</t>
  </si>
  <si>
    <t>CAMALEONTE CACAO FUNCIONAL DOYPAC x 150g</t>
  </si>
  <si>
    <t>D1 S A S (CO)</t>
  </si>
  <si>
    <t>BARRA CEREAL FIT GRAAN SURTIDAS x 6 UN</t>
  </si>
  <si>
    <t>BOLSA TURRON AVENA AJONJOLI NATRI x 6 UN</t>
  </si>
  <si>
    <t>INDUSTRIA COLOMBIANA DE CAFE S.A.S (CO)</t>
  </si>
  <si>
    <t>2012298 BEB. DIVERSA COLAGENO 12UN x 3 G</t>
  </si>
  <si>
    <t>2018437 SMOOTHIE DIV COLAG BIOTI x 0,1kg</t>
  </si>
  <si>
    <t>2012580 BEB.DIVERSA ALOE 12 UN x 3 G</t>
  </si>
  <si>
    <t>2015117 BEB DIVERSA SURT 36G 12UN x 3G</t>
  </si>
  <si>
    <t>2015985 BEB. DIVERSA FRESA DOYPACK x 75g</t>
  </si>
  <si>
    <t>2023236 BEB.DIVERSA VIT E 30g 12UN x2.5g</t>
  </si>
  <si>
    <t>ppto_nutreo11</t>
  </si>
  <si>
    <t>AM</t>
  </si>
  <si>
    <t>ppto_nutreo12</t>
  </si>
  <si>
    <t>PM</t>
  </si>
  <si>
    <t>NORTH CAROLINA STATE UNIVERSITY (US)</t>
  </si>
  <si>
    <t xml:space="preserve">MAYA FAJARDO CRISTINA </t>
  </si>
  <si>
    <t>HONORARIOS DE SERVICIO</t>
  </si>
  <si>
    <t>RIUM S.A.S (CO)</t>
  </si>
  <si>
    <t>BARRA CEREAL GO RIGO GO CHOCOLATE x 30 G</t>
  </si>
  <si>
    <t>SANTA ANITA NAPOLES S.A. (CO)</t>
  </si>
  <si>
    <t>PLEG. SANTA ANITA CHOCO 23 G x 6 BARRAS</t>
  </si>
  <si>
    <t>CAJA SANTA ANITA CHOCOLATE 23G x 144 UN</t>
  </si>
  <si>
    <t>ppto_nutreo13</t>
  </si>
  <si>
    <t>BARRA CHOCOLATE</t>
  </si>
  <si>
    <t>ppto_nutreo14</t>
  </si>
  <si>
    <t>BARRA VAINILLA</t>
  </si>
  <si>
    <t>SLIM ACTIVE GROUP S.A.S (CO)</t>
  </si>
  <si>
    <t>TE SLIM ACTIVE SABOR LIMA-LIMON x 0.3 KG</t>
  </si>
  <si>
    <t>TE SLIM ACTIVE SABOR LIMA-LIMON x 20 KG</t>
  </si>
  <si>
    <t>ppto_nutreo15</t>
  </si>
  <si>
    <t xml:space="preserve">SLIM  </t>
  </si>
  <si>
    <t>TEAM FOODS COLOMBIA S.A. (CO)</t>
  </si>
  <si>
    <t>BRIGHTFULL CHAI x 297 g</t>
  </si>
  <si>
    <t>BRIGHTFULL MATCHA x 297g</t>
  </si>
  <si>
    <t>BARRA CTV MANÍ PROTEINA SOYA 23 g x 4 UN</t>
  </si>
  <si>
    <t>UP NUTRICIONAL FOOD S.A.S. (CO)</t>
  </si>
  <si>
    <t>PROTEINA HUEVO WAKE UP VAINILLA x 510 g</t>
  </si>
  <si>
    <t>PROTEINA HUEVO WAKE UP CHOCOLATE X 510 g</t>
  </si>
  <si>
    <t>ppto_nutreo16</t>
  </si>
  <si>
    <t>Sachet porción Vainilla</t>
  </si>
  <si>
    <t>ppto_nutreo17</t>
  </si>
  <si>
    <t>PROTEINA HUEVO COFFEE X 510 g</t>
  </si>
  <si>
    <t>ppto_nutreo18</t>
  </si>
  <si>
    <t>Sachet porción Chocolate</t>
  </si>
  <si>
    <t>ppto_nutreo19</t>
  </si>
  <si>
    <t>MEZCLA WAFFLES &amp; PANCAKES</t>
  </si>
  <si>
    <t>ppto_nutreo20</t>
  </si>
  <si>
    <t xml:space="preserve">ENERGY </t>
  </si>
  <si>
    <t>TORRECAFE AGUILA ROJA Y CIA SA (CO)</t>
  </si>
  <si>
    <t>ppto_nutreo21</t>
  </si>
  <si>
    <t xml:space="preserve">BARRA CAFE X 21 GR </t>
  </si>
  <si>
    <t xml:space="preserve">VITAL SETAS S.A.S </t>
  </si>
  <si>
    <t>ppto_nutreo22</t>
  </si>
  <si>
    <t>CAFE CON BETAGLUCANOS X 180 GR</t>
  </si>
  <si>
    <t>ppto_nutreo23</t>
  </si>
  <si>
    <t>CAFE CON BETAGLUCANOS X 120 GR</t>
  </si>
  <si>
    <t>ppto_nutreo24</t>
  </si>
  <si>
    <t>BETAGLUCANOS + VITAMINA C + ZINC X 60 GR</t>
  </si>
  <si>
    <t>ppto_nutreo25</t>
  </si>
  <si>
    <t>B12</t>
  </si>
  <si>
    <t xml:space="preserve">POWERLAB S.A.S </t>
  </si>
  <si>
    <t>ppto_nutreo26</t>
  </si>
  <si>
    <t xml:space="preserve">BARRA PROTEINA CHOCOLATE X 30GR </t>
  </si>
  <si>
    <t>ppto_nutreo27</t>
  </si>
  <si>
    <t>FIBRA NATURAL X 297 GR</t>
  </si>
  <si>
    <t>ppto_nutreo28</t>
  </si>
  <si>
    <t>FIBRA NARANJA  X 297 GR</t>
  </si>
  <si>
    <t xml:space="preserve">CAMALEONTE </t>
  </si>
  <si>
    <t>ppto_nutreo29</t>
  </si>
  <si>
    <t>CACAO PM x 150 GR</t>
  </si>
  <si>
    <t>ppto_nutreo30</t>
  </si>
  <si>
    <t xml:space="preserve">COFFE BOOST X 150 GR </t>
  </si>
  <si>
    <t xml:space="preserve">SARA MESA </t>
  </si>
  <si>
    <t>ppto_nutreo31</t>
  </si>
  <si>
    <t xml:space="preserve">BOOSTER CEREBRO </t>
  </si>
  <si>
    <t>ppto_nutreo32</t>
  </si>
  <si>
    <t xml:space="preserve">TE SACHET </t>
  </si>
  <si>
    <t>ppto_nutreo33</t>
  </si>
  <si>
    <t xml:space="preserve">FIBRA PIÑA TARRO </t>
  </si>
  <si>
    <t>ppto_nutreo34</t>
  </si>
  <si>
    <t>DISPLAY X 30 UN (1 gr)</t>
  </si>
  <si>
    <t>ppto_nutreo35</t>
  </si>
  <si>
    <t>BARRA CARAMELO SALADO X (21 gr)</t>
  </si>
  <si>
    <t>SAVVY CORP S.A.S (CO)</t>
  </si>
  <si>
    <t xml:space="preserve">PAZ GONZALEZ JULIANA DEL ROSARIO </t>
  </si>
  <si>
    <t>CHICKEN BONE BROTH TCM-CHOCOLA x 0.56 KG</t>
  </si>
  <si>
    <t>BONE BROTH TCM-CHOCOLATE x 0.28 KG</t>
  </si>
  <si>
    <t>CHICKEN BONE BROTH CHOCOLATE x 3 KG</t>
  </si>
  <si>
    <t>MSVC CHICKEN BONE BROTH CHOCOLATE X 8 G</t>
  </si>
  <si>
    <t>BONE BROTH TCM-CHOCOLATE x 25 g x 90 UN</t>
  </si>
  <si>
    <t>CHICKEN BONE BROTH TCM-CHOCOLATE x 25 g</t>
  </si>
  <si>
    <t>BONE BROTH VAINILLA x 0.560 KG</t>
  </si>
  <si>
    <t>BONE BROTH VAINILLA V2 x 560 g</t>
  </si>
  <si>
    <t>BONE BROTH VAINILLA x 0.280 KG</t>
  </si>
  <si>
    <t>BONE BROTH VAINILLA V2 x 280 g</t>
  </si>
  <si>
    <t>BONE BROTH VAINILLA x 3 KG</t>
  </si>
  <si>
    <t>BONE BROTH VAINILLA V2 x 3 Kg</t>
  </si>
  <si>
    <t>BONE BROTH VAINILLA x 8 G</t>
  </si>
  <si>
    <t>CHICKEN BONE BROTH VAINILLA V2 x 8 g</t>
  </si>
  <si>
    <t>BONE BROTH VAINILLA V2 x 25 g x 90 UN</t>
  </si>
  <si>
    <t>CHICKEN BONE BROTH VAINILLA V2 x 25 g</t>
  </si>
  <si>
    <t>CHICKEN BONE BROTH SALADO x 560 g</t>
  </si>
  <si>
    <t>CHICKEN BONE BROTH SALADO x 280 g</t>
  </si>
  <si>
    <t>CHICKEN BONE BROTH SALADO x 325 g</t>
  </si>
  <si>
    <t>MSVC CHICKEN BONE BROTH SALADO X 8 G</t>
  </si>
  <si>
    <t>BONE BROTH SALADO x 25 g x 90 UN</t>
  </si>
  <si>
    <t>CHICKEN BONE BROTH SALADO x 25 g</t>
  </si>
  <si>
    <t>VEGGIE VAINILLA FRANCESA x 560 g</t>
  </si>
  <si>
    <t>VEGGIE VAINILLA FRANCESA x 308 g</t>
  </si>
  <si>
    <t>VEGGIE VAINILLA FRANCESA x 3 KG</t>
  </si>
  <si>
    <t>MSVC VEGGIE VAINILLA FRANCESA X 8 G</t>
  </si>
  <si>
    <t>VEGGIE VAINILLA FRANCESA x 28 g x 90 UN</t>
  </si>
  <si>
    <t>VEGGIE VAINILLA FRANCESA x 28 g</t>
  </si>
  <si>
    <t>VEGGIE DULCE CHOCOLATE x 630 g</t>
  </si>
  <si>
    <t>VEGGIE DULCE CHOCOLATE x 360 g</t>
  </si>
  <si>
    <t>MSVC VEGGIE DULCE CHOCOLATE x 8 g</t>
  </si>
  <si>
    <t>VEGGIE DULCE CHOCOLATE x 30 g x 90 UN</t>
  </si>
  <si>
    <t>VEGGIE DULCE CHOCOLATE x 30 g</t>
  </si>
  <si>
    <t>VEGGIE DULCE VAINILLA x 630 g</t>
  </si>
  <si>
    <t>VEGGIE DULCE VAINILLA x 360 g</t>
  </si>
  <si>
    <t>MSVC VEGGIE DULCE VAINILLA x 8 g</t>
  </si>
  <si>
    <t>VEGGIE DULCE VAINILLA x 30 g x 90 UN</t>
  </si>
  <si>
    <t>VEGGIE DULCE VAINILLA x 30 g</t>
  </si>
  <si>
    <t>VEGGIE POWDER SALTY x 625 g</t>
  </si>
  <si>
    <t>VEGGIE POWDER SALTY x 365 g</t>
  </si>
  <si>
    <t>MSVC VEGGIE POWDER SALTY X 8 G</t>
  </si>
  <si>
    <t>VEGGIE POWDER SALTY x 25 g x 90 UN</t>
  </si>
  <si>
    <t>VEGGIE POWDER SALTY x 25 g</t>
  </si>
  <si>
    <t>SAVVY LIMONADA DE COCO x 180 G</t>
  </si>
  <si>
    <t>MSVC GREAT DAY LIMONADA DE COCO x 6 g</t>
  </si>
  <si>
    <t>GREAT DAY LIMONADA DE COCO 25 un x 6 g</t>
  </si>
  <si>
    <t>SAVVY LIMONADA  ROSADA x 180 G</t>
  </si>
  <si>
    <t>MSVC GREAT DAY LIMONADA ROSADA x 6 g</t>
  </si>
  <si>
    <t>GREAT DAY LIMONADA ROSADA 25 un x 6 g</t>
  </si>
  <si>
    <t>GREAT DAY LEMON GINGERINE x 180 g</t>
  </si>
  <si>
    <t>MSVC GREAT DAY LEMON GINGERINE x 6 g</t>
  </si>
  <si>
    <t>GREAT DAY LEMON GINGERINE 25 un x 6 g</t>
  </si>
  <si>
    <t>RENEW PLEGADIZA x 180 G</t>
  </si>
  <si>
    <t>SAVVY MSVC RENEW x 6 G</t>
  </si>
  <si>
    <t>SAVVY DFS MIX 30 UND x 4 G</t>
  </si>
  <si>
    <t>SAVVY DFS MIX ARANDANOS MSVC x 4 g</t>
  </si>
  <si>
    <t>SAVVY RECHARGE SURTIDO X 120 g</t>
  </si>
  <si>
    <t>SAVVY RECHARGE WATERMELON 20 UN X 6 g</t>
  </si>
  <si>
    <t>SAVVY RECHARGE LEMON 20 UN X 6 g</t>
  </si>
  <si>
    <t>MSVC SAVVY RECHARGE LEMON x 6 g</t>
  </si>
  <si>
    <t>MSVC SAVVY RECHARGE WATERMELON x 6 g</t>
  </si>
  <si>
    <t>PREMEX INC (US)</t>
  </si>
  <si>
    <t>SAVVY USA BONE BROTH CHOCOLATE x 560 g</t>
  </si>
  <si>
    <t>SAVVY USA BONE BROTH VANILLA V2 x 560 g</t>
  </si>
  <si>
    <t>SAVVY USA BONE BROTH SALTY POWDER x 560g</t>
  </si>
  <si>
    <t>SAVVY USA VEGGIE SALTY x 625 g</t>
  </si>
  <si>
    <t>SAVVY USA VEGGIE VANILLA x 560 g</t>
  </si>
  <si>
    <t>IMPORTADORA COMERCIALIZADORAY CAPACITACION  KETO CLUB SPA(CL)</t>
  </si>
  <si>
    <t>BONE BROTH VAINILLA CHILE x 560 g</t>
  </si>
  <si>
    <t>BONE BROTH CHOCOLATE CHILE X 560 g</t>
  </si>
  <si>
    <t>GREAT DAY CHILE LIMONADA ROSADA x 210 g</t>
  </si>
  <si>
    <t>GREAT DAY CHILE LIMONADA COCO x 210 g</t>
  </si>
  <si>
    <t>GLOBAL SERVICE PHARMACEUTICALS.A.S.(CO)</t>
  </si>
  <si>
    <t>VITAMIX 15 V2 x 1 g</t>
  </si>
  <si>
    <t>VITAMIX 15 V2 x 1 g x 192 pleg (UI)</t>
  </si>
  <si>
    <t>CALOX INTERNATIONAL, C.A. (VE)</t>
  </si>
  <si>
    <t>MICRONUTRIENTES EN POLVO PROKIDS x 1 g</t>
  </si>
  <si>
    <t>CAJA DE COMPENSACION FAMILIARCOMFENALCO ANTIOQUIA(CO)</t>
  </si>
  <si>
    <t>MALTEADA NIÑOS VAINILLA x 0.5 KG</t>
  </si>
  <si>
    <t>MALTEADA MG VAINILLA x 0.5 KG</t>
  </si>
  <si>
    <t>CAJA DE COMPENSACION FAMILIARDE ANTIOQUIA COMFAMA(CO)</t>
  </si>
  <si>
    <t>COOPERATIVA DE ENTIDADES DESALUD DE CORDOBA(CO)</t>
  </si>
  <si>
    <t>COOPERATIVA DE HOSPITALES DESANTANDER Y EL NORORIENTE(CO)</t>
  </si>
  <si>
    <t>CORTES OSPINA VILMA ROCIO (CO)</t>
  </si>
  <si>
    <t>DISTRIBUIDORA JORGE MARIOURIBE G. S.A.(CO)</t>
  </si>
  <si>
    <t>EEINALII EPII SUPULA I.P.S S.A.S (CO)</t>
  </si>
  <si>
    <t>HOSPIMART S.A.S (CO)</t>
  </si>
  <si>
    <t>FUNDACION ACCION CONTRA EL HAMBRE (CO)</t>
  </si>
  <si>
    <t>FUNDACION DIOCESANA COMPARTIR (CO)</t>
  </si>
  <si>
    <t>PATRULLA AEREA CIVIL COLOMBIANA (CO)</t>
  </si>
  <si>
    <t>FLORES EL TRIGAL S A S (CO)</t>
  </si>
  <si>
    <t>TE VERDE MANDARINA BENEVO x 0,3 kg</t>
  </si>
  <si>
    <t>TE VERDE DURAZNO BENEVO x 0,3 kg</t>
  </si>
  <si>
    <t>TE VERDE SABOR LIMON BENEVO x 0,3 kg</t>
  </si>
  <si>
    <t>TE VERDE MANGOSTINO BENEVO x 0,3 kg</t>
  </si>
  <si>
    <t>JARDINES DE SAN NICOLAS SAS (CO)</t>
  </si>
  <si>
    <t>JARDINES DEL SOL SAS (CO)</t>
  </si>
  <si>
    <t>INSTITUTO DE MEDICINA FUNCIONALCJ SAS(CO)</t>
  </si>
  <si>
    <t>PAPAINA X 20 KG</t>
  </si>
  <si>
    <t>VINAGRE DE MANZANA EN POLVO x 7 KG</t>
  </si>
  <si>
    <t>THE FUNCTIONAL NUTRITION COMPANYS.A.S.(CO)</t>
  </si>
  <si>
    <t xml:space="preserve">RUIZ GOMEZ NATALIA CRISTINA </t>
  </si>
  <si>
    <t>FULY KIDS DREAMY BOOSTER X 45 g</t>
  </si>
  <si>
    <t>FULY KIDS DIGESTY BOOSTER x 45 g</t>
  </si>
  <si>
    <t>FULY KIDS IMMUNY BOOSTER x 45 g</t>
  </si>
  <si>
    <t>BEBIDA FULY KIDS IMMUNY DRINK x 180 g</t>
  </si>
  <si>
    <t>BEBIDA FULY KIDS DIGESTY DRINK x 180 g</t>
  </si>
  <si>
    <t>BEBIDA FULY KIDS DREAMY DRINK x 180 g</t>
  </si>
  <si>
    <t>ppto_nutreo36</t>
  </si>
  <si>
    <t>BOOSTER KIT</t>
  </si>
  <si>
    <t>VITAMIX FULY FOR ALL x 90 g</t>
  </si>
  <si>
    <t>BALANCE PHARMA</t>
  </si>
  <si>
    <t>ppto_nutreo37</t>
  </si>
  <si>
    <t>KETOLANCE</t>
  </si>
  <si>
    <t>KAIME</t>
  </si>
  <si>
    <t>ppto_nutreo38</t>
  </si>
  <si>
    <t>NewKAIME</t>
  </si>
  <si>
    <t>NUTRACECOL</t>
  </si>
  <si>
    <t>ppto_nutreo39</t>
  </si>
  <si>
    <t>NewNUTRA</t>
  </si>
  <si>
    <t>ALQUERIA</t>
  </si>
  <si>
    <t>ppto_nutreo40</t>
  </si>
  <si>
    <t>NewALQUERIA</t>
  </si>
  <si>
    <t>COLECHES</t>
  </si>
  <si>
    <t>ppto_nutreo41</t>
  </si>
  <si>
    <t>NewCOLECHES</t>
  </si>
  <si>
    <t>ARUM</t>
  </si>
  <si>
    <t>ppto_nutreo42</t>
  </si>
  <si>
    <t>NewARUM</t>
  </si>
  <si>
    <t>POTENCIALES</t>
  </si>
  <si>
    <t xml:space="preserve">ALVAREZ PIEDRAHITA ANDRES FELIPE </t>
  </si>
  <si>
    <t>201776ppto</t>
  </si>
  <si>
    <t>GLICINATO DE MAGNESIO 19% X 25 KG</t>
  </si>
  <si>
    <t>201529ppto</t>
  </si>
  <si>
    <t>MELENA DE LEÓN SM EN POLVO x 25 kg</t>
  </si>
  <si>
    <t>201334ppto</t>
  </si>
  <si>
    <t>ZINC ORGANICO QP GRADO FOOD x 25 KG</t>
  </si>
  <si>
    <t>201038ppto</t>
  </si>
  <si>
    <t>BETAGLUCANOS x 25 KG</t>
  </si>
  <si>
    <t>200257ppto</t>
  </si>
  <si>
    <t>18% ZINC ORGANICO USP x 25 KG</t>
  </si>
  <si>
    <t>200238ppto</t>
  </si>
  <si>
    <t>3% SELENIO ORGANICO x 25 KG</t>
  </si>
  <si>
    <t>14.4% HIERRO ORGANICO FG</t>
  </si>
  <si>
    <t>MORA EN POLVO 50 SM x 10 kg</t>
  </si>
  <si>
    <t>PIÑA SM EN POLVO x 20 kg</t>
  </si>
  <si>
    <t>LIMON TAHITI EN POLVO</t>
  </si>
  <si>
    <t>COROZO EN POLVO SM 80 x 10 kg</t>
  </si>
  <si>
    <t>ACEITE DE COCO EN POLVO 50 SM x 10 kg</t>
  </si>
  <si>
    <t>LIMON MANDARINO EN POLVO x 10 KG</t>
  </si>
  <si>
    <t>ACAI EN POLVO SM x 20 KG</t>
  </si>
  <si>
    <t>ARAZÁ EN POLVO 80 x 10 kg</t>
  </si>
  <si>
    <t>CAMU-CAMU SM x 15 KG</t>
  </si>
  <si>
    <t>A-BIT</t>
  </si>
  <si>
    <t>ppto_nutreo43</t>
  </si>
  <si>
    <t>NewA-BIT</t>
  </si>
  <si>
    <t>UELL</t>
  </si>
  <si>
    <t>ppto_nutreo44</t>
  </si>
  <si>
    <t>NewUELL</t>
  </si>
  <si>
    <t>PRANAM BARS</t>
  </si>
  <si>
    <t>ppto_nutreo45</t>
  </si>
  <si>
    <t>ISIMO</t>
  </si>
  <si>
    <t>ppto_nutreo46</t>
  </si>
  <si>
    <t>BARRAS</t>
  </si>
  <si>
    <t>NUEVOS POTENCIALES</t>
  </si>
  <si>
    <t>ppto_nutreo47</t>
  </si>
  <si>
    <t>NewPOTENCIALES</t>
  </si>
  <si>
    <t>POTENCIALES H2</t>
  </si>
  <si>
    <t>ppto_nutreo48</t>
  </si>
  <si>
    <t>NewPOTENCIALESH2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</si>
</sst>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4" formatCode="_-&quot;$&quot;\ * #,##0.00_-;\-&quot;$&quot;\ * #,##0.00_-;_-&quot;$&quot;\ * &quot;-&quot;??_-;_-@_-"/>
    <numFmt numFmtId="164" formatCode="#.0#############E+###"/>
    <numFmt numFmtId="165" formatCode="_-&quot;$&quot;\ * #,##0.00_-;\-&quot;$&quot;\ * #,##0.00_-;_-&quot;$&quot;\ * &quot;-&quot;??_-;_-@"/>
    <numFmt numFmtId="166" formatCode="_-* #,##0_-;\-* #,##0_-;_-* &quot;-&quot;_-;_-@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C4BD97"/>
        <bgColor rgb="FFC4BD97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2" fillId="10" borderId="1" xfId="0" applyFont="1" applyFill="1" applyBorder="1"/>
    <xf numFmtId="0" fontId="3" fillId="1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/>
    <xf numFmtId="166" fontId="4" fillId="0" borderId="2" xfId="0" applyNumberFormat="1" applyFont="1" applyBorder="1"/>
    <xf numFmtId="166" fontId="4" fillId="0" borderId="2" xfId="0" applyNumberFormat="1" applyFont="1" applyBorder="1" applyAlignment="1">
      <alignment horizontal="right"/>
    </xf>
    <xf numFmtId="9" fontId="4" fillId="0" borderId="2" xfId="0" applyNumberFormat="1" applyFont="1" applyBorder="1"/>
    <xf numFmtId="165" fontId="4" fillId="11" borderId="2" xfId="0" applyNumberFormat="1" applyFont="1" applyFill="1" applyBorder="1" applyAlignment="1">
      <alignment horizontal="right"/>
    </xf>
    <xf numFmtId="165" fontId="4" fillId="11" borderId="2" xfId="0" applyNumberFormat="1" applyFont="1" applyFill="1" applyBorder="1"/>
    <xf numFmtId="166" fontId="4" fillId="11" borderId="2" xfId="0" applyNumberFormat="1" applyFont="1" applyFill="1" applyBorder="1"/>
    <xf numFmtId="0" fontId="4" fillId="12" borderId="2" xfId="0" applyFont="1" applyFill="1" applyBorder="1"/>
    <xf numFmtId="164" fontId="4" fillId="12" borderId="2" xfId="0" applyNumberFormat="1" applyFont="1" applyFill="1" applyBorder="1"/>
    <xf numFmtId="165" fontId="4" fillId="12" borderId="2" xfId="0" applyNumberFormat="1" applyFont="1" applyFill="1" applyBorder="1" applyAlignment="1">
      <alignment horizontal="right"/>
    </xf>
    <xf numFmtId="165" fontId="4" fillId="12" borderId="2" xfId="0" applyNumberFormat="1" applyFont="1" applyFill="1" applyBorder="1"/>
    <xf numFmtId="166" fontId="4" fillId="12" borderId="2" xfId="0" applyNumberFormat="1" applyFont="1" applyFill="1" applyBorder="1"/>
    <xf numFmtId="166" fontId="4" fillId="12" borderId="2" xfId="0" applyNumberFormat="1" applyFont="1" applyFill="1" applyBorder="1" applyAlignment="1">
      <alignment horizontal="right"/>
    </xf>
    <xf numFmtId="9" fontId="4" fillId="12" borderId="2" xfId="0" applyNumberFormat="1" applyFont="1" applyFill="1" applyBorder="1"/>
    <xf numFmtId="6" fontId="4" fillId="0" borderId="2" xfId="0" applyNumberFormat="1" applyFont="1" applyBorder="1"/>
    <xf numFmtId="0" fontId="4" fillId="13" borderId="2" xfId="0" applyFont="1" applyFill="1" applyBorder="1"/>
    <xf numFmtId="164" fontId="4" fillId="13" borderId="2" xfId="0" applyNumberFormat="1" applyFont="1" applyFill="1" applyBorder="1"/>
    <xf numFmtId="165" fontId="4" fillId="13" borderId="2" xfId="0" applyNumberFormat="1" applyFont="1" applyFill="1" applyBorder="1" applyAlignment="1">
      <alignment horizontal="right"/>
    </xf>
    <xf numFmtId="165" fontId="4" fillId="13" borderId="2" xfId="0" applyNumberFormat="1" applyFont="1" applyFill="1" applyBorder="1"/>
    <xf numFmtId="166" fontId="4" fillId="13" borderId="2" xfId="0" applyNumberFormat="1" applyFont="1" applyFill="1" applyBorder="1"/>
    <xf numFmtId="44" fontId="0" fillId="13" borderId="0" xfId="1" applyFont="1" applyFill="1"/>
    <xf numFmtId="166" fontId="4" fillId="13" borderId="2" xfId="0" applyNumberFormat="1" applyFont="1" applyFill="1" applyBorder="1" applyAlignment="1">
      <alignment horizontal="right"/>
    </xf>
    <xf numFmtId="9" fontId="4" fillId="13" borderId="2" xfId="0" applyNumberFormat="1" applyFont="1" applyFill="1" applyBorder="1"/>
    <xf numFmtId="0" fontId="0" fillId="1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365"/>
  <sheetViews>
    <sheetView tabSelected="1" workbookViewId="0">
      <selection sqref="A1:XFD1"/>
    </sheetView>
  </sheetViews>
  <sheetFormatPr baseColWidth="10" defaultColWidth="14.453125" defaultRowHeight="15" customHeight="1" x14ac:dyDescent="0.35"/>
  <cols>
    <col min="1" max="1" width="13.08984375" customWidth="1"/>
    <col min="2" max="2" width="10.453125" customWidth="1"/>
    <col min="3" max="3" width="8.453125" customWidth="1"/>
    <col min="4" max="4" width="9.453125" customWidth="1"/>
    <col min="5" max="5" width="9.81640625" customWidth="1"/>
    <col min="6" max="6" width="7.08984375" customWidth="1"/>
    <col min="7" max="7" width="9.08984375" customWidth="1"/>
    <col min="8" max="8" width="29.08984375" customWidth="1"/>
    <col min="9" max="9" width="14.08984375" customWidth="1"/>
    <col min="10" max="10" width="29.81640625" customWidth="1"/>
    <col min="11" max="11" width="15.7265625" customWidth="1"/>
    <col min="12" max="12" width="41.26953125" customWidth="1"/>
    <col min="13" max="13" width="13.54296875" customWidth="1"/>
    <col min="14" max="14" width="13.08984375" customWidth="1"/>
    <col min="15" max="26" width="16.81640625" customWidth="1"/>
    <col min="27" max="27" width="18.453125" customWidth="1"/>
    <col min="28" max="52" width="15.7265625" customWidth="1"/>
    <col min="53" max="53" width="16.81640625" customWidth="1"/>
    <col min="54" max="55" width="15.7265625" customWidth="1"/>
    <col min="56" max="56" width="16.81640625" customWidth="1"/>
    <col min="57" max="57" width="17" customWidth="1"/>
    <col min="58" max="58" width="16.81640625" customWidth="1"/>
    <col min="59" max="59" width="17.7265625" customWidth="1"/>
    <col min="60" max="64" width="16.81640625" customWidth="1"/>
    <col min="65" max="65" width="18.453125" customWidth="1"/>
    <col min="66" max="114" width="15.7265625" customWidth="1"/>
  </cols>
  <sheetData>
    <row r="1" spans="1:114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10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</row>
    <row r="2" spans="1:114" ht="15" customHeight="1" x14ac:dyDescent="0.35">
      <c r="A2" s="11" t="s">
        <v>114</v>
      </c>
      <c r="B2" s="11" t="s">
        <v>115</v>
      </c>
      <c r="C2" s="11" t="s">
        <v>116</v>
      </c>
      <c r="D2" s="11" t="s">
        <v>115</v>
      </c>
      <c r="E2" s="11" t="s">
        <v>117</v>
      </c>
      <c r="F2" s="11">
        <v>2023</v>
      </c>
      <c r="G2" s="11">
        <v>1000786</v>
      </c>
      <c r="H2" s="11" t="s">
        <v>118</v>
      </c>
      <c r="I2" s="11">
        <v>6300445</v>
      </c>
      <c r="J2" s="12" t="s">
        <v>119</v>
      </c>
      <c r="K2" s="11">
        <v>200078</v>
      </c>
      <c r="L2" s="11" t="s">
        <v>120</v>
      </c>
      <c r="M2" s="11"/>
      <c r="N2" s="11"/>
      <c r="O2" s="13">
        <v>6500000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4">
        <f t="shared" ref="AA2:AA256" si="0">SUM(O2:Z2)</f>
        <v>6500000</v>
      </c>
      <c r="AB2" s="15">
        <f t="shared" ref="AB2:AM2" si="1">+IFERROR(O2/AO2,0)</f>
        <v>100</v>
      </c>
      <c r="AC2" s="15">
        <f t="shared" si="1"/>
        <v>0</v>
      </c>
      <c r="AD2" s="15">
        <f t="shared" si="1"/>
        <v>0</v>
      </c>
      <c r="AE2" s="15">
        <f t="shared" si="1"/>
        <v>0</v>
      </c>
      <c r="AF2" s="15">
        <f t="shared" si="1"/>
        <v>0</v>
      </c>
      <c r="AG2" s="15">
        <f t="shared" si="1"/>
        <v>0</v>
      </c>
      <c r="AH2" s="15">
        <f t="shared" si="1"/>
        <v>0</v>
      </c>
      <c r="AI2" s="15">
        <f t="shared" si="1"/>
        <v>0</v>
      </c>
      <c r="AJ2" s="15">
        <f t="shared" si="1"/>
        <v>0</v>
      </c>
      <c r="AK2" s="15">
        <f t="shared" si="1"/>
        <v>0</v>
      </c>
      <c r="AL2" s="15">
        <f t="shared" si="1"/>
        <v>0</v>
      </c>
      <c r="AM2" s="15">
        <f t="shared" si="1"/>
        <v>0</v>
      </c>
      <c r="AN2" s="15">
        <f t="shared" ref="AN2:AN256" si="2">SUM(AB2:AM2)</f>
        <v>100</v>
      </c>
      <c r="AO2" s="14">
        <v>65000</v>
      </c>
      <c r="AP2" s="14" t="s">
        <v>121</v>
      </c>
      <c r="AQ2" s="14" t="s">
        <v>121</v>
      </c>
      <c r="AR2" s="14" t="s">
        <v>121</v>
      </c>
      <c r="AS2" s="14" t="s">
        <v>121</v>
      </c>
      <c r="AT2" s="14" t="s">
        <v>121</v>
      </c>
      <c r="AU2" s="14" t="s">
        <v>121</v>
      </c>
      <c r="AV2" s="14" t="s">
        <v>121</v>
      </c>
      <c r="AW2" s="14" t="s">
        <v>121</v>
      </c>
      <c r="AX2" s="14" t="s">
        <v>121</v>
      </c>
      <c r="AY2" s="14">
        <v>65000</v>
      </c>
      <c r="AZ2" s="14">
        <v>65000</v>
      </c>
      <c r="BA2" s="14">
        <v>6500000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3">
        <f t="shared" ref="BM2:BM256" si="3">SUM(BA2:BL2)</f>
        <v>6500000</v>
      </c>
      <c r="BN2" s="16">
        <f t="shared" ref="BN2:BY2" si="4">+IFERROR(BA2/CA2,0)</f>
        <v>100</v>
      </c>
      <c r="BO2" s="16">
        <f t="shared" si="4"/>
        <v>0</v>
      </c>
      <c r="BP2" s="16">
        <f t="shared" si="4"/>
        <v>0</v>
      </c>
      <c r="BQ2" s="16">
        <f t="shared" si="4"/>
        <v>0</v>
      </c>
      <c r="BR2" s="16">
        <f t="shared" si="4"/>
        <v>0</v>
      </c>
      <c r="BS2" s="16">
        <f t="shared" si="4"/>
        <v>0</v>
      </c>
      <c r="BT2" s="16">
        <f t="shared" si="4"/>
        <v>0</v>
      </c>
      <c r="BU2" s="16">
        <f t="shared" si="4"/>
        <v>0</v>
      </c>
      <c r="BV2" s="16">
        <f t="shared" si="4"/>
        <v>0</v>
      </c>
      <c r="BW2" s="16">
        <f t="shared" si="4"/>
        <v>0</v>
      </c>
      <c r="BX2" s="16">
        <f t="shared" si="4"/>
        <v>0</v>
      </c>
      <c r="BY2" s="16">
        <f t="shared" si="4"/>
        <v>0</v>
      </c>
      <c r="BZ2" s="16">
        <f t="shared" ref="BZ2:BZ216" si="5">SUM(BN2:BY2)</f>
        <v>100</v>
      </c>
      <c r="CA2" s="13">
        <f t="shared" ref="CA2:CA61" si="6">+AZ2</f>
        <v>65000</v>
      </c>
      <c r="CB2" s="13">
        <f t="shared" ref="CB2:CL2" si="7">+CA2</f>
        <v>65000</v>
      </c>
      <c r="CC2" s="13">
        <f t="shared" si="7"/>
        <v>65000</v>
      </c>
      <c r="CD2" s="13">
        <f t="shared" si="7"/>
        <v>65000</v>
      </c>
      <c r="CE2" s="13">
        <f t="shared" si="7"/>
        <v>65000</v>
      </c>
      <c r="CF2" s="13">
        <f t="shared" si="7"/>
        <v>65000</v>
      </c>
      <c r="CG2" s="13">
        <f t="shared" si="7"/>
        <v>65000</v>
      </c>
      <c r="CH2" s="13">
        <f t="shared" si="7"/>
        <v>65000</v>
      </c>
      <c r="CI2" s="13">
        <f t="shared" si="7"/>
        <v>65000</v>
      </c>
      <c r="CJ2" s="13">
        <f t="shared" si="7"/>
        <v>65000</v>
      </c>
      <c r="CK2" s="13">
        <f t="shared" si="7"/>
        <v>65000</v>
      </c>
      <c r="CL2" s="13">
        <f t="shared" si="7"/>
        <v>65000</v>
      </c>
      <c r="CM2" s="17">
        <v>0.55000000000000004</v>
      </c>
      <c r="CN2" s="17">
        <v>0.55000000000000004</v>
      </c>
      <c r="CO2" s="17">
        <v>0.55000000000000004</v>
      </c>
      <c r="CP2" s="17">
        <v>0.55000000000000004</v>
      </c>
      <c r="CQ2" s="17">
        <v>0.55000000000000004</v>
      </c>
      <c r="CR2" s="17">
        <v>0.55000000000000004</v>
      </c>
      <c r="CS2" s="17">
        <v>0.55000000000000004</v>
      </c>
      <c r="CT2" s="17">
        <v>0.55000000000000004</v>
      </c>
      <c r="CU2" s="17">
        <v>0.55000000000000004</v>
      </c>
      <c r="CV2" s="17">
        <v>0.55000000000000004</v>
      </c>
      <c r="CW2" s="17">
        <v>0.55000000000000004</v>
      </c>
      <c r="CX2" s="17">
        <v>0.55000000000000004</v>
      </c>
      <c r="CY2" s="17">
        <v>0.33</v>
      </c>
      <c r="CZ2" s="17">
        <v>0.37</v>
      </c>
      <c r="DA2" s="17">
        <v>0.4</v>
      </c>
      <c r="DB2" s="17">
        <v>0.41499999999999998</v>
      </c>
      <c r="DC2" s="17">
        <v>0.45</v>
      </c>
      <c r="DD2" s="17">
        <v>0.43</v>
      </c>
      <c r="DE2" s="17">
        <v>0.44400000000000001</v>
      </c>
      <c r="DF2" s="17">
        <v>0.42399999999999999</v>
      </c>
      <c r="DG2" s="17">
        <v>0.44400000000000001</v>
      </c>
      <c r="DH2" s="17">
        <v>0.41499999999999998</v>
      </c>
      <c r="DI2" s="17">
        <v>0.44400000000000001</v>
      </c>
      <c r="DJ2" s="17">
        <v>0.4</v>
      </c>
    </row>
    <row r="3" spans="1:114" ht="15" customHeight="1" x14ac:dyDescent="0.35">
      <c r="A3" s="11" t="s">
        <v>114</v>
      </c>
      <c r="B3" s="11" t="s">
        <v>115</v>
      </c>
      <c r="C3" s="11" t="s">
        <v>116</v>
      </c>
      <c r="D3" s="11" t="s">
        <v>115</v>
      </c>
      <c r="E3" s="11" t="s">
        <v>117</v>
      </c>
      <c r="F3" s="11">
        <v>2023</v>
      </c>
      <c r="G3" s="11">
        <v>1100011</v>
      </c>
      <c r="H3" s="11" t="s">
        <v>122</v>
      </c>
      <c r="I3" s="11">
        <v>6300445</v>
      </c>
      <c r="J3" s="12" t="s">
        <v>119</v>
      </c>
      <c r="K3" s="11">
        <v>400165</v>
      </c>
      <c r="L3" s="11" t="s">
        <v>123</v>
      </c>
      <c r="M3" s="11"/>
      <c r="N3" s="11"/>
      <c r="O3" s="13">
        <v>81051870</v>
      </c>
      <c r="P3" s="13">
        <v>84606340</v>
      </c>
      <c r="Q3" s="13">
        <v>86166445</v>
      </c>
      <c r="R3" s="13">
        <v>82330248</v>
      </c>
      <c r="S3" s="13">
        <v>81202212</v>
      </c>
      <c r="T3" s="13">
        <v>0</v>
      </c>
      <c r="U3" s="13">
        <v>75141793</v>
      </c>
      <c r="V3" s="13">
        <v>74191572</v>
      </c>
      <c r="W3" s="13">
        <v>72758868</v>
      </c>
      <c r="X3" s="13">
        <v>76667500</v>
      </c>
      <c r="Y3" s="13">
        <v>77000000</v>
      </c>
      <c r="Z3" s="13">
        <v>0</v>
      </c>
      <c r="AA3" s="14">
        <f t="shared" si="0"/>
        <v>791116848</v>
      </c>
      <c r="AB3" s="15">
        <f t="shared" ref="AB3:AM3" si="8">+IFERROR(O3/AO3,0)</f>
        <v>500.00000000000006</v>
      </c>
      <c r="AC3" s="15">
        <f t="shared" si="8"/>
        <v>500</v>
      </c>
      <c r="AD3" s="15">
        <f t="shared" si="8"/>
        <v>499.99999999999994</v>
      </c>
      <c r="AE3" s="15">
        <f t="shared" si="8"/>
        <v>499.99999999999994</v>
      </c>
      <c r="AF3" s="15">
        <f t="shared" si="8"/>
        <v>500</v>
      </c>
      <c r="AG3" s="15">
        <f t="shared" si="8"/>
        <v>0</v>
      </c>
      <c r="AH3" s="15">
        <f t="shared" si="8"/>
        <v>499.99999999999994</v>
      </c>
      <c r="AI3" s="15">
        <f t="shared" si="8"/>
        <v>500</v>
      </c>
      <c r="AJ3" s="15">
        <f t="shared" si="8"/>
        <v>500</v>
      </c>
      <c r="AK3" s="15">
        <f t="shared" si="8"/>
        <v>0</v>
      </c>
      <c r="AL3" s="15">
        <f t="shared" si="8"/>
        <v>512.36467035062628</v>
      </c>
      <c r="AM3" s="15">
        <f t="shared" si="8"/>
        <v>0</v>
      </c>
      <c r="AN3" s="15">
        <f t="shared" si="2"/>
        <v>4512.3646703506265</v>
      </c>
      <c r="AO3" s="14">
        <v>162103.74</v>
      </c>
      <c r="AP3" s="14">
        <v>169212.68</v>
      </c>
      <c r="AQ3" s="14">
        <v>172332.89</v>
      </c>
      <c r="AR3" s="14">
        <v>164660.49600000001</v>
      </c>
      <c r="AS3" s="14">
        <v>162404.424</v>
      </c>
      <c r="AT3" s="14" t="s">
        <v>121</v>
      </c>
      <c r="AU3" s="14">
        <v>150283.58600000001</v>
      </c>
      <c r="AV3" s="14">
        <v>148383.144</v>
      </c>
      <c r="AW3" s="14">
        <v>145517.736</v>
      </c>
      <c r="AX3" s="14" t="s">
        <v>121</v>
      </c>
      <c r="AY3" s="14">
        <v>150283.58600000001</v>
      </c>
      <c r="AZ3" s="14">
        <v>150283.58600000001</v>
      </c>
      <c r="BA3" s="14">
        <v>81051870</v>
      </c>
      <c r="BB3" s="14">
        <v>84606340</v>
      </c>
      <c r="BC3" s="14">
        <v>86166445</v>
      </c>
      <c r="BD3" s="14">
        <v>82330248</v>
      </c>
      <c r="BE3" s="14">
        <v>86166445</v>
      </c>
      <c r="BF3" s="14">
        <v>36166445</v>
      </c>
      <c r="BG3" s="14">
        <v>86166445</v>
      </c>
      <c r="BH3" s="14">
        <v>86166445</v>
      </c>
      <c r="BI3" s="14">
        <v>86166445</v>
      </c>
      <c r="BJ3" s="14">
        <v>86166445</v>
      </c>
      <c r="BK3" s="14">
        <v>86166445</v>
      </c>
      <c r="BL3" s="14">
        <v>0</v>
      </c>
      <c r="BM3" s="13">
        <f t="shared" si="3"/>
        <v>887320018</v>
      </c>
      <c r="BN3" s="16">
        <f t="shared" ref="BN3:BY3" si="9">+IFERROR(BA3/CA3,0)</f>
        <v>539.32616433573787</v>
      </c>
      <c r="BO3" s="16">
        <f t="shared" si="9"/>
        <v>562.97791563211695</v>
      </c>
      <c r="BP3" s="16">
        <f t="shared" si="9"/>
        <v>573.35898945078407</v>
      </c>
      <c r="BQ3" s="16">
        <f t="shared" si="9"/>
        <v>547.832602290978</v>
      </c>
      <c r="BR3" s="16">
        <f t="shared" si="9"/>
        <v>573.35898945078407</v>
      </c>
      <c r="BS3" s="16">
        <f t="shared" si="9"/>
        <v>240.65465805427345</v>
      </c>
      <c r="BT3" s="16">
        <f t="shared" si="9"/>
        <v>573.35898945078407</v>
      </c>
      <c r="BU3" s="16">
        <f t="shared" si="9"/>
        <v>573.35898945078407</v>
      </c>
      <c r="BV3" s="16">
        <f t="shared" si="9"/>
        <v>573.35898945078407</v>
      </c>
      <c r="BW3" s="16">
        <f t="shared" si="9"/>
        <v>573.35898945078407</v>
      </c>
      <c r="BX3" s="16">
        <f t="shared" si="9"/>
        <v>573.35898945078407</v>
      </c>
      <c r="BY3" s="16">
        <f t="shared" si="9"/>
        <v>0</v>
      </c>
      <c r="BZ3" s="16">
        <f t="shared" si="5"/>
        <v>5904.3042664685945</v>
      </c>
      <c r="CA3" s="13">
        <f t="shared" si="6"/>
        <v>150283.58600000001</v>
      </c>
      <c r="CB3" s="13">
        <f t="shared" ref="CB3:CL3" si="10">+CA3</f>
        <v>150283.58600000001</v>
      </c>
      <c r="CC3" s="13">
        <f t="shared" si="10"/>
        <v>150283.58600000001</v>
      </c>
      <c r="CD3" s="13">
        <f t="shared" si="10"/>
        <v>150283.58600000001</v>
      </c>
      <c r="CE3" s="13">
        <f t="shared" si="10"/>
        <v>150283.58600000001</v>
      </c>
      <c r="CF3" s="13">
        <f t="shared" si="10"/>
        <v>150283.58600000001</v>
      </c>
      <c r="CG3" s="13">
        <f t="shared" si="10"/>
        <v>150283.58600000001</v>
      </c>
      <c r="CH3" s="13">
        <f t="shared" si="10"/>
        <v>150283.58600000001</v>
      </c>
      <c r="CI3" s="13">
        <f t="shared" si="10"/>
        <v>150283.58600000001</v>
      </c>
      <c r="CJ3" s="13">
        <f t="shared" si="10"/>
        <v>150283.58600000001</v>
      </c>
      <c r="CK3" s="13">
        <f t="shared" si="10"/>
        <v>150283.58600000001</v>
      </c>
      <c r="CL3" s="13">
        <f t="shared" si="10"/>
        <v>150283.58600000001</v>
      </c>
      <c r="CM3" s="17">
        <v>0.85</v>
      </c>
      <c r="CN3" s="17">
        <v>0.85</v>
      </c>
      <c r="CO3" s="17">
        <v>0.85</v>
      </c>
      <c r="CP3" s="17">
        <v>0.85</v>
      </c>
      <c r="CQ3" s="17">
        <v>0.85</v>
      </c>
      <c r="CR3" s="17">
        <v>0.85</v>
      </c>
      <c r="CS3" s="17">
        <v>0.85</v>
      </c>
      <c r="CT3" s="17">
        <v>0.85</v>
      </c>
      <c r="CU3" s="17">
        <v>0.85</v>
      </c>
      <c r="CV3" s="17">
        <v>0.85</v>
      </c>
      <c r="CW3" s="17">
        <v>0.85</v>
      </c>
      <c r="CX3" s="17">
        <v>0.85</v>
      </c>
      <c r="CY3" s="17">
        <v>0.68</v>
      </c>
      <c r="CZ3" s="17">
        <v>0.72000000000000008</v>
      </c>
      <c r="DA3" s="17">
        <v>0.75</v>
      </c>
      <c r="DB3" s="17">
        <v>0.76500000000000001</v>
      </c>
      <c r="DC3" s="17">
        <v>0.8</v>
      </c>
      <c r="DD3" s="17">
        <v>0.78</v>
      </c>
      <c r="DE3" s="17">
        <v>0.79400000000000004</v>
      </c>
      <c r="DF3" s="17">
        <v>0.77400000000000002</v>
      </c>
      <c r="DG3" s="17">
        <v>0.79400000000000004</v>
      </c>
      <c r="DH3" s="17">
        <v>0.76500000000000001</v>
      </c>
      <c r="DI3" s="17">
        <v>0.79400000000000004</v>
      </c>
      <c r="DJ3" s="17">
        <v>0.75</v>
      </c>
    </row>
    <row r="4" spans="1:114" ht="15" customHeight="1" x14ac:dyDescent="0.35">
      <c r="A4" s="11" t="s">
        <v>114</v>
      </c>
      <c r="B4" s="11" t="s">
        <v>115</v>
      </c>
      <c r="C4" s="11" t="s">
        <v>116</v>
      </c>
      <c r="D4" s="11" t="s">
        <v>115</v>
      </c>
      <c r="E4" s="11" t="s">
        <v>117</v>
      </c>
      <c r="F4" s="11">
        <v>2023</v>
      </c>
      <c r="G4" s="11">
        <v>1000782</v>
      </c>
      <c r="H4" s="11" t="s">
        <v>124</v>
      </c>
      <c r="I4" s="11">
        <v>6300445</v>
      </c>
      <c r="J4" s="12" t="s">
        <v>119</v>
      </c>
      <c r="K4" s="11">
        <v>400165</v>
      </c>
      <c r="L4" s="11" t="s">
        <v>123</v>
      </c>
      <c r="M4" s="11"/>
      <c r="N4" s="11"/>
      <c r="O4" s="13">
        <v>8949868</v>
      </c>
      <c r="P4" s="13">
        <v>0</v>
      </c>
      <c r="Q4" s="13">
        <v>0</v>
      </c>
      <c r="R4" s="13">
        <v>0</v>
      </c>
      <c r="S4" s="13">
        <v>18528048</v>
      </c>
      <c r="T4" s="13">
        <v>0</v>
      </c>
      <c r="U4" s="13">
        <v>12606759</v>
      </c>
      <c r="V4" s="13">
        <v>0</v>
      </c>
      <c r="W4" s="13">
        <v>0</v>
      </c>
      <c r="X4" s="13">
        <v>3327350</v>
      </c>
      <c r="Y4" s="13">
        <v>0</v>
      </c>
      <c r="Z4" s="13">
        <v>19000000</v>
      </c>
      <c r="AA4" s="14">
        <f t="shared" si="0"/>
        <v>62412025</v>
      </c>
      <c r="AB4" s="15">
        <f t="shared" ref="AB4:AM4" si="11">+IFERROR(O4/AO4,0)</f>
        <v>56.700000000000017</v>
      </c>
      <c r="AC4" s="15">
        <f t="shared" si="11"/>
        <v>0</v>
      </c>
      <c r="AD4" s="15">
        <f t="shared" si="11"/>
        <v>0</v>
      </c>
      <c r="AE4" s="15">
        <f t="shared" si="11"/>
        <v>0</v>
      </c>
      <c r="AF4" s="15">
        <f t="shared" si="11"/>
        <v>108</v>
      </c>
      <c r="AG4" s="15">
        <f t="shared" si="11"/>
        <v>0</v>
      </c>
      <c r="AH4" s="15">
        <f t="shared" si="11"/>
        <v>89.1</v>
      </c>
      <c r="AI4" s="15">
        <f t="shared" si="11"/>
        <v>0</v>
      </c>
      <c r="AJ4" s="15">
        <f t="shared" si="11"/>
        <v>0</v>
      </c>
      <c r="AK4" s="15">
        <f t="shared" si="11"/>
        <v>0</v>
      </c>
      <c r="AL4" s="15">
        <f t="shared" si="11"/>
        <v>0</v>
      </c>
      <c r="AM4" s="15">
        <f t="shared" si="11"/>
        <v>134.2851084882324</v>
      </c>
      <c r="AN4" s="15">
        <f t="shared" si="2"/>
        <v>388.08510848823244</v>
      </c>
      <c r="AO4" s="14">
        <v>157845.9964726631</v>
      </c>
      <c r="AP4" s="14" t="s">
        <v>121</v>
      </c>
      <c r="AQ4" s="14" t="s">
        <v>121</v>
      </c>
      <c r="AR4" s="14" t="s">
        <v>121</v>
      </c>
      <c r="AS4" s="14">
        <v>171556</v>
      </c>
      <c r="AT4" s="14" t="s">
        <v>121</v>
      </c>
      <c r="AU4" s="14">
        <v>141490</v>
      </c>
      <c r="AV4" s="14" t="s">
        <v>121</v>
      </c>
      <c r="AW4" s="14" t="s">
        <v>121</v>
      </c>
      <c r="AX4" s="14" t="s">
        <v>121</v>
      </c>
      <c r="AY4" s="14">
        <v>141490</v>
      </c>
      <c r="AZ4" s="14">
        <v>141490</v>
      </c>
      <c r="BA4" s="14">
        <v>8949868</v>
      </c>
      <c r="BB4" s="14">
        <v>0</v>
      </c>
      <c r="BC4" s="14">
        <v>0</v>
      </c>
      <c r="BD4" s="14">
        <v>0</v>
      </c>
      <c r="BE4" s="14">
        <v>18528048</v>
      </c>
      <c r="BF4" s="14">
        <v>0</v>
      </c>
      <c r="BG4" s="14">
        <v>12606759</v>
      </c>
      <c r="BH4" s="14">
        <v>0</v>
      </c>
      <c r="BI4" s="14">
        <v>0</v>
      </c>
      <c r="BJ4" s="14">
        <v>3000000</v>
      </c>
      <c r="BK4" s="14">
        <v>0</v>
      </c>
      <c r="BL4" s="14">
        <v>19000000</v>
      </c>
      <c r="BM4" s="13">
        <f t="shared" si="3"/>
        <v>62084675</v>
      </c>
      <c r="BN4" s="16">
        <f t="shared" ref="BN4:BY4" si="12">+IFERROR(BA4/CA4,0)</f>
        <v>63.254420807124177</v>
      </c>
      <c r="BO4" s="16">
        <f t="shared" si="12"/>
        <v>0</v>
      </c>
      <c r="BP4" s="16">
        <f t="shared" si="12"/>
        <v>0</v>
      </c>
      <c r="BQ4" s="16">
        <f t="shared" si="12"/>
        <v>0</v>
      </c>
      <c r="BR4" s="16">
        <f t="shared" si="12"/>
        <v>130.94952293448301</v>
      </c>
      <c r="BS4" s="16">
        <f t="shared" si="12"/>
        <v>0</v>
      </c>
      <c r="BT4" s="16">
        <f t="shared" si="12"/>
        <v>89.1</v>
      </c>
      <c r="BU4" s="16">
        <f t="shared" si="12"/>
        <v>0</v>
      </c>
      <c r="BV4" s="16">
        <f t="shared" si="12"/>
        <v>0</v>
      </c>
      <c r="BW4" s="16">
        <f t="shared" si="12"/>
        <v>21.202911866563007</v>
      </c>
      <c r="BX4" s="16">
        <f t="shared" si="12"/>
        <v>0</v>
      </c>
      <c r="BY4" s="16">
        <f t="shared" si="12"/>
        <v>134.2851084882324</v>
      </c>
      <c r="BZ4" s="16">
        <f t="shared" si="5"/>
        <v>438.79196409640258</v>
      </c>
      <c r="CA4" s="13">
        <f t="shared" si="6"/>
        <v>141490</v>
      </c>
      <c r="CB4" s="13">
        <f t="shared" ref="CB4:CL4" si="13">+CA4</f>
        <v>141490</v>
      </c>
      <c r="CC4" s="13">
        <f t="shared" si="13"/>
        <v>141490</v>
      </c>
      <c r="CD4" s="13">
        <f t="shared" si="13"/>
        <v>141490</v>
      </c>
      <c r="CE4" s="13">
        <f t="shared" si="13"/>
        <v>141490</v>
      </c>
      <c r="CF4" s="13">
        <f t="shared" si="13"/>
        <v>141490</v>
      </c>
      <c r="CG4" s="13">
        <f t="shared" si="13"/>
        <v>141490</v>
      </c>
      <c r="CH4" s="13">
        <f t="shared" si="13"/>
        <v>141490</v>
      </c>
      <c r="CI4" s="13">
        <f t="shared" si="13"/>
        <v>141490</v>
      </c>
      <c r="CJ4" s="13">
        <f t="shared" si="13"/>
        <v>141490</v>
      </c>
      <c r="CK4" s="13">
        <f t="shared" si="13"/>
        <v>141490</v>
      </c>
      <c r="CL4" s="13">
        <f t="shared" si="13"/>
        <v>141490</v>
      </c>
      <c r="CM4" s="17">
        <v>0.85</v>
      </c>
      <c r="CN4" s="17">
        <v>0.85</v>
      </c>
      <c r="CO4" s="17">
        <v>0.85</v>
      </c>
      <c r="CP4" s="17">
        <v>0.85</v>
      </c>
      <c r="CQ4" s="17">
        <v>0.85</v>
      </c>
      <c r="CR4" s="17">
        <v>0.85</v>
      </c>
      <c r="CS4" s="17">
        <v>0.85</v>
      </c>
      <c r="CT4" s="17">
        <v>0.85</v>
      </c>
      <c r="CU4" s="17">
        <v>0.85</v>
      </c>
      <c r="CV4" s="17">
        <v>0.85</v>
      </c>
      <c r="CW4" s="17">
        <v>0.85</v>
      </c>
      <c r="CX4" s="17">
        <v>0.85</v>
      </c>
      <c r="CY4" s="17">
        <v>0.68</v>
      </c>
      <c r="CZ4" s="17">
        <v>0.72000000000000008</v>
      </c>
      <c r="DA4" s="17">
        <v>0.75</v>
      </c>
      <c r="DB4" s="17">
        <v>0.76500000000000001</v>
      </c>
      <c r="DC4" s="17">
        <v>0.8</v>
      </c>
      <c r="DD4" s="17">
        <v>0.78</v>
      </c>
      <c r="DE4" s="17">
        <v>0.79400000000000004</v>
      </c>
      <c r="DF4" s="17">
        <v>0.77400000000000002</v>
      </c>
      <c r="DG4" s="17">
        <v>0.79400000000000004</v>
      </c>
      <c r="DH4" s="17">
        <v>0.76500000000000001</v>
      </c>
      <c r="DI4" s="17">
        <v>0.79400000000000004</v>
      </c>
      <c r="DJ4" s="17">
        <v>0.75</v>
      </c>
    </row>
    <row r="5" spans="1:114" ht="15" customHeight="1" x14ac:dyDescent="0.35">
      <c r="A5" s="11" t="s">
        <v>114</v>
      </c>
      <c r="B5" s="11" t="s">
        <v>115</v>
      </c>
      <c r="C5" s="11" t="s">
        <v>116</v>
      </c>
      <c r="D5" s="11" t="s">
        <v>115</v>
      </c>
      <c r="E5" s="11" t="s">
        <v>117</v>
      </c>
      <c r="F5" s="11">
        <v>2023</v>
      </c>
      <c r="G5" s="11">
        <v>1000788</v>
      </c>
      <c r="H5" s="11" t="s">
        <v>125</v>
      </c>
      <c r="I5" s="11">
        <v>6300563</v>
      </c>
      <c r="J5" s="12" t="s">
        <v>126</v>
      </c>
      <c r="K5" s="11">
        <v>403117</v>
      </c>
      <c r="L5" s="11" t="s">
        <v>127</v>
      </c>
      <c r="M5" s="11"/>
      <c r="N5" s="11"/>
      <c r="O5" s="13">
        <v>0</v>
      </c>
      <c r="P5" s="13">
        <v>1461537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996503</v>
      </c>
      <c r="W5" s="13">
        <v>0</v>
      </c>
      <c r="X5" s="13">
        <v>0</v>
      </c>
      <c r="Y5" s="13">
        <v>0</v>
      </c>
      <c r="Z5" s="13">
        <v>0</v>
      </c>
      <c r="AA5" s="14">
        <f t="shared" si="0"/>
        <v>2458040</v>
      </c>
      <c r="AB5" s="15">
        <f t="shared" ref="AB5:AM5" si="14">+IFERROR(O5/AO5,0)</f>
        <v>0</v>
      </c>
      <c r="AC5" s="15">
        <f t="shared" si="14"/>
        <v>40.700000000000003</v>
      </c>
      <c r="AD5" s="15">
        <f t="shared" si="14"/>
        <v>0</v>
      </c>
      <c r="AE5" s="15">
        <f t="shared" si="14"/>
        <v>0</v>
      </c>
      <c r="AF5" s="15">
        <f t="shared" si="14"/>
        <v>0</v>
      </c>
      <c r="AG5" s="15">
        <f t="shared" si="14"/>
        <v>0</v>
      </c>
      <c r="AH5" s="15">
        <f t="shared" si="14"/>
        <v>0</v>
      </c>
      <c r="AI5" s="15">
        <f t="shared" si="14"/>
        <v>27.75</v>
      </c>
      <c r="AJ5" s="15">
        <f t="shared" si="14"/>
        <v>0</v>
      </c>
      <c r="AK5" s="15">
        <f t="shared" si="14"/>
        <v>0</v>
      </c>
      <c r="AL5" s="15">
        <f t="shared" si="14"/>
        <v>0</v>
      </c>
      <c r="AM5" s="15">
        <f t="shared" si="14"/>
        <v>0</v>
      </c>
      <c r="AN5" s="15">
        <f t="shared" si="2"/>
        <v>68.45</v>
      </c>
      <c r="AO5" s="14"/>
      <c r="AP5" s="14">
        <v>35910</v>
      </c>
      <c r="AQ5" s="14"/>
      <c r="AR5" s="14"/>
      <c r="AS5" s="14"/>
      <c r="AT5" s="14"/>
      <c r="AU5" s="14"/>
      <c r="AV5" s="14">
        <v>35910.018018018018</v>
      </c>
      <c r="AW5" s="14"/>
      <c r="AX5" s="14">
        <v>35910.018018018018</v>
      </c>
      <c r="AY5" s="14">
        <v>35910.018018018018</v>
      </c>
      <c r="AZ5" s="14">
        <v>35910.018018018018</v>
      </c>
      <c r="BA5" s="14">
        <v>0</v>
      </c>
      <c r="BB5" s="14">
        <v>1461537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996503</v>
      </c>
      <c r="BI5" s="14">
        <v>0</v>
      </c>
      <c r="BJ5" s="14">
        <v>0</v>
      </c>
      <c r="BK5" s="14">
        <v>0</v>
      </c>
      <c r="BL5" s="14">
        <v>0</v>
      </c>
      <c r="BM5" s="13">
        <f t="shared" si="3"/>
        <v>2458040</v>
      </c>
      <c r="BN5" s="16">
        <f t="shared" ref="BN5:BY5" si="15">+IFERROR(BA5/CA5,0)</f>
        <v>0</v>
      </c>
      <c r="BO5" s="16">
        <f t="shared" si="15"/>
        <v>40.699979578586316</v>
      </c>
      <c r="BP5" s="16">
        <f t="shared" si="15"/>
        <v>0</v>
      </c>
      <c r="BQ5" s="16">
        <f t="shared" si="15"/>
        <v>0</v>
      </c>
      <c r="BR5" s="16">
        <f t="shared" si="15"/>
        <v>0</v>
      </c>
      <c r="BS5" s="16">
        <f t="shared" si="15"/>
        <v>0</v>
      </c>
      <c r="BT5" s="16">
        <f t="shared" si="15"/>
        <v>0</v>
      </c>
      <c r="BU5" s="16">
        <f t="shared" si="15"/>
        <v>27.75</v>
      </c>
      <c r="BV5" s="16">
        <f t="shared" si="15"/>
        <v>0</v>
      </c>
      <c r="BW5" s="16">
        <f t="shared" si="15"/>
        <v>0</v>
      </c>
      <c r="BX5" s="16">
        <f t="shared" si="15"/>
        <v>0</v>
      </c>
      <c r="BY5" s="16">
        <f t="shared" si="15"/>
        <v>0</v>
      </c>
      <c r="BZ5" s="16">
        <f t="shared" si="5"/>
        <v>68.449979578586323</v>
      </c>
      <c r="CA5" s="13">
        <f t="shared" si="6"/>
        <v>35910.018018018018</v>
      </c>
      <c r="CB5" s="13">
        <f t="shared" ref="CB5:CL5" si="16">+CA5</f>
        <v>35910.018018018018</v>
      </c>
      <c r="CC5" s="13">
        <f t="shared" si="16"/>
        <v>35910.018018018018</v>
      </c>
      <c r="CD5" s="13">
        <f t="shared" si="16"/>
        <v>35910.018018018018</v>
      </c>
      <c r="CE5" s="13">
        <f t="shared" si="16"/>
        <v>35910.018018018018</v>
      </c>
      <c r="CF5" s="13">
        <f t="shared" si="16"/>
        <v>35910.018018018018</v>
      </c>
      <c r="CG5" s="13">
        <f t="shared" si="16"/>
        <v>35910.018018018018</v>
      </c>
      <c r="CH5" s="13">
        <f t="shared" si="16"/>
        <v>35910.018018018018</v>
      </c>
      <c r="CI5" s="13">
        <f t="shared" si="16"/>
        <v>35910.018018018018</v>
      </c>
      <c r="CJ5" s="13">
        <f t="shared" si="16"/>
        <v>35910.018018018018</v>
      </c>
      <c r="CK5" s="13">
        <f t="shared" si="16"/>
        <v>35910.018018018018</v>
      </c>
      <c r="CL5" s="13">
        <f t="shared" si="16"/>
        <v>35910.018018018018</v>
      </c>
      <c r="CM5" s="17">
        <v>0.6</v>
      </c>
      <c r="CN5" s="17">
        <v>0.6</v>
      </c>
      <c r="CO5" s="17">
        <v>0.6</v>
      </c>
      <c r="CP5" s="17">
        <v>0.6</v>
      </c>
      <c r="CQ5" s="17">
        <v>0.6</v>
      </c>
      <c r="CR5" s="17">
        <v>0.6</v>
      </c>
      <c r="CS5" s="17">
        <v>0.6</v>
      </c>
      <c r="CT5" s="17">
        <v>0.6</v>
      </c>
      <c r="CU5" s="17">
        <v>0.6</v>
      </c>
      <c r="CV5" s="17">
        <v>0.6</v>
      </c>
      <c r="CW5" s="17">
        <v>0.6</v>
      </c>
      <c r="CX5" s="17">
        <v>0.6</v>
      </c>
      <c r="CY5" s="17">
        <v>0.18</v>
      </c>
      <c r="CZ5" s="17">
        <v>0.21999999999999997</v>
      </c>
      <c r="DA5" s="17">
        <v>0.25</v>
      </c>
      <c r="DB5" s="17">
        <v>0.26499999999999996</v>
      </c>
      <c r="DC5" s="17">
        <v>0.3</v>
      </c>
      <c r="DD5" s="17">
        <v>0.27999999999999997</v>
      </c>
      <c r="DE5" s="17">
        <v>0.29399999999999998</v>
      </c>
      <c r="DF5" s="17">
        <v>0.27399999999999997</v>
      </c>
      <c r="DG5" s="17">
        <v>0.29399999999999998</v>
      </c>
      <c r="DH5" s="17">
        <v>0.26499999999999996</v>
      </c>
      <c r="DI5" s="17">
        <v>0.29399999999999998</v>
      </c>
      <c r="DJ5" s="17">
        <v>0.25</v>
      </c>
    </row>
    <row r="6" spans="1:114" ht="15" customHeight="1" x14ac:dyDescent="0.35">
      <c r="A6" s="11" t="s">
        <v>114</v>
      </c>
      <c r="B6" s="11" t="s">
        <v>115</v>
      </c>
      <c r="C6" s="11" t="s">
        <v>116</v>
      </c>
      <c r="D6" s="11" t="s">
        <v>115</v>
      </c>
      <c r="E6" s="11" t="s">
        <v>117</v>
      </c>
      <c r="F6" s="11">
        <v>2023</v>
      </c>
      <c r="G6" s="11">
        <v>1000788</v>
      </c>
      <c r="H6" s="11" t="s">
        <v>125</v>
      </c>
      <c r="I6" s="11">
        <v>6300563</v>
      </c>
      <c r="J6" s="12" t="s">
        <v>126</v>
      </c>
      <c r="K6" s="11">
        <v>400202</v>
      </c>
      <c r="L6" s="11" t="s">
        <v>128</v>
      </c>
      <c r="M6" s="11"/>
      <c r="N6" s="11"/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1411150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4">
        <f t="shared" si="0"/>
        <v>1411150</v>
      </c>
      <c r="AB6" s="15">
        <f t="shared" ref="AB6:AM6" si="17">+IFERROR(O6/AO6,0)</f>
        <v>0</v>
      </c>
      <c r="AC6" s="15">
        <f t="shared" si="17"/>
        <v>0</v>
      </c>
      <c r="AD6" s="15">
        <f t="shared" si="17"/>
        <v>0</v>
      </c>
      <c r="AE6" s="15">
        <f t="shared" si="17"/>
        <v>0</v>
      </c>
      <c r="AF6" s="15">
        <f t="shared" si="17"/>
        <v>0</v>
      </c>
      <c r="AG6" s="15">
        <f t="shared" si="17"/>
        <v>0</v>
      </c>
      <c r="AH6" s="15">
        <f t="shared" si="17"/>
        <v>15.3</v>
      </c>
      <c r="AI6" s="15">
        <f t="shared" si="17"/>
        <v>0</v>
      </c>
      <c r="AJ6" s="15">
        <f t="shared" si="17"/>
        <v>0</v>
      </c>
      <c r="AK6" s="15">
        <f t="shared" si="17"/>
        <v>0</v>
      </c>
      <c r="AL6" s="15">
        <f t="shared" si="17"/>
        <v>0</v>
      </c>
      <c r="AM6" s="15">
        <f t="shared" si="17"/>
        <v>0</v>
      </c>
      <c r="AN6" s="15">
        <f t="shared" si="2"/>
        <v>15.3</v>
      </c>
      <c r="AO6" s="14" t="s">
        <v>121</v>
      </c>
      <c r="AP6" s="14" t="s">
        <v>121</v>
      </c>
      <c r="AQ6" s="14" t="s">
        <v>121</v>
      </c>
      <c r="AR6" s="14" t="s">
        <v>121</v>
      </c>
      <c r="AS6" s="14" t="s">
        <v>121</v>
      </c>
      <c r="AT6" s="14" t="s">
        <v>121</v>
      </c>
      <c r="AU6" s="14">
        <v>92232.026143790848</v>
      </c>
      <c r="AV6" s="14" t="s">
        <v>121</v>
      </c>
      <c r="AW6" s="14" t="s">
        <v>121</v>
      </c>
      <c r="AX6" s="14">
        <v>92232.026143790848</v>
      </c>
      <c r="AY6" s="14">
        <v>92232.026143790848</v>
      </c>
      <c r="AZ6" s="14">
        <v>92232.026143790848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1411150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3">
        <f t="shared" si="3"/>
        <v>1411150</v>
      </c>
      <c r="BN6" s="16">
        <f t="shared" ref="BN6:BY6" si="18">+IFERROR(BA6/CA6,0)</f>
        <v>0</v>
      </c>
      <c r="BO6" s="16">
        <f t="shared" si="18"/>
        <v>0</v>
      </c>
      <c r="BP6" s="16">
        <f t="shared" si="18"/>
        <v>0</v>
      </c>
      <c r="BQ6" s="16">
        <f t="shared" si="18"/>
        <v>0</v>
      </c>
      <c r="BR6" s="16">
        <f t="shared" si="18"/>
        <v>0</v>
      </c>
      <c r="BS6" s="16">
        <f t="shared" si="18"/>
        <v>0</v>
      </c>
      <c r="BT6" s="16">
        <f t="shared" si="18"/>
        <v>15.3</v>
      </c>
      <c r="BU6" s="16">
        <f t="shared" si="18"/>
        <v>0</v>
      </c>
      <c r="BV6" s="16">
        <f t="shared" si="18"/>
        <v>0</v>
      </c>
      <c r="BW6" s="16">
        <f t="shared" si="18"/>
        <v>0</v>
      </c>
      <c r="BX6" s="16">
        <f t="shared" si="18"/>
        <v>0</v>
      </c>
      <c r="BY6" s="16">
        <f t="shared" si="18"/>
        <v>0</v>
      </c>
      <c r="BZ6" s="16">
        <f t="shared" si="5"/>
        <v>15.3</v>
      </c>
      <c r="CA6" s="13">
        <f t="shared" si="6"/>
        <v>92232.026143790848</v>
      </c>
      <c r="CB6" s="13">
        <f t="shared" ref="CB6:CL6" si="19">+CA6</f>
        <v>92232.026143790848</v>
      </c>
      <c r="CC6" s="13">
        <f t="shared" si="19"/>
        <v>92232.026143790848</v>
      </c>
      <c r="CD6" s="13">
        <f t="shared" si="19"/>
        <v>92232.026143790848</v>
      </c>
      <c r="CE6" s="13">
        <f t="shared" si="19"/>
        <v>92232.026143790848</v>
      </c>
      <c r="CF6" s="13">
        <f t="shared" si="19"/>
        <v>92232.026143790848</v>
      </c>
      <c r="CG6" s="13">
        <f t="shared" si="19"/>
        <v>92232.026143790848</v>
      </c>
      <c r="CH6" s="13">
        <f t="shared" si="19"/>
        <v>92232.026143790848</v>
      </c>
      <c r="CI6" s="13">
        <f t="shared" si="19"/>
        <v>92232.026143790848</v>
      </c>
      <c r="CJ6" s="13">
        <f t="shared" si="19"/>
        <v>92232.026143790848</v>
      </c>
      <c r="CK6" s="13">
        <f t="shared" si="19"/>
        <v>92232.026143790848</v>
      </c>
      <c r="CL6" s="13">
        <f t="shared" si="19"/>
        <v>92232.026143790848</v>
      </c>
      <c r="CM6" s="17">
        <v>0.67</v>
      </c>
      <c r="CN6" s="17">
        <v>0.67</v>
      </c>
      <c r="CO6" s="17">
        <v>0.67</v>
      </c>
      <c r="CP6" s="17">
        <v>0.67</v>
      </c>
      <c r="CQ6" s="17">
        <v>0.67</v>
      </c>
      <c r="CR6" s="17">
        <v>0.67</v>
      </c>
      <c r="CS6" s="17">
        <v>0.67</v>
      </c>
      <c r="CT6" s="17">
        <v>0.67</v>
      </c>
      <c r="CU6" s="17">
        <v>0.67</v>
      </c>
      <c r="CV6" s="17">
        <v>0.67</v>
      </c>
      <c r="CW6" s="17">
        <v>0.67</v>
      </c>
      <c r="CX6" s="17">
        <v>0.67</v>
      </c>
      <c r="CY6" s="17">
        <v>0.33</v>
      </c>
      <c r="CZ6" s="17">
        <v>0.37</v>
      </c>
      <c r="DA6" s="17">
        <v>0.4</v>
      </c>
      <c r="DB6" s="17">
        <v>0.41499999999999998</v>
      </c>
      <c r="DC6" s="17">
        <v>0.45</v>
      </c>
      <c r="DD6" s="17">
        <v>0.43</v>
      </c>
      <c r="DE6" s="17">
        <v>0.44400000000000001</v>
      </c>
      <c r="DF6" s="17">
        <v>0.42399999999999999</v>
      </c>
      <c r="DG6" s="17">
        <v>0.44400000000000001</v>
      </c>
      <c r="DH6" s="17">
        <v>0.41499999999999998</v>
      </c>
      <c r="DI6" s="17">
        <v>0.44400000000000001</v>
      </c>
      <c r="DJ6" s="17">
        <v>0.4</v>
      </c>
    </row>
    <row r="7" spans="1:114" ht="15" customHeight="1" x14ac:dyDescent="0.35">
      <c r="A7" s="11" t="s">
        <v>114</v>
      </c>
      <c r="B7" s="11" t="s">
        <v>115</v>
      </c>
      <c r="C7" s="11" t="s">
        <v>116</v>
      </c>
      <c r="D7" s="11" t="s">
        <v>115</v>
      </c>
      <c r="E7" s="11" t="s">
        <v>117</v>
      </c>
      <c r="F7" s="11">
        <v>2023</v>
      </c>
      <c r="G7" s="11">
        <v>1000788</v>
      </c>
      <c r="H7" s="11" t="s">
        <v>125</v>
      </c>
      <c r="I7" s="11">
        <v>6300563</v>
      </c>
      <c r="J7" s="12" t="s">
        <v>126</v>
      </c>
      <c r="K7" s="11">
        <v>400203</v>
      </c>
      <c r="L7" s="11" t="s">
        <v>129</v>
      </c>
      <c r="M7" s="11"/>
      <c r="N7" s="11"/>
      <c r="O7" s="13">
        <v>0</v>
      </c>
      <c r="P7" s="13">
        <v>1631308</v>
      </c>
      <c r="Q7" s="13">
        <v>0</v>
      </c>
      <c r="R7" s="13">
        <v>0</v>
      </c>
      <c r="S7" s="13">
        <v>0</v>
      </c>
      <c r="T7" s="13">
        <v>0</v>
      </c>
      <c r="U7" s="13">
        <v>1631308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4">
        <f t="shared" si="0"/>
        <v>3262616</v>
      </c>
      <c r="AB7" s="15">
        <f t="shared" ref="AB7:AM7" si="20">+IFERROR(O7/AO7,0)</f>
        <v>0</v>
      </c>
      <c r="AC7" s="15">
        <f t="shared" si="20"/>
        <v>40.6</v>
      </c>
      <c r="AD7" s="15">
        <f t="shared" si="20"/>
        <v>0</v>
      </c>
      <c r="AE7" s="15">
        <f t="shared" si="20"/>
        <v>0</v>
      </c>
      <c r="AF7" s="15">
        <f t="shared" si="20"/>
        <v>0</v>
      </c>
      <c r="AG7" s="15">
        <f t="shared" si="20"/>
        <v>0</v>
      </c>
      <c r="AH7" s="15">
        <f t="shared" si="20"/>
        <v>40.6</v>
      </c>
      <c r="AI7" s="15">
        <f t="shared" si="20"/>
        <v>0</v>
      </c>
      <c r="AJ7" s="15">
        <f t="shared" si="20"/>
        <v>0</v>
      </c>
      <c r="AK7" s="15">
        <f t="shared" si="20"/>
        <v>0</v>
      </c>
      <c r="AL7" s="15">
        <f t="shared" si="20"/>
        <v>0</v>
      </c>
      <c r="AM7" s="15">
        <f t="shared" si="20"/>
        <v>0</v>
      </c>
      <c r="AN7" s="15">
        <f t="shared" si="2"/>
        <v>81.2</v>
      </c>
      <c r="AO7" s="14" t="s">
        <v>121</v>
      </c>
      <c r="AP7" s="14">
        <v>40180</v>
      </c>
      <c r="AQ7" s="14" t="s">
        <v>121</v>
      </c>
      <c r="AR7" s="14" t="s">
        <v>121</v>
      </c>
      <c r="AS7" s="14" t="s">
        <v>121</v>
      </c>
      <c r="AT7" s="14" t="s">
        <v>121</v>
      </c>
      <c r="AU7" s="14">
        <v>40180</v>
      </c>
      <c r="AV7" s="14" t="s">
        <v>121</v>
      </c>
      <c r="AW7" s="14" t="s">
        <v>121</v>
      </c>
      <c r="AX7" s="14">
        <v>40180</v>
      </c>
      <c r="AY7" s="14">
        <v>40180</v>
      </c>
      <c r="AZ7" s="14">
        <v>40180</v>
      </c>
      <c r="BA7" s="14">
        <v>0</v>
      </c>
      <c r="BB7" s="14">
        <v>2631308</v>
      </c>
      <c r="BC7" s="14">
        <v>0</v>
      </c>
      <c r="BD7" s="14">
        <v>0</v>
      </c>
      <c r="BE7" s="14">
        <v>0</v>
      </c>
      <c r="BF7" s="14">
        <v>0</v>
      </c>
      <c r="BG7" s="14">
        <v>2631308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3">
        <f t="shared" si="3"/>
        <v>5262616</v>
      </c>
      <c r="BN7" s="16">
        <f t="shared" ref="BN7:BY7" si="21">+IFERROR(BA7/CA7,0)</f>
        <v>0</v>
      </c>
      <c r="BO7" s="16">
        <f t="shared" si="21"/>
        <v>65.488003982080642</v>
      </c>
      <c r="BP7" s="16">
        <f t="shared" si="21"/>
        <v>0</v>
      </c>
      <c r="BQ7" s="16">
        <f t="shared" si="21"/>
        <v>0</v>
      </c>
      <c r="BR7" s="16">
        <f t="shared" si="21"/>
        <v>0</v>
      </c>
      <c r="BS7" s="16">
        <f t="shared" si="21"/>
        <v>0</v>
      </c>
      <c r="BT7" s="16">
        <f t="shared" si="21"/>
        <v>65.488003982080642</v>
      </c>
      <c r="BU7" s="16">
        <f t="shared" si="21"/>
        <v>0</v>
      </c>
      <c r="BV7" s="16">
        <f t="shared" si="21"/>
        <v>0</v>
      </c>
      <c r="BW7" s="16">
        <f t="shared" si="21"/>
        <v>0</v>
      </c>
      <c r="BX7" s="16">
        <f t="shared" si="21"/>
        <v>0</v>
      </c>
      <c r="BY7" s="16">
        <f t="shared" si="21"/>
        <v>0</v>
      </c>
      <c r="BZ7" s="16">
        <f t="shared" si="5"/>
        <v>130.97600796416128</v>
      </c>
      <c r="CA7" s="13">
        <f t="shared" si="6"/>
        <v>40180</v>
      </c>
      <c r="CB7" s="13">
        <f t="shared" ref="CB7:CL7" si="22">+CA7</f>
        <v>40180</v>
      </c>
      <c r="CC7" s="13">
        <f t="shared" si="22"/>
        <v>40180</v>
      </c>
      <c r="CD7" s="13">
        <f t="shared" si="22"/>
        <v>40180</v>
      </c>
      <c r="CE7" s="13">
        <f t="shared" si="22"/>
        <v>40180</v>
      </c>
      <c r="CF7" s="13">
        <f t="shared" si="22"/>
        <v>40180</v>
      </c>
      <c r="CG7" s="13">
        <f t="shared" si="22"/>
        <v>40180</v>
      </c>
      <c r="CH7" s="13">
        <f t="shared" si="22"/>
        <v>40180</v>
      </c>
      <c r="CI7" s="13">
        <f t="shared" si="22"/>
        <v>40180</v>
      </c>
      <c r="CJ7" s="13">
        <f t="shared" si="22"/>
        <v>40180</v>
      </c>
      <c r="CK7" s="13">
        <f t="shared" si="22"/>
        <v>40180</v>
      </c>
      <c r="CL7" s="13">
        <f t="shared" si="22"/>
        <v>40180</v>
      </c>
      <c r="CM7" s="17">
        <v>0.8</v>
      </c>
      <c r="CN7" s="17">
        <v>0.8</v>
      </c>
      <c r="CO7" s="17">
        <v>0.8</v>
      </c>
      <c r="CP7" s="17">
        <v>0.8</v>
      </c>
      <c r="CQ7" s="17">
        <v>0.8</v>
      </c>
      <c r="CR7" s="17">
        <v>0.8</v>
      </c>
      <c r="CS7" s="17">
        <v>0.8</v>
      </c>
      <c r="CT7" s="17">
        <v>0.8</v>
      </c>
      <c r="CU7" s="17">
        <v>0.8</v>
      </c>
      <c r="CV7" s="17">
        <v>0.8</v>
      </c>
      <c r="CW7" s="17">
        <v>0.8</v>
      </c>
      <c r="CX7" s="17">
        <v>0.8</v>
      </c>
      <c r="CY7" s="17">
        <v>0.43000000000000005</v>
      </c>
      <c r="CZ7" s="17">
        <v>0.47000000000000003</v>
      </c>
      <c r="DA7" s="17">
        <v>0.5</v>
      </c>
      <c r="DB7" s="17">
        <v>0.51500000000000001</v>
      </c>
      <c r="DC7" s="17">
        <v>0.55000000000000004</v>
      </c>
      <c r="DD7" s="17">
        <v>0.53</v>
      </c>
      <c r="DE7" s="17">
        <v>0.54400000000000004</v>
      </c>
      <c r="DF7" s="17">
        <v>0.52400000000000002</v>
      </c>
      <c r="DG7" s="17">
        <v>0.54400000000000004</v>
      </c>
      <c r="DH7" s="17">
        <v>0.51500000000000001</v>
      </c>
      <c r="DI7" s="17">
        <v>0.54400000000000004</v>
      </c>
      <c r="DJ7" s="17">
        <v>0.5</v>
      </c>
    </row>
    <row r="8" spans="1:114" ht="15" customHeight="1" x14ac:dyDescent="0.35">
      <c r="A8" s="11" t="s">
        <v>114</v>
      </c>
      <c r="B8" s="11" t="s">
        <v>115</v>
      </c>
      <c r="C8" s="11" t="s">
        <v>116</v>
      </c>
      <c r="D8" s="11" t="s">
        <v>115</v>
      </c>
      <c r="E8" s="11" t="s">
        <v>117</v>
      </c>
      <c r="F8" s="11">
        <v>2023</v>
      </c>
      <c r="G8" s="11">
        <v>1001169</v>
      </c>
      <c r="H8" s="11" t="s">
        <v>130</v>
      </c>
      <c r="I8" s="11">
        <v>6300563</v>
      </c>
      <c r="J8" s="12" t="s">
        <v>126</v>
      </c>
      <c r="K8" s="11">
        <v>401757</v>
      </c>
      <c r="L8" s="11" t="s">
        <v>131</v>
      </c>
      <c r="M8" s="11"/>
      <c r="N8" s="11"/>
      <c r="O8" s="13">
        <v>0</v>
      </c>
      <c r="P8" s="13">
        <v>0</v>
      </c>
      <c r="Q8" s="13">
        <v>0</v>
      </c>
      <c r="R8" s="13">
        <v>0</v>
      </c>
      <c r="S8" s="13">
        <v>2289600</v>
      </c>
      <c r="T8" s="13">
        <v>1717200</v>
      </c>
      <c r="U8" s="13">
        <v>1144800</v>
      </c>
      <c r="V8" s="13">
        <v>2289600</v>
      </c>
      <c r="W8" s="13">
        <v>1717200</v>
      </c>
      <c r="X8" s="13">
        <v>7441200</v>
      </c>
      <c r="Y8" s="13">
        <v>1717200</v>
      </c>
      <c r="Z8" s="13">
        <v>1717200</v>
      </c>
      <c r="AA8" s="14">
        <f t="shared" si="0"/>
        <v>20034000</v>
      </c>
      <c r="AB8" s="15">
        <f t="shared" ref="AB8:AM8" si="23">+IFERROR(O8/AO8,0)</f>
        <v>0</v>
      </c>
      <c r="AC8" s="15">
        <f t="shared" si="23"/>
        <v>0</v>
      </c>
      <c r="AD8" s="15">
        <f t="shared" si="23"/>
        <v>0</v>
      </c>
      <c r="AE8" s="15">
        <f t="shared" si="23"/>
        <v>0</v>
      </c>
      <c r="AF8" s="15">
        <f t="shared" si="23"/>
        <v>80</v>
      </c>
      <c r="AG8" s="15">
        <f t="shared" si="23"/>
        <v>60</v>
      </c>
      <c r="AH8" s="15">
        <f t="shared" si="23"/>
        <v>40</v>
      </c>
      <c r="AI8" s="15">
        <f t="shared" si="23"/>
        <v>80</v>
      </c>
      <c r="AJ8" s="15">
        <f t="shared" si="23"/>
        <v>60</v>
      </c>
      <c r="AK8" s="15">
        <f t="shared" si="23"/>
        <v>260</v>
      </c>
      <c r="AL8" s="15">
        <f t="shared" si="23"/>
        <v>60</v>
      </c>
      <c r="AM8" s="15">
        <f t="shared" si="23"/>
        <v>60</v>
      </c>
      <c r="AN8" s="15">
        <f t="shared" si="2"/>
        <v>700</v>
      </c>
      <c r="AO8" s="14" t="s">
        <v>121</v>
      </c>
      <c r="AP8" s="14" t="s">
        <v>121</v>
      </c>
      <c r="AQ8" s="14" t="s">
        <v>121</v>
      </c>
      <c r="AR8" s="14" t="s">
        <v>121</v>
      </c>
      <c r="AS8" s="14">
        <v>28620</v>
      </c>
      <c r="AT8" s="14">
        <v>28620</v>
      </c>
      <c r="AU8" s="14">
        <v>28620</v>
      </c>
      <c r="AV8" s="14">
        <v>28620</v>
      </c>
      <c r="AW8" s="14">
        <v>28620</v>
      </c>
      <c r="AX8" s="14">
        <v>28620</v>
      </c>
      <c r="AY8" s="14">
        <v>28620</v>
      </c>
      <c r="AZ8" s="14">
        <v>28620</v>
      </c>
      <c r="BA8" s="14">
        <v>0</v>
      </c>
      <c r="BB8" s="14">
        <v>0</v>
      </c>
      <c r="BC8" s="14">
        <v>0</v>
      </c>
      <c r="BD8" s="14">
        <v>0</v>
      </c>
      <c r="BE8" s="14">
        <v>3289600</v>
      </c>
      <c r="BF8" s="14">
        <v>3717200</v>
      </c>
      <c r="BG8" s="14">
        <v>2144800</v>
      </c>
      <c r="BH8" s="14">
        <v>2289600</v>
      </c>
      <c r="BI8" s="14">
        <v>2717200</v>
      </c>
      <c r="BJ8" s="14">
        <v>2289600</v>
      </c>
      <c r="BK8" s="14">
        <v>3289600</v>
      </c>
      <c r="BL8" s="14">
        <v>3289600</v>
      </c>
      <c r="BM8" s="13">
        <f t="shared" si="3"/>
        <v>23027200</v>
      </c>
      <c r="BN8" s="16">
        <f t="shared" ref="BN8:BY8" si="24">+IFERROR(BA8/CA8,0)</f>
        <v>0</v>
      </c>
      <c r="BO8" s="16">
        <f t="shared" si="24"/>
        <v>0</v>
      </c>
      <c r="BP8" s="16">
        <f t="shared" si="24"/>
        <v>0</v>
      </c>
      <c r="BQ8" s="16">
        <f t="shared" si="24"/>
        <v>0</v>
      </c>
      <c r="BR8" s="16">
        <f t="shared" si="24"/>
        <v>114.94060097833683</v>
      </c>
      <c r="BS8" s="16">
        <f t="shared" si="24"/>
        <v>129.88120195667366</v>
      </c>
      <c r="BT8" s="16">
        <f t="shared" si="24"/>
        <v>74.940600978336832</v>
      </c>
      <c r="BU8" s="16">
        <f t="shared" si="24"/>
        <v>80</v>
      </c>
      <c r="BV8" s="16">
        <f t="shared" si="24"/>
        <v>94.940600978336832</v>
      </c>
      <c r="BW8" s="16">
        <f t="shared" si="24"/>
        <v>80</v>
      </c>
      <c r="BX8" s="16">
        <f t="shared" si="24"/>
        <v>114.94060097833683</v>
      </c>
      <c r="BY8" s="16">
        <f t="shared" si="24"/>
        <v>114.94060097833683</v>
      </c>
      <c r="BZ8" s="16">
        <f t="shared" si="5"/>
        <v>804.58420684835789</v>
      </c>
      <c r="CA8" s="13">
        <f t="shared" si="6"/>
        <v>28620</v>
      </c>
      <c r="CB8" s="13">
        <f t="shared" ref="CB8:CL8" si="25">+CA8</f>
        <v>28620</v>
      </c>
      <c r="CC8" s="13">
        <f t="shared" si="25"/>
        <v>28620</v>
      </c>
      <c r="CD8" s="13">
        <f t="shared" si="25"/>
        <v>28620</v>
      </c>
      <c r="CE8" s="13">
        <f t="shared" si="25"/>
        <v>28620</v>
      </c>
      <c r="CF8" s="13">
        <f t="shared" si="25"/>
        <v>28620</v>
      </c>
      <c r="CG8" s="13">
        <f t="shared" si="25"/>
        <v>28620</v>
      </c>
      <c r="CH8" s="13">
        <f t="shared" si="25"/>
        <v>28620</v>
      </c>
      <c r="CI8" s="13">
        <f t="shared" si="25"/>
        <v>28620</v>
      </c>
      <c r="CJ8" s="13">
        <f t="shared" si="25"/>
        <v>28620</v>
      </c>
      <c r="CK8" s="13">
        <f t="shared" si="25"/>
        <v>28620</v>
      </c>
      <c r="CL8" s="13">
        <f t="shared" si="25"/>
        <v>28620</v>
      </c>
      <c r="CM8" s="17">
        <v>0.38</v>
      </c>
      <c r="CN8" s="17">
        <v>0.38</v>
      </c>
      <c r="CO8" s="17">
        <v>0.38</v>
      </c>
      <c r="CP8" s="17">
        <v>0.38</v>
      </c>
      <c r="CQ8" s="17">
        <v>0.38</v>
      </c>
      <c r="CR8" s="17">
        <v>0.38</v>
      </c>
      <c r="CS8" s="17">
        <v>0.38</v>
      </c>
      <c r="CT8" s="17">
        <v>0.38</v>
      </c>
      <c r="CU8" s="17">
        <v>0.38</v>
      </c>
      <c r="CV8" s="17">
        <v>0.38</v>
      </c>
      <c r="CW8" s="17">
        <v>0.38</v>
      </c>
      <c r="CX8" s="17">
        <v>0.38</v>
      </c>
      <c r="CY8" s="17">
        <v>-1.999999999999999E-2</v>
      </c>
      <c r="CZ8" s="17">
        <v>2.0000000000000004E-2</v>
      </c>
      <c r="DA8" s="17">
        <v>0.05</v>
      </c>
      <c r="DB8" s="17">
        <v>6.5000000000000002E-2</v>
      </c>
      <c r="DC8" s="17">
        <v>0.1</v>
      </c>
      <c r="DD8" s="17">
        <v>0.08</v>
      </c>
      <c r="DE8" s="17">
        <v>9.4E-2</v>
      </c>
      <c r="DF8" s="17">
        <v>7.3999999999999996E-2</v>
      </c>
      <c r="DG8" s="17">
        <v>9.4E-2</v>
      </c>
      <c r="DH8" s="17">
        <v>6.5000000000000002E-2</v>
      </c>
      <c r="DI8" s="17">
        <v>9.4E-2</v>
      </c>
      <c r="DJ8" s="17">
        <v>0.05</v>
      </c>
    </row>
    <row r="9" spans="1:114" ht="15" customHeight="1" x14ac:dyDescent="0.35">
      <c r="A9" s="11" t="s">
        <v>114</v>
      </c>
      <c r="B9" s="11" t="s">
        <v>115</v>
      </c>
      <c r="C9" s="11" t="s">
        <v>116</v>
      </c>
      <c r="D9" s="11" t="s">
        <v>115</v>
      </c>
      <c r="E9" s="11" t="s">
        <v>117</v>
      </c>
      <c r="F9" s="11">
        <v>2023</v>
      </c>
      <c r="G9" s="11">
        <v>1001169</v>
      </c>
      <c r="H9" s="11" t="s">
        <v>130</v>
      </c>
      <c r="I9" s="11">
        <v>6300563</v>
      </c>
      <c r="J9" s="12" t="s">
        <v>126</v>
      </c>
      <c r="K9" s="11">
        <v>401756</v>
      </c>
      <c r="L9" s="11" t="s">
        <v>132</v>
      </c>
      <c r="M9" s="11"/>
      <c r="N9" s="11"/>
      <c r="O9" s="13">
        <v>1940000</v>
      </c>
      <c r="P9" s="13">
        <v>0</v>
      </c>
      <c r="Q9" s="13">
        <v>0</v>
      </c>
      <c r="R9" s="13">
        <v>0</v>
      </c>
      <c r="S9" s="13">
        <v>2095200</v>
      </c>
      <c r="T9" s="13">
        <v>0</v>
      </c>
      <c r="U9" s="13">
        <v>0</v>
      </c>
      <c r="V9" s="13">
        <v>2095200</v>
      </c>
      <c r="W9" s="13">
        <v>1047600</v>
      </c>
      <c r="X9" s="13">
        <v>9742680</v>
      </c>
      <c r="Y9" s="13">
        <v>1047600</v>
      </c>
      <c r="Z9" s="13">
        <v>1047600</v>
      </c>
      <c r="AA9" s="14">
        <f t="shared" si="0"/>
        <v>19015880</v>
      </c>
      <c r="AB9" s="15">
        <f t="shared" ref="AB9:AM9" si="26">+IFERROR(O9/AO9,0)</f>
        <v>100</v>
      </c>
      <c r="AC9" s="15">
        <f t="shared" si="26"/>
        <v>0</v>
      </c>
      <c r="AD9" s="15">
        <f t="shared" si="26"/>
        <v>0</v>
      </c>
      <c r="AE9" s="15">
        <f t="shared" si="26"/>
        <v>0</v>
      </c>
      <c r="AF9" s="15">
        <f t="shared" si="26"/>
        <v>100</v>
      </c>
      <c r="AG9" s="15">
        <f t="shared" si="26"/>
        <v>0</v>
      </c>
      <c r="AH9" s="15">
        <f t="shared" si="26"/>
        <v>0</v>
      </c>
      <c r="AI9" s="15">
        <f t="shared" si="26"/>
        <v>100</v>
      </c>
      <c r="AJ9" s="15">
        <f t="shared" si="26"/>
        <v>50</v>
      </c>
      <c r="AK9" s="15">
        <f t="shared" si="26"/>
        <v>465</v>
      </c>
      <c r="AL9" s="15">
        <f t="shared" si="26"/>
        <v>50</v>
      </c>
      <c r="AM9" s="15">
        <f t="shared" si="26"/>
        <v>50</v>
      </c>
      <c r="AN9" s="15">
        <f t="shared" si="2"/>
        <v>915</v>
      </c>
      <c r="AO9" s="14">
        <v>19400</v>
      </c>
      <c r="AP9" s="14" t="s">
        <v>121</v>
      </c>
      <c r="AQ9" s="14" t="s">
        <v>121</v>
      </c>
      <c r="AR9" s="14" t="s">
        <v>121</v>
      </c>
      <c r="AS9" s="14">
        <v>20952</v>
      </c>
      <c r="AT9" s="14" t="s">
        <v>121</v>
      </c>
      <c r="AU9" s="14" t="s">
        <v>121</v>
      </c>
      <c r="AV9" s="14">
        <v>20952</v>
      </c>
      <c r="AW9" s="14">
        <v>20952</v>
      </c>
      <c r="AX9" s="14">
        <v>20952</v>
      </c>
      <c r="AY9" s="14">
        <v>20952</v>
      </c>
      <c r="AZ9" s="14">
        <v>20952</v>
      </c>
      <c r="BA9" s="14">
        <v>1940000</v>
      </c>
      <c r="BB9" s="14">
        <v>0</v>
      </c>
      <c r="BC9" s="14">
        <v>2095200</v>
      </c>
      <c r="BD9" s="14">
        <v>2095200</v>
      </c>
      <c r="BE9" s="14">
        <v>2095200</v>
      </c>
      <c r="BF9" s="14">
        <v>2095200</v>
      </c>
      <c r="BG9" s="14">
        <v>2095200</v>
      </c>
      <c r="BH9" s="14">
        <v>2095200</v>
      </c>
      <c r="BI9" s="14">
        <v>2047600</v>
      </c>
      <c r="BJ9" s="14">
        <v>1047600</v>
      </c>
      <c r="BK9" s="14">
        <v>2047600</v>
      </c>
      <c r="BL9" s="14">
        <v>1047600</v>
      </c>
      <c r="BM9" s="13">
        <f t="shared" si="3"/>
        <v>20701600</v>
      </c>
      <c r="BN9" s="16">
        <f t="shared" ref="BN9:BY9" si="27">+IFERROR(BA9/CA9,0)</f>
        <v>92.592592592592595</v>
      </c>
      <c r="BO9" s="16">
        <f t="shared" si="27"/>
        <v>0</v>
      </c>
      <c r="BP9" s="16">
        <f t="shared" si="27"/>
        <v>100</v>
      </c>
      <c r="BQ9" s="16">
        <f t="shared" si="27"/>
        <v>100</v>
      </c>
      <c r="BR9" s="16">
        <f t="shared" si="27"/>
        <v>100</v>
      </c>
      <c r="BS9" s="16">
        <f t="shared" si="27"/>
        <v>100</v>
      </c>
      <c r="BT9" s="16">
        <f t="shared" si="27"/>
        <v>100</v>
      </c>
      <c r="BU9" s="16">
        <f t="shared" si="27"/>
        <v>100</v>
      </c>
      <c r="BV9" s="16">
        <f t="shared" si="27"/>
        <v>97.728140511645663</v>
      </c>
      <c r="BW9" s="16">
        <f t="shared" si="27"/>
        <v>50</v>
      </c>
      <c r="BX9" s="16">
        <f t="shared" si="27"/>
        <v>97.728140511645663</v>
      </c>
      <c r="BY9" s="16">
        <f t="shared" si="27"/>
        <v>50</v>
      </c>
      <c r="BZ9" s="16">
        <f t="shared" si="5"/>
        <v>988.04887361588385</v>
      </c>
      <c r="CA9" s="13">
        <f t="shared" si="6"/>
        <v>20952</v>
      </c>
      <c r="CB9" s="13">
        <f t="shared" ref="CB9:CL9" si="28">+CA9</f>
        <v>20952</v>
      </c>
      <c r="CC9" s="13">
        <f t="shared" si="28"/>
        <v>20952</v>
      </c>
      <c r="CD9" s="13">
        <f t="shared" si="28"/>
        <v>20952</v>
      </c>
      <c r="CE9" s="13">
        <f t="shared" si="28"/>
        <v>20952</v>
      </c>
      <c r="CF9" s="13">
        <f t="shared" si="28"/>
        <v>20952</v>
      </c>
      <c r="CG9" s="13">
        <f t="shared" si="28"/>
        <v>20952</v>
      </c>
      <c r="CH9" s="13">
        <f t="shared" si="28"/>
        <v>20952</v>
      </c>
      <c r="CI9" s="13">
        <f t="shared" si="28"/>
        <v>20952</v>
      </c>
      <c r="CJ9" s="13">
        <f t="shared" si="28"/>
        <v>20952</v>
      </c>
      <c r="CK9" s="13">
        <f t="shared" si="28"/>
        <v>20952</v>
      </c>
      <c r="CL9" s="13">
        <f t="shared" si="28"/>
        <v>20952</v>
      </c>
      <c r="CM9" s="17">
        <v>0.38</v>
      </c>
      <c r="CN9" s="17">
        <v>0.38</v>
      </c>
      <c r="CO9" s="17">
        <v>0.38</v>
      </c>
      <c r="CP9" s="17">
        <v>0.38</v>
      </c>
      <c r="CQ9" s="17">
        <v>0.38</v>
      </c>
      <c r="CR9" s="17">
        <v>0.38</v>
      </c>
      <c r="CS9" s="17">
        <v>0.38</v>
      </c>
      <c r="CT9" s="17">
        <v>0.38</v>
      </c>
      <c r="CU9" s="17">
        <v>0.38</v>
      </c>
      <c r="CV9" s="17">
        <v>0.38</v>
      </c>
      <c r="CW9" s="17">
        <v>0.38</v>
      </c>
      <c r="CX9" s="17">
        <v>0.38</v>
      </c>
      <c r="CY9" s="17">
        <v>-3.9999999999999994E-2</v>
      </c>
      <c r="CZ9" s="17">
        <v>0</v>
      </c>
      <c r="DA9" s="17">
        <v>0.03</v>
      </c>
      <c r="DB9" s="17">
        <v>4.4999999999999998E-2</v>
      </c>
      <c r="DC9" s="17">
        <v>0.08</v>
      </c>
      <c r="DD9" s="17">
        <v>0.06</v>
      </c>
      <c r="DE9" s="17">
        <v>7.3999999999999996E-2</v>
      </c>
      <c r="DF9" s="17">
        <v>5.3999999999999999E-2</v>
      </c>
      <c r="DG9" s="17">
        <v>7.3999999999999996E-2</v>
      </c>
      <c r="DH9" s="17">
        <v>4.4999999999999998E-2</v>
      </c>
      <c r="DI9" s="17">
        <v>7.3999999999999996E-2</v>
      </c>
      <c r="DJ9" s="17">
        <v>0.03</v>
      </c>
    </row>
    <row r="10" spans="1:114" ht="15" customHeight="1" x14ac:dyDescent="0.35">
      <c r="A10" s="11" t="s">
        <v>114</v>
      </c>
      <c r="B10" s="11" t="s">
        <v>115</v>
      </c>
      <c r="C10" s="11" t="s">
        <v>116</v>
      </c>
      <c r="D10" s="11" t="s">
        <v>115</v>
      </c>
      <c r="E10" s="11" t="s">
        <v>117</v>
      </c>
      <c r="F10" s="11">
        <v>2023</v>
      </c>
      <c r="G10" s="11">
        <v>1001169</v>
      </c>
      <c r="H10" s="11" t="s">
        <v>130</v>
      </c>
      <c r="I10" s="11">
        <v>6300563</v>
      </c>
      <c r="J10" s="12" t="s">
        <v>126</v>
      </c>
      <c r="K10" s="11">
        <v>401754</v>
      </c>
      <c r="L10" s="11" t="s">
        <v>133</v>
      </c>
      <c r="M10" s="11"/>
      <c r="N10" s="11"/>
      <c r="O10" s="13">
        <v>2250000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4">
        <f t="shared" si="0"/>
        <v>2250000</v>
      </c>
      <c r="AB10" s="15">
        <f t="shared" ref="AB10:AM10" si="29">+IFERROR(O10/AO10,0)</f>
        <v>100</v>
      </c>
      <c r="AC10" s="15">
        <f t="shared" si="29"/>
        <v>0</v>
      </c>
      <c r="AD10" s="15">
        <f t="shared" si="29"/>
        <v>0</v>
      </c>
      <c r="AE10" s="15">
        <f t="shared" si="29"/>
        <v>0</v>
      </c>
      <c r="AF10" s="15">
        <f t="shared" si="29"/>
        <v>0</v>
      </c>
      <c r="AG10" s="15">
        <f t="shared" si="29"/>
        <v>0</v>
      </c>
      <c r="AH10" s="15">
        <f t="shared" si="29"/>
        <v>0</v>
      </c>
      <c r="AI10" s="15">
        <f t="shared" si="29"/>
        <v>0</v>
      </c>
      <c r="AJ10" s="15">
        <f t="shared" si="29"/>
        <v>0</v>
      </c>
      <c r="AK10" s="15">
        <f t="shared" si="29"/>
        <v>0</v>
      </c>
      <c r="AL10" s="15">
        <f t="shared" si="29"/>
        <v>0</v>
      </c>
      <c r="AM10" s="15">
        <f t="shared" si="29"/>
        <v>0</v>
      </c>
      <c r="AN10" s="15">
        <f t="shared" si="2"/>
        <v>100</v>
      </c>
      <c r="AO10" s="14">
        <v>22500</v>
      </c>
      <c r="AP10" s="14" t="s">
        <v>121</v>
      </c>
      <c r="AQ10" s="14" t="s">
        <v>121</v>
      </c>
      <c r="AR10" s="14" t="s">
        <v>121</v>
      </c>
      <c r="AS10" s="14" t="s">
        <v>121</v>
      </c>
      <c r="AT10" s="14" t="s">
        <v>121</v>
      </c>
      <c r="AU10" s="14" t="s">
        <v>121</v>
      </c>
      <c r="AV10" s="14" t="s">
        <v>121</v>
      </c>
      <c r="AW10" s="14" t="s">
        <v>121</v>
      </c>
      <c r="AX10" s="14" t="s">
        <v>121</v>
      </c>
      <c r="AY10" s="14">
        <v>22500</v>
      </c>
      <c r="AZ10" s="14">
        <v>22500</v>
      </c>
      <c r="BA10" s="14">
        <v>2250000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3">
        <f t="shared" si="3"/>
        <v>2250000</v>
      </c>
      <c r="BN10" s="16">
        <f t="shared" ref="BN10:BY10" si="30">+IFERROR(BA10/CA10,0)</f>
        <v>100</v>
      </c>
      <c r="BO10" s="16">
        <f t="shared" si="30"/>
        <v>0</v>
      </c>
      <c r="BP10" s="16">
        <f t="shared" si="30"/>
        <v>0</v>
      </c>
      <c r="BQ10" s="16">
        <f t="shared" si="30"/>
        <v>0</v>
      </c>
      <c r="BR10" s="16">
        <f t="shared" si="30"/>
        <v>0</v>
      </c>
      <c r="BS10" s="16">
        <f t="shared" si="30"/>
        <v>0</v>
      </c>
      <c r="BT10" s="16">
        <f t="shared" si="30"/>
        <v>0</v>
      </c>
      <c r="BU10" s="16">
        <f t="shared" si="30"/>
        <v>0</v>
      </c>
      <c r="BV10" s="16">
        <f t="shared" si="30"/>
        <v>0</v>
      </c>
      <c r="BW10" s="16">
        <f t="shared" si="30"/>
        <v>0</v>
      </c>
      <c r="BX10" s="16">
        <f t="shared" si="30"/>
        <v>0</v>
      </c>
      <c r="BY10" s="16">
        <f t="shared" si="30"/>
        <v>0</v>
      </c>
      <c r="BZ10" s="16">
        <f t="shared" si="5"/>
        <v>100</v>
      </c>
      <c r="CA10" s="13">
        <f t="shared" si="6"/>
        <v>22500</v>
      </c>
      <c r="CB10" s="13">
        <f t="shared" ref="CB10:CL10" si="31">+CA10</f>
        <v>22500</v>
      </c>
      <c r="CC10" s="13">
        <f t="shared" si="31"/>
        <v>22500</v>
      </c>
      <c r="CD10" s="13">
        <f t="shared" si="31"/>
        <v>22500</v>
      </c>
      <c r="CE10" s="13">
        <f t="shared" si="31"/>
        <v>22500</v>
      </c>
      <c r="CF10" s="13">
        <f t="shared" si="31"/>
        <v>22500</v>
      </c>
      <c r="CG10" s="13">
        <f t="shared" si="31"/>
        <v>22500</v>
      </c>
      <c r="CH10" s="13">
        <f t="shared" si="31"/>
        <v>22500</v>
      </c>
      <c r="CI10" s="13">
        <f t="shared" si="31"/>
        <v>22500</v>
      </c>
      <c r="CJ10" s="13">
        <f t="shared" si="31"/>
        <v>22500</v>
      </c>
      <c r="CK10" s="13">
        <f t="shared" si="31"/>
        <v>22500</v>
      </c>
      <c r="CL10" s="13">
        <f t="shared" si="31"/>
        <v>22500</v>
      </c>
      <c r="CM10" s="17">
        <v>0.35</v>
      </c>
      <c r="CN10" s="17">
        <v>0.35</v>
      </c>
      <c r="CO10" s="17">
        <v>0.35</v>
      </c>
      <c r="CP10" s="17">
        <v>0.35</v>
      </c>
      <c r="CQ10" s="17">
        <v>0.35</v>
      </c>
      <c r="CR10" s="17">
        <v>0.35</v>
      </c>
      <c r="CS10" s="17">
        <v>0.35</v>
      </c>
      <c r="CT10" s="17">
        <v>0.35</v>
      </c>
      <c r="CU10" s="17">
        <v>0.35</v>
      </c>
      <c r="CV10" s="17">
        <v>0.35</v>
      </c>
      <c r="CW10" s="17">
        <v>0.35</v>
      </c>
      <c r="CX10" s="17">
        <v>0.35</v>
      </c>
      <c r="CY10" s="17">
        <v>-0.06</v>
      </c>
      <c r="CZ10" s="17">
        <v>-2.0000000000000004E-2</v>
      </c>
      <c r="DA10" s="17">
        <v>9.999999999999995E-3</v>
      </c>
      <c r="DB10" s="17">
        <v>2.4999999999999994E-2</v>
      </c>
      <c r="DC10" s="17">
        <v>0.06</v>
      </c>
      <c r="DD10" s="17">
        <v>3.9999999999999994E-2</v>
      </c>
      <c r="DE10" s="17">
        <v>5.3999999999999999E-2</v>
      </c>
      <c r="DF10" s="17">
        <v>3.3999999999999996E-2</v>
      </c>
      <c r="DG10" s="17">
        <v>5.3999999999999999E-2</v>
      </c>
      <c r="DH10" s="17">
        <v>2.4999999999999994E-2</v>
      </c>
      <c r="DI10" s="17">
        <v>5.3999999999999999E-2</v>
      </c>
      <c r="DJ10" s="17">
        <v>9.999999999999995E-3</v>
      </c>
    </row>
    <row r="11" spans="1:114" ht="15" customHeight="1" x14ac:dyDescent="0.35">
      <c r="A11" s="11" t="s">
        <v>114</v>
      </c>
      <c r="B11" s="11" t="s">
        <v>115</v>
      </c>
      <c r="C11" s="11" t="s">
        <v>116</v>
      </c>
      <c r="D11" s="11" t="s">
        <v>115</v>
      </c>
      <c r="E11" s="11" t="s">
        <v>117</v>
      </c>
      <c r="F11" s="11">
        <v>2023</v>
      </c>
      <c r="G11" s="11">
        <v>1001702</v>
      </c>
      <c r="H11" s="11" t="s">
        <v>134</v>
      </c>
      <c r="I11" s="11">
        <v>6300445</v>
      </c>
      <c r="J11" s="12" t="s">
        <v>119</v>
      </c>
      <c r="K11" s="11">
        <v>400183</v>
      </c>
      <c r="L11" s="11" t="s">
        <v>135</v>
      </c>
      <c r="M11" s="11"/>
      <c r="N11" s="11"/>
      <c r="O11" s="13">
        <v>0</v>
      </c>
      <c r="P11" s="13">
        <v>0</v>
      </c>
      <c r="Q11" s="13">
        <v>0</v>
      </c>
      <c r="R11" s="13">
        <v>0</v>
      </c>
      <c r="S11" s="13">
        <v>26500000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4">
        <f t="shared" si="0"/>
        <v>26500000</v>
      </c>
      <c r="AB11" s="15">
        <f t="shared" ref="AB11:AM11" si="32">+IFERROR(O11/AO11,0)</f>
        <v>0</v>
      </c>
      <c r="AC11" s="15">
        <f t="shared" si="32"/>
        <v>0</v>
      </c>
      <c r="AD11" s="15">
        <f t="shared" si="32"/>
        <v>0</v>
      </c>
      <c r="AE11" s="15">
        <f t="shared" si="32"/>
        <v>0</v>
      </c>
      <c r="AF11" s="15">
        <f t="shared" si="32"/>
        <v>500</v>
      </c>
      <c r="AG11" s="15">
        <f t="shared" si="32"/>
        <v>0</v>
      </c>
      <c r="AH11" s="15">
        <f t="shared" si="32"/>
        <v>0</v>
      </c>
      <c r="AI11" s="15">
        <f t="shared" si="32"/>
        <v>0</v>
      </c>
      <c r="AJ11" s="15">
        <f t="shared" si="32"/>
        <v>0</v>
      </c>
      <c r="AK11" s="15">
        <f t="shared" si="32"/>
        <v>0</v>
      </c>
      <c r="AL11" s="15">
        <f t="shared" si="32"/>
        <v>0</v>
      </c>
      <c r="AM11" s="15">
        <f t="shared" si="32"/>
        <v>0</v>
      </c>
      <c r="AN11" s="15">
        <f t="shared" si="2"/>
        <v>500</v>
      </c>
      <c r="AO11" s="14" t="s">
        <v>121</v>
      </c>
      <c r="AP11" s="14" t="s">
        <v>121</v>
      </c>
      <c r="AQ11" s="14" t="s">
        <v>121</v>
      </c>
      <c r="AR11" s="14" t="s">
        <v>121</v>
      </c>
      <c r="AS11" s="14">
        <v>53000</v>
      </c>
      <c r="AT11" s="14" t="s">
        <v>121</v>
      </c>
      <c r="AU11" s="14" t="s">
        <v>121</v>
      </c>
      <c r="AV11" s="14" t="s">
        <v>121</v>
      </c>
      <c r="AW11" s="14" t="s">
        <v>121</v>
      </c>
      <c r="AX11" s="14" t="s">
        <v>121</v>
      </c>
      <c r="AY11" s="14">
        <v>53000</v>
      </c>
      <c r="AZ11" s="14">
        <v>53000</v>
      </c>
      <c r="BA11" s="14">
        <v>26500000</v>
      </c>
      <c r="BB11" s="14">
        <v>0</v>
      </c>
      <c r="BC11" s="14">
        <v>0</v>
      </c>
      <c r="BD11" s="14">
        <v>0</v>
      </c>
      <c r="BE11" s="14">
        <v>26500000</v>
      </c>
      <c r="BF11" s="14">
        <v>0</v>
      </c>
      <c r="BG11" s="14">
        <v>0</v>
      </c>
      <c r="BH11" s="14">
        <v>0</v>
      </c>
      <c r="BI11" s="14">
        <v>26500000</v>
      </c>
      <c r="BJ11" s="14">
        <v>0</v>
      </c>
      <c r="BK11" s="14">
        <v>0</v>
      </c>
      <c r="BL11" s="14">
        <v>0</v>
      </c>
      <c r="BM11" s="13">
        <f t="shared" si="3"/>
        <v>79500000</v>
      </c>
      <c r="BN11" s="16">
        <f t="shared" ref="BN11:BY11" si="33">+IFERROR(BA11/CA11,0)</f>
        <v>500</v>
      </c>
      <c r="BO11" s="16">
        <f t="shared" si="33"/>
        <v>0</v>
      </c>
      <c r="BP11" s="16">
        <f t="shared" si="33"/>
        <v>0</v>
      </c>
      <c r="BQ11" s="16">
        <f t="shared" si="33"/>
        <v>0</v>
      </c>
      <c r="BR11" s="16">
        <f t="shared" si="33"/>
        <v>500</v>
      </c>
      <c r="BS11" s="16">
        <f t="shared" si="33"/>
        <v>0</v>
      </c>
      <c r="BT11" s="16">
        <f t="shared" si="33"/>
        <v>0</v>
      </c>
      <c r="BU11" s="16">
        <f t="shared" si="33"/>
        <v>0</v>
      </c>
      <c r="BV11" s="16">
        <f t="shared" si="33"/>
        <v>500</v>
      </c>
      <c r="BW11" s="16">
        <f t="shared" si="33"/>
        <v>0</v>
      </c>
      <c r="BX11" s="16">
        <f t="shared" si="33"/>
        <v>0</v>
      </c>
      <c r="BY11" s="16">
        <f t="shared" si="33"/>
        <v>0</v>
      </c>
      <c r="BZ11" s="16">
        <f t="shared" si="5"/>
        <v>1500</v>
      </c>
      <c r="CA11" s="13">
        <f t="shared" si="6"/>
        <v>53000</v>
      </c>
      <c r="CB11" s="13">
        <f t="shared" ref="CB11:CL11" si="34">+CA11</f>
        <v>53000</v>
      </c>
      <c r="CC11" s="13">
        <f t="shared" si="34"/>
        <v>53000</v>
      </c>
      <c r="CD11" s="13">
        <f t="shared" si="34"/>
        <v>53000</v>
      </c>
      <c r="CE11" s="13">
        <f t="shared" si="34"/>
        <v>53000</v>
      </c>
      <c r="CF11" s="13">
        <f t="shared" si="34"/>
        <v>53000</v>
      </c>
      <c r="CG11" s="13">
        <f t="shared" si="34"/>
        <v>53000</v>
      </c>
      <c r="CH11" s="13">
        <f t="shared" si="34"/>
        <v>53000</v>
      </c>
      <c r="CI11" s="13">
        <f t="shared" si="34"/>
        <v>53000</v>
      </c>
      <c r="CJ11" s="13">
        <f t="shared" si="34"/>
        <v>53000</v>
      </c>
      <c r="CK11" s="13">
        <f t="shared" si="34"/>
        <v>53000</v>
      </c>
      <c r="CL11" s="13">
        <f t="shared" si="34"/>
        <v>53000</v>
      </c>
      <c r="CM11" s="17">
        <v>0.64</v>
      </c>
      <c r="CN11" s="17">
        <v>0.64</v>
      </c>
      <c r="CO11" s="17">
        <v>0.64</v>
      </c>
      <c r="CP11" s="17">
        <v>0.64</v>
      </c>
      <c r="CQ11" s="17">
        <v>0.64</v>
      </c>
      <c r="CR11" s="17">
        <v>0.64</v>
      </c>
      <c r="CS11" s="17">
        <v>0.64</v>
      </c>
      <c r="CT11" s="17">
        <v>0.64</v>
      </c>
      <c r="CU11" s="17">
        <v>0.64</v>
      </c>
      <c r="CV11" s="17">
        <v>0.64</v>
      </c>
      <c r="CW11" s="17">
        <v>0.64</v>
      </c>
      <c r="CX11" s="17">
        <v>0.64</v>
      </c>
      <c r="CY11" s="17">
        <v>0.42000000000000004</v>
      </c>
      <c r="CZ11" s="17">
        <v>0.46</v>
      </c>
      <c r="DA11" s="17">
        <v>0.49000000000000005</v>
      </c>
      <c r="DB11" s="17">
        <v>0.505</v>
      </c>
      <c r="DC11" s="17">
        <v>0.54</v>
      </c>
      <c r="DD11" s="17">
        <v>0.52</v>
      </c>
      <c r="DE11" s="17">
        <v>0.53400000000000003</v>
      </c>
      <c r="DF11" s="17">
        <v>0.51400000000000001</v>
      </c>
      <c r="DG11" s="17">
        <v>0.53400000000000003</v>
      </c>
      <c r="DH11" s="17">
        <v>0.505</v>
      </c>
      <c r="DI11" s="17">
        <v>0.53400000000000003</v>
      </c>
      <c r="DJ11" s="17">
        <v>0.49000000000000005</v>
      </c>
    </row>
    <row r="12" spans="1:114" ht="15" customHeight="1" x14ac:dyDescent="0.35">
      <c r="A12" s="11" t="s">
        <v>114</v>
      </c>
      <c r="B12" s="11" t="s">
        <v>115</v>
      </c>
      <c r="C12" s="11" t="s">
        <v>116</v>
      </c>
      <c r="D12" s="11" t="s">
        <v>115</v>
      </c>
      <c r="E12" s="11" t="s">
        <v>117</v>
      </c>
      <c r="F12" s="11">
        <v>2023</v>
      </c>
      <c r="G12" s="11">
        <v>1001702</v>
      </c>
      <c r="H12" s="11" t="s">
        <v>134</v>
      </c>
      <c r="I12" s="11">
        <v>6300445</v>
      </c>
      <c r="J12" s="12" t="s">
        <v>119</v>
      </c>
      <c r="K12" s="11">
        <v>400200</v>
      </c>
      <c r="L12" s="11" t="s">
        <v>136</v>
      </c>
      <c r="M12" s="11"/>
      <c r="N12" s="11"/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12750000</v>
      </c>
      <c r="U12" s="13">
        <v>0</v>
      </c>
      <c r="V12" s="13">
        <v>12750000</v>
      </c>
      <c r="W12" s="13">
        <v>0</v>
      </c>
      <c r="X12" s="13">
        <v>0</v>
      </c>
      <c r="Y12" s="13">
        <v>0</v>
      </c>
      <c r="Z12" s="13">
        <v>12750000</v>
      </c>
      <c r="AA12" s="14">
        <f t="shared" si="0"/>
        <v>38250000</v>
      </c>
      <c r="AB12" s="15">
        <f t="shared" ref="AB12:AM12" si="35">+IFERROR(O12/AO12,0)</f>
        <v>0</v>
      </c>
      <c r="AC12" s="15">
        <f t="shared" si="35"/>
        <v>0</v>
      </c>
      <c r="AD12" s="15">
        <f t="shared" si="35"/>
        <v>0</v>
      </c>
      <c r="AE12" s="15">
        <f t="shared" si="35"/>
        <v>0</v>
      </c>
      <c r="AF12" s="15">
        <f t="shared" si="35"/>
        <v>0</v>
      </c>
      <c r="AG12" s="15">
        <f t="shared" si="35"/>
        <v>250</v>
      </c>
      <c r="AH12" s="15">
        <f t="shared" si="35"/>
        <v>0</v>
      </c>
      <c r="AI12" s="15">
        <f t="shared" si="35"/>
        <v>250</v>
      </c>
      <c r="AJ12" s="15">
        <f t="shared" si="35"/>
        <v>0</v>
      </c>
      <c r="AK12" s="15">
        <f t="shared" si="35"/>
        <v>0</v>
      </c>
      <c r="AL12" s="15">
        <f t="shared" si="35"/>
        <v>0</v>
      </c>
      <c r="AM12" s="15">
        <f t="shared" si="35"/>
        <v>250</v>
      </c>
      <c r="AN12" s="15">
        <f t="shared" si="2"/>
        <v>750</v>
      </c>
      <c r="AO12" s="14" t="s">
        <v>121</v>
      </c>
      <c r="AP12" s="14" t="s">
        <v>121</v>
      </c>
      <c r="AQ12" s="14" t="s">
        <v>121</v>
      </c>
      <c r="AR12" s="14" t="s">
        <v>121</v>
      </c>
      <c r="AS12" s="14" t="s">
        <v>121</v>
      </c>
      <c r="AT12" s="14">
        <v>51000</v>
      </c>
      <c r="AU12" s="14" t="s">
        <v>121</v>
      </c>
      <c r="AV12" s="14">
        <v>51000</v>
      </c>
      <c r="AW12" s="14" t="s">
        <v>121</v>
      </c>
      <c r="AX12" s="14">
        <v>51000</v>
      </c>
      <c r="AY12" s="14">
        <v>51000</v>
      </c>
      <c r="AZ12" s="14">
        <v>51000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12750000</v>
      </c>
      <c r="BG12" s="14">
        <v>0</v>
      </c>
      <c r="BH12" s="14">
        <v>12750000</v>
      </c>
      <c r="BI12" s="14">
        <v>0</v>
      </c>
      <c r="BJ12" s="14">
        <v>12750000</v>
      </c>
      <c r="BK12" s="14">
        <v>0</v>
      </c>
      <c r="BL12" s="14">
        <v>0</v>
      </c>
      <c r="BM12" s="13">
        <f t="shared" si="3"/>
        <v>38250000</v>
      </c>
      <c r="BN12" s="16">
        <f t="shared" ref="BN12:BY12" si="36">+IFERROR(BA12/CA12,0)</f>
        <v>0</v>
      </c>
      <c r="BO12" s="16">
        <f t="shared" si="36"/>
        <v>0</v>
      </c>
      <c r="BP12" s="16">
        <f t="shared" si="36"/>
        <v>0</v>
      </c>
      <c r="BQ12" s="16">
        <f t="shared" si="36"/>
        <v>0</v>
      </c>
      <c r="BR12" s="16">
        <f t="shared" si="36"/>
        <v>0</v>
      </c>
      <c r="BS12" s="16">
        <f t="shared" si="36"/>
        <v>250</v>
      </c>
      <c r="BT12" s="16">
        <f t="shared" si="36"/>
        <v>0</v>
      </c>
      <c r="BU12" s="16">
        <f t="shared" si="36"/>
        <v>250</v>
      </c>
      <c r="BV12" s="16">
        <f t="shared" si="36"/>
        <v>0</v>
      </c>
      <c r="BW12" s="16">
        <f t="shared" si="36"/>
        <v>250</v>
      </c>
      <c r="BX12" s="16">
        <f t="shared" si="36"/>
        <v>0</v>
      </c>
      <c r="BY12" s="16">
        <f t="shared" si="36"/>
        <v>0</v>
      </c>
      <c r="BZ12" s="16">
        <f t="shared" si="5"/>
        <v>750</v>
      </c>
      <c r="CA12" s="13">
        <f t="shared" si="6"/>
        <v>51000</v>
      </c>
      <c r="CB12" s="13">
        <f t="shared" ref="CB12:CL12" si="37">+CA12</f>
        <v>51000</v>
      </c>
      <c r="CC12" s="13">
        <f t="shared" si="37"/>
        <v>51000</v>
      </c>
      <c r="CD12" s="13">
        <f t="shared" si="37"/>
        <v>51000</v>
      </c>
      <c r="CE12" s="13">
        <f t="shared" si="37"/>
        <v>51000</v>
      </c>
      <c r="CF12" s="13">
        <f t="shared" si="37"/>
        <v>51000</v>
      </c>
      <c r="CG12" s="13">
        <f t="shared" si="37"/>
        <v>51000</v>
      </c>
      <c r="CH12" s="13">
        <f t="shared" si="37"/>
        <v>51000</v>
      </c>
      <c r="CI12" s="13">
        <f t="shared" si="37"/>
        <v>51000</v>
      </c>
      <c r="CJ12" s="13">
        <f t="shared" si="37"/>
        <v>51000</v>
      </c>
      <c r="CK12" s="13">
        <f t="shared" si="37"/>
        <v>51000</v>
      </c>
      <c r="CL12" s="13">
        <f t="shared" si="37"/>
        <v>51000</v>
      </c>
      <c r="CM12" s="17">
        <v>0.63</v>
      </c>
      <c r="CN12" s="17">
        <v>0.63</v>
      </c>
      <c r="CO12" s="17">
        <v>0.63</v>
      </c>
      <c r="CP12" s="17">
        <v>0.63</v>
      </c>
      <c r="CQ12" s="17">
        <v>0.63</v>
      </c>
      <c r="CR12" s="17">
        <v>0.63</v>
      </c>
      <c r="CS12" s="17">
        <v>0.63</v>
      </c>
      <c r="CT12" s="17">
        <v>0.63</v>
      </c>
      <c r="CU12" s="17">
        <v>0.63</v>
      </c>
      <c r="CV12" s="17">
        <v>0.63</v>
      </c>
      <c r="CW12" s="17">
        <v>0.63</v>
      </c>
      <c r="CX12" s="17">
        <v>0.63</v>
      </c>
      <c r="CY12" s="17">
        <v>0.36</v>
      </c>
      <c r="CZ12" s="17">
        <v>0.39999999999999997</v>
      </c>
      <c r="DA12" s="17">
        <v>0.43</v>
      </c>
      <c r="DB12" s="17">
        <v>0.44499999999999995</v>
      </c>
      <c r="DC12" s="17">
        <v>0.48</v>
      </c>
      <c r="DD12" s="17">
        <v>0.45999999999999996</v>
      </c>
      <c r="DE12" s="17">
        <v>0.47399999999999998</v>
      </c>
      <c r="DF12" s="17">
        <v>0.45399999999999996</v>
      </c>
      <c r="DG12" s="17">
        <v>0.47399999999999998</v>
      </c>
      <c r="DH12" s="17">
        <v>0.44499999999999995</v>
      </c>
      <c r="DI12" s="17">
        <v>0.47399999999999998</v>
      </c>
      <c r="DJ12" s="17">
        <v>0.43</v>
      </c>
    </row>
    <row r="13" spans="1:114" ht="15" customHeight="1" x14ac:dyDescent="0.35">
      <c r="A13" s="11" t="s">
        <v>114</v>
      </c>
      <c r="B13" s="11" t="s">
        <v>115</v>
      </c>
      <c r="C13" s="11" t="s">
        <v>116</v>
      </c>
      <c r="D13" s="11" t="s">
        <v>115</v>
      </c>
      <c r="E13" s="11" t="s">
        <v>117</v>
      </c>
      <c r="F13" s="11">
        <v>2023</v>
      </c>
      <c r="G13" s="11">
        <v>1001353</v>
      </c>
      <c r="H13" s="11" t="s">
        <v>137</v>
      </c>
      <c r="I13" s="11">
        <v>6300563</v>
      </c>
      <c r="J13" s="12" t="s">
        <v>126</v>
      </c>
      <c r="K13" s="11">
        <v>401649</v>
      </c>
      <c r="L13" s="11" t="s">
        <v>138</v>
      </c>
      <c r="M13" s="11"/>
      <c r="N13" s="11"/>
      <c r="O13" s="13">
        <v>10050000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10653000</v>
      </c>
      <c r="V13" s="13">
        <v>0</v>
      </c>
      <c r="W13" s="13">
        <v>10050000</v>
      </c>
      <c r="X13" s="13">
        <v>10050000</v>
      </c>
      <c r="Y13" s="13">
        <v>0</v>
      </c>
      <c r="Z13" s="13">
        <v>0</v>
      </c>
      <c r="AA13" s="14">
        <f t="shared" si="0"/>
        <v>40803000</v>
      </c>
      <c r="AB13" s="15">
        <f t="shared" ref="AB13:AM13" si="38">+IFERROR(O13/AO13,0)</f>
        <v>15</v>
      </c>
      <c r="AC13" s="15">
        <f t="shared" si="38"/>
        <v>0</v>
      </c>
      <c r="AD13" s="15">
        <f t="shared" si="38"/>
        <v>0</v>
      </c>
      <c r="AE13" s="15">
        <f t="shared" si="38"/>
        <v>0</v>
      </c>
      <c r="AF13" s="15">
        <f t="shared" si="38"/>
        <v>0</v>
      </c>
      <c r="AG13" s="15">
        <f t="shared" si="38"/>
        <v>0</v>
      </c>
      <c r="AH13" s="15">
        <f t="shared" si="38"/>
        <v>15</v>
      </c>
      <c r="AI13" s="15">
        <f t="shared" si="38"/>
        <v>0</v>
      </c>
      <c r="AJ13" s="15">
        <f t="shared" si="38"/>
        <v>15</v>
      </c>
      <c r="AK13" s="15">
        <f t="shared" si="38"/>
        <v>0</v>
      </c>
      <c r="AL13" s="15">
        <f t="shared" si="38"/>
        <v>0</v>
      </c>
      <c r="AM13" s="15">
        <f t="shared" si="38"/>
        <v>0</v>
      </c>
      <c r="AN13" s="15">
        <f t="shared" si="2"/>
        <v>45</v>
      </c>
      <c r="AO13" s="14">
        <v>670000</v>
      </c>
      <c r="AP13" s="14" t="s">
        <v>121</v>
      </c>
      <c r="AQ13" s="14" t="s">
        <v>121</v>
      </c>
      <c r="AR13" s="14" t="s">
        <v>121</v>
      </c>
      <c r="AS13" s="14" t="s">
        <v>121</v>
      </c>
      <c r="AT13" s="14" t="s">
        <v>121</v>
      </c>
      <c r="AU13" s="14">
        <v>710200</v>
      </c>
      <c r="AV13" s="14" t="s">
        <v>121</v>
      </c>
      <c r="AW13" s="14">
        <v>670000</v>
      </c>
      <c r="AX13" s="14" t="s">
        <v>121</v>
      </c>
      <c r="AY13" s="14">
        <v>670000</v>
      </c>
      <c r="AZ13" s="14">
        <v>670000</v>
      </c>
      <c r="BA13" s="14">
        <v>10050000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10653000</v>
      </c>
      <c r="BH13" s="14">
        <v>0</v>
      </c>
      <c r="BI13" s="14">
        <v>10050000</v>
      </c>
      <c r="BJ13" s="14">
        <v>10050000</v>
      </c>
      <c r="BK13" s="14">
        <v>0</v>
      </c>
      <c r="BL13" s="14">
        <v>10050000</v>
      </c>
      <c r="BM13" s="13">
        <f t="shared" si="3"/>
        <v>50853000</v>
      </c>
      <c r="BN13" s="16">
        <f t="shared" ref="BN13:BY13" si="39">+IFERROR(BA13/CA13,0)</f>
        <v>15</v>
      </c>
      <c r="BO13" s="16">
        <f t="shared" si="39"/>
        <v>0</v>
      </c>
      <c r="BP13" s="16">
        <f t="shared" si="39"/>
        <v>0</v>
      </c>
      <c r="BQ13" s="16">
        <f t="shared" si="39"/>
        <v>0</v>
      </c>
      <c r="BR13" s="16">
        <f t="shared" si="39"/>
        <v>0</v>
      </c>
      <c r="BS13" s="16">
        <f t="shared" si="39"/>
        <v>0</v>
      </c>
      <c r="BT13" s="16">
        <f t="shared" si="39"/>
        <v>15.9</v>
      </c>
      <c r="BU13" s="16">
        <f t="shared" si="39"/>
        <v>0</v>
      </c>
      <c r="BV13" s="16">
        <f t="shared" si="39"/>
        <v>15</v>
      </c>
      <c r="BW13" s="16">
        <f t="shared" si="39"/>
        <v>15</v>
      </c>
      <c r="BX13" s="16">
        <f t="shared" si="39"/>
        <v>0</v>
      </c>
      <c r="BY13" s="16">
        <f t="shared" si="39"/>
        <v>15</v>
      </c>
      <c r="BZ13" s="16">
        <f t="shared" si="5"/>
        <v>75.900000000000006</v>
      </c>
      <c r="CA13" s="13">
        <f t="shared" si="6"/>
        <v>670000</v>
      </c>
      <c r="CB13" s="13">
        <f t="shared" ref="CB13:CL13" si="40">+CA13</f>
        <v>670000</v>
      </c>
      <c r="CC13" s="13">
        <f t="shared" si="40"/>
        <v>670000</v>
      </c>
      <c r="CD13" s="13">
        <f t="shared" si="40"/>
        <v>670000</v>
      </c>
      <c r="CE13" s="13">
        <f t="shared" si="40"/>
        <v>670000</v>
      </c>
      <c r="CF13" s="13">
        <f t="shared" si="40"/>
        <v>670000</v>
      </c>
      <c r="CG13" s="13">
        <f t="shared" si="40"/>
        <v>670000</v>
      </c>
      <c r="CH13" s="13">
        <f t="shared" si="40"/>
        <v>670000</v>
      </c>
      <c r="CI13" s="13">
        <f t="shared" si="40"/>
        <v>670000</v>
      </c>
      <c r="CJ13" s="13">
        <f t="shared" si="40"/>
        <v>670000</v>
      </c>
      <c r="CK13" s="13">
        <f t="shared" si="40"/>
        <v>670000</v>
      </c>
      <c r="CL13" s="13">
        <f t="shared" si="40"/>
        <v>670000</v>
      </c>
      <c r="CM13" s="17">
        <v>0.73</v>
      </c>
      <c r="CN13" s="17">
        <v>0.73</v>
      </c>
      <c r="CO13" s="17">
        <v>0.73</v>
      </c>
      <c r="CP13" s="17">
        <v>0.73</v>
      </c>
      <c r="CQ13" s="17">
        <v>0.73</v>
      </c>
      <c r="CR13" s="17">
        <v>0.73</v>
      </c>
      <c r="CS13" s="17">
        <v>0.73</v>
      </c>
      <c r="CT13" s="17">
        <v>0.73</v>
      </c>
      <c r="CU13" s="17">
        <v>0.73</v>
      </c>
      <c r="CV13" s="17">
        <v>0.73</v>
      </c>
      <c r="CW13" s="17">
        <v>0.73</v>
      </c>
      <c r="CX13" s="17">
        <v>0.73</v>
      </c>
      <c r="CY13" s="17">
        <v>0.56000000000000005</v>
      </c>
      <c r="CZ13" s="17">
        <v>0.60000000000000009</v>
      </c>
      <c r="DA13" s="17">
        <v>0.63</v>
      </c>
      <c r="DB13" s="17">
        <v>0.64500000000000002</v>
      </c>
      <c r="DC13" s="17">
        <v>0.68</v>
      </c>
      <c r="DD13" s="17">
        <v>0.66</v>
      </c>
      <c r="DE13" s="17">
        <v>0.67400000000000004</v>
      </c>
      <c r="DF13" s="17">
        <v>0.65400000000000003</v>
      </c>
      <c r="DG13" s="17">
        <v>0.67400000000000004</v>
      </c>
      <c r="DH13" s="17">
        <v>0.64500000000000002</v>
      </c>
      <c r="DI13" s="17">
        <v>0.67400000000000004</v>
      </c>
      <c r="DJ13" s="17">
        <v>0.63</v>
      </c>
    </row>
    <row r="14" spans="1:114" ht="15" customHeight="1" x14ac:dyDescent="0.35">
      <c r="A14" s="11" t="s">
        <v>114</v>
      </c>
      <c r="B14" s="11" t="s">
        <v>115</v>
      </c>
      <c r="C14" s="11" t="s">
        <v>116</v>
      </c>
      <c r="D14" s="11" t="s">
        <v>115</v>
      </c>
      <c r="E14" s="11" t="s">
        <v>117</v>
      </c>
      <c r="F14" s="11">
        <v>2023</v>
      </c>
      <c r="G14" s="11">
        <v>1003753</v>
      </c>
      <c r="H14" s="11" t="s">
        <v>139</v>
      </c>
      <c r="I14" s="11">
        <v>6300563</v>
      </c>
      <c r="J14" s="12" t="s">
        <v>126</v>
      </c>
      <c r="K14" s="11">
        <v>407795</v>
      </c>
      <c r="L14" s="11" t="s">
        <v>140</v>
      </c>
      <c r="M14" s="11"/>
      <c r="N14" s="11"/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3228680</v>
      </c>
      <c r="X14" s="13">
        <v>0</v>
      </c>
      <c r="Y14" s="13">
        <v>0</v>
      </c>
      <c r="Z14" s="13">
        <v>0</v>
      </c>
      <c r="AA14" s="14">
        <f t="shared" si="0"/>
        <v>3228680</v>
      </c>
      <c r="AB14" s="15">
        <f t="shared" ref="AB14:AM14" si="41">+IFERROR(O14/AO14,0)</f>
        <v>0</v>
      </c>
      <c r="AC14" s="15">
        <f t="shared" si="41"/>
        <v>0</v>
      </c>
      <c r="AD14" s="15">
        <f t="shared" si="41"/>
        <v>0</v>
      </c>
      <c r="AE14" s="15">
        <f t="shared" si="41"/>
        <v>0</v>
      </c>
      <c r="AF14" s="15">
        <f t="shared" si="41"/>
        <v>0</v>
      </c>
      <c r="AG14" s="15">
        <f t="shared" si="41"/>
        <v>0</v>
      </c>
      <c r="AH14" s="15">
        <f t="shared" si="41"/>
        <v>0</v>
      </c>
      <c r="AI14" s="15">
        <f t="shared" si="41"/>
        <v>0</v>
      </c>
      <c r="AJ14" s="15">
        <f t="shared" si="41"/>
        <v>40</v>
      </c>
      <c r="AK14" s="15">
        <f t="shared" si="41"/>
        <v>0</v>
      </c>
      <c r="AL14" s="15">
        <f t="shared" si="41"/>
        <v>0</v>
      </c>
      <c r="AM14" s="15">
        <f t="shared" si="41"/>
        <v>0</v>
      </c>
      <c r="AN14" s="15">
        <f t="shared" si="2"/>
        <v>40</v>
      </c>
      <c r="AO14" s="14" t="s">
        <v>121</v>
      </c>
      <c r="AP14" s="14" t="s">
        <v>121</v>
      </c>
      <c r="AQ14" s="14" t="s">
        <v>121</v>
      </c>
      <c r="AR14" s="14" t="s">
        <v>121</v>
      </c>
      <c r="AS14" s="14" t="s">
        <v>121</v>
      </c>
      <c r="AT14" s="14" t="s">
        <v>121</v>
      </c>
      <c r="AU14" s="14" t="s">
        <v>121</v>
      </c>
      <c r="AV14" s="14" t="s">
        <v>121</v>
      </c>
      <c r="AW14" s="14">
        <v>80717</v>
      </c>
      <c r="AX14" s="14" t="s">
        <v>121</v>
      </c>
      <c r="AY14" s="14">
        <v>80717</v>
      </c>
      <c r="AZ14" s="14">
        <v>80717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4228680</v>
      </c>
      <c r="BJ14" s="14">
        <v>0</v>
      </c>
      <c r="BK14" s="14">
        <v>0</v>
      </c>
      <c r="BL14" s="14">
        <v>0</v>
      </c>
      <c r="BM14" s="13">
        <f t="shared" si="3"/>
        <v>4228680</v>
      </c>
      <c r="BN14" s="16">
        <f t="shared" ref="BN14:BY14" si="42">+IFERROR(BA14/CA14,0)</f>
        <v>0</v>
      </c>
      <c r="BO14" s="16">
        <f t="shared" si="42"/>
        <v>0</v>
      </c>
      <c r="BP14" s="16">
        <f t="shared" si="42"/>
        <v>0</v>
      </c>
      <c r="BQ14" s="16">
        <f t="shared" si="42"/>
        <v>0</v>
      </c>
      <c r="BR14" s="16">
        <f t="shared" si="42"/>
        <v>0</v>
      </c>
      <c r="BS14" s="16">
        <f t="shared" si="42"/>
        <v>0</v>
      </c>
      <c r="BT14" s="16">
        <f t="shared" si="42"/>
        <v>0</v>
      </c>
      <c r="BU14" s="16">
        <f t="shared" si="42"/>
        <v>0</v>
      </c>
      <c r="BV14" s="16">
        <f t="shared" si="42"/>
        <v>52.388963910948128</v>
      </c>
      <c r="BW14" s="16">
        <f t="shared" si="42"/>
        <v>0</v>
      </c>
      <c r="BX14" s="16">
        <f t="shared" si="42"/>
        <v>0</v>
      </c>
      <c r="BY14" s="16">
        <f t="shared" si="42"/>
        <v>0</v>
      </c>
      <c r="BZ14" s="16">
        <f t="shared" si="5"/>
        <v>52.388963910948128</v>
      </c>
      <c r="CA14" s="13">
        <f t="shared" si="6"/>
        <v>80717</v>
      </c>
      <c r="CB14" s="13">
        <f t="shared" ref="CB14:CL14" si="43">+CA14</f>
        <v>80717</v>
      </c>
      <c r="CC14" s="13">
        <f t="shared" si="43"/>
        <v>80717</v>
      </c>
      <c r="CD14" s="13">
        <f t="shared" si="43"/>
        <v>80717</v>
      </c>
      <c r="CE14" s="13">
        <f t="shared" si="43"/>
        <v>80717</v>
      </c>
      <c r="CF14" s="13">
        <f t="shared" si="43"/>
        <v>80717</v>
      </c>
      <c r="CG14" s="13">
        <f t="shared" si="43"/>
        <v>80717</v>
      </c>
      <c r="CH14" s="13">
        <f t="shared" si="43"/>
        <v>80717</v>
      </c>
      <c r="CI14" s="13">
        <f t="shared" si="43"/>
        <v>80717</v>
      </c>
      <c r="CJ14" s="13">
        <f t="shared" si="43"/>
        <v>80717</v>
      </c>
      <c r="CK14" s="13">
        <f t="shared" si="43"/>
        <v>80717</v>
      </c>
      <c r="CL14" s="13">
        <f t="shared" si="43"/>
        <v>80717</v>
      </c>
      <c r="CM14" s="17">
        <v>0.82</v>
      </c>
      <c r="CN14" s="17">
        <v>0.82</v>
      </c>
      <c r="CO14" s="17">
        <v>0.82</v>
      </c>
      <c r="CP14" s="17">
        <v>0.82</v>
      </c>
      <c r="CQ14" s="17">
        <v>0.82</v>
      </c>
      <c r="CR14" s="17">
        <v>0.82</v>
      </c>
      <c r="CS14" s="17">
        <v>0.82</v>
      </c>
      <c r="CT14" s="17">
        <v>0.82</v>
      </c>
      <c r="CU14" s="17">
        <v>0.82</v>
      </c>
      <c r="CV14" s="17">
        <v>0.82</v>
      </c>
      <c r="CW14" s="17">
        <v>0.82</v>
      </c>
      <c r="CX14" s="17">
        <v>0.82</v>
      </c>
      <c r="CY14" s="17">
        <v>0.55000000000000004</v>
      </c>
      <c r="CZ14" s="17">
        <v>0.59000000000000008</v>
      </c>
      <c r="DA14" s="17">
        <v>0.62</v>
      </c>
      <c r="DB14" s="17">
        <v>0.63500000000000001</v>
      </c>
      <c r="DC14" s="17">
        <v>0.67</v>
      </c>
      <c r="DD14" s="17">
        <v>0.65</v>
      </c>
      <c r="DE14" s="17">
        <v>0.66400000000000003</v>
      </c>
      <c r="DF14" s="17">
        <v>0.64400000000000002</v>
      </c>
      <c r="DG14" s="17">
        <v>0.66400000000000003</v>
      </c>
      <c r="DH14" s="17">
        <v>0.63500000000000001</v>
      </c>
      <c r="DI14" s="17">
        <v>0.66400000000000003</v>
      </c>
      <c r="DJ14" s="17">
        <v>0.62</v>
      </c>
    </row>
    <row r="15" spans="1:114" ht="15" customHeight="1" x14ac:dyDescent="0.35">
      <c r="A15" s="11" t="s">
        <v>114</v>
      </c>
      <c r="B15" s="11" t="s">
        <v>115</v>
      </c>
      <c r="C15" s="11" t="s">
        <v>116</v>
      </c>
      <c r="D15" s="11" t="s">
        <v>115</v>
      </c>
      <c r="E15" s="11" t="s">
        <v>117</v>
      </c>
      <c r="F15" s="11">
        <v>2023</v>
      </c>
      <c r="G15" s="11">
        <v>1001702</v>
      </c>
      <c r="H15" s="11" t="s">
        <v>134</v>
      </c>
      <c r="I15" s="11">
        <v>6300445</v>
      </c>
      <c r="J15" s="12" t="s">
        <v>119</v>
      </c>
      <c r="K15" s="11">
        <v>400207</v>
      </c>
      <c r="L15" s="11" t="s">
        <v>141</v>
      </c>
      <c r="M15" s="11"/>
      <c r="N15" s="11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15900000</v>
      </c>
      <c r="U15" s="13">
        <v>10600000</v>
      </c>
      <c r="V15" s="13">
        <v>0</v>
      </c>
      <c r="W15" s="13">
        <v>0</v>
      </c>
      <c r="X15" s="13">
        <v>0</v>
      </c>
      <c r="Y15" s="13">
        <v>10600000</v>
      </c>
      <c r="Z15" s="13">
        <v>0</v>
      </c>
      <c r="AA15" s="14">
        <f t="shared" si="0"/>
        <v>37100000</v>
      </c>
      <c r="AB15" s="15">
        <f t="shared" ref="AB15:AM15" si="44">+IFERROR(O15/AO15,0)</f>
        <v>0</v>
      </c>
      <c r="AC15" s="15">
        <f t="shared" si="44"/>
        <v>0</v>
      </c>
      <c r="AD15" s="15">
        <f t="shared" si="44"/>
        <v>0</v>
      </c>
      <c r="AE15" s="15">
        <f t="shared" si="44"/>
        <v>0</v>
      </c>
      <c r="AF15" s="15">
        <f t="shared" si="44"/>
        <v>0</v>
      </c>
      <c r="AG15" s="15">
        <f t="shared" si="44"/>
        <v>300</v>
      </c>
      <c r="AH15" s="15">
        <f t="shared" si="44"/>
        <v>200</v>
      </c>
      <c r="AI15" s="15">
        <f t="shared" si="44"/>
        <v>0</v>
      </c>
      <c r="AJ15" s="15">
        <f t="shared" si="44"/>
        <v>0</v>
      </c>
      <c r="AK15" s="15">
        <f t="shared" si="44"/>
        <v>0</v>
      </c>
      <c r="AL15" s="15">
        <f t="shared" si="44"/>
        <v>200</v>
      </c>
      <c r="AM15" s="15">
        <f t="shared" si="44"/>
        <v>0</v>
      </c>
      <c r="AN15" s="15">
        <f t="shared" si="2"/>
        <v>700</v>
      </c>
      <c r="AO15" s="14" t="s">
        <v>121</v>
      </c>
      <c r="AP15" s="14" t="s">
        <v>121</v>
      </c>
      <c r="AQ15" s="14" t="s">
        <v>121</v>
      </c>
      <c r="AR15" s="14" t="s">
        <v>121</v>
      </c>
      <c r="AS15" s="14" t="s">
        <v>121</v>
      </c>
      <c r="AT15" s="14">
        <v>53000</v>
      </c>
      <c r="AU15" s="14">
        <v>53000</v>
      </c>
      <c r="AV15" s="14" t="s">
        <v>121</v>
      </c>
      <c r="AW15" s="14" t="s">
        <v>121</v>
      </c>
      <c r="AX15" s="14">
        <v>53000</v>
      </c>
      <c r="AY15" s="14">
        <v>53000</v>
      </c>
      <c r="AZ15" s="14">
        <v>53000</v>
      </c>
      <c r="BA15" s="14">
        <v>0</v>
      </c>
      <c r="BB15" s="14">
        <v>0</v>
      </c>
      <c r="BC15" s="14">
        <v>15900000</v>
      </c>
      <c r="BD15" s="14">
        <v>0</v>
      </c>
      <c r="BE15" s="14">
        <v>0</v>
      </c>
      <c r="BF15" s="14">
        <v>15900000</v>
      </c>
      <c r="BG15" s="14">
        <v>10600000</v>
      </c>
      <c r="BH15" s="14">
        <v>0</v>
      </c>
      <c r="BI15" s="14">
        <v>10600000</v>
      </c>
      <c r="BJ15" s="14">
        <v>0</v>
      </c>
      <c r="BK15" s="14">
        <v>10600000</v>
      </c>
      <c r="BL15" s="14">
        <v>0</v>
      </c>
      <c r="BM15" s="13">
        <f t="shared" si="3"/>
        <v>63600000</v>
      </c>
      <c r="BN15" s="16">
        <f t="shared" ref="BN15:BY15" si="45">+IFERROR(BA15/CA15,0)</f>
        <v>0</v>
      </c>
      <c r="BO15" s="16">
        <f t="shared" si="45"/>
        <v>0</v>
      </c>
      <c r="BP15" s="16">
        <f t="shared" si="45"/>
        <v>300</v>
      </c>
      <c r="BQ15" s="16">
        <f t="shared" si="45"/>
        <v>0</v>
      </c>
      <c r="BR15" s="16">
        <f t="shared" si="45"/>
        <v>0</v>
      </c>
      <c r="BS15" s="16">
        <f t="shared" si="45"/>
        <v>300</v>
      </c>
      <c r="BT15" s="16">
        <f t="shared" si="45"/>
        <v>200</v>
      </c>
      <c r="BU15" s="16">
        <f t="shared" si="45"/>
        <v>0</v>
      </c>
      <c r="BV15" s="16">
        <f t="shared" si="45"/>
        <v>200</v>
      </c>
      <c r="BW15" s="16">
        <f t="shared" si="45"/>
        <v>0</v>
      </c>
      <c r="BX15" s="16">
        <f t="shared" si="45"/>
        <v>200</v>
      </c>
      <c r="BY15" s="16">
        <f t="shared" si="45"/>
        <v>0</v>
      </c>
      <c r="BZ15" s="16">
        <f t="shared" si="5"/>
        <v>1200</v>
      </c>
      <c r="CA15" s="13">
        <f t="shared" si="6"/>
        <v>53000</v>
      </c>
      <c r="CB15" s="13">
        <f t="shared" ref="CB15:CL15" si="46">+CA15</f>
        <v>53000</v>
      </c>
      <c r="CC15" s="13">
        <f t="shared" si="46"/>
        <v>53000</v>
      </c>
      <c r="CD15" s="13">
        <f t="shared" si="46"/>
        <v>53000</v>
      </c>
      <c r="CE15" s="13">
        <f t="shared" si="46"/>
        <v>53000</v>
      </c>
      <c r="CF15" s="13">
        <f t="shared" si="46"/>
        <v>53000</v>
      </c>
      <c r="CG15" s="13">
        <f t="shared" si="46"/>
        <v>53000</v>
      </c>
      <c r="CH15" s="13">
        <f t="shared" si="46"/>
        <v>53000</v>
      </c>
      <c r="CI15" s="13">
        <f t="shared" si="46"/>
        <v>53000</v>
      </c>
      <c r="CJ15" s="13">
        <f t="shared" si="46"/>
        <v>53000</v>
      </c>
      <c r="CK15" s="13">
        <f t="shared" si="46"/>
        <v>53000</v>
      </c>
      <c r="CL15" s="13">
        <f t="shared" si="46"/>
        <v>53000</v>
      </c>
      <c r="CM15" s="17">
        <v>0.64</v>
      </c>
      <c r="CN15" s="17">
        <v>0.64</v>
      </c>
      <c r="CO15" s="17">
        <v>0.64</v>
      </c>
      <c r="CP15" s="17">
        <v>0.64</v>
      </c>
      <c r="CQ15" s="17">
        <v>0.64</v>
      </c>
      <c r="CR15" s="17">
        <v>0.64</v>
      </c>
      <c r="CS15" s="17">
        <v>0.64</v>
      </c>
      <c r="CT15" s="17">
        <v>0.64</v>
      </c>
      <c r="CU15" s="17">
        <v>0.64</v>
      </c>
      <c r="CV15" s="17">
        <v>0.64</v>
      </c>
      <c r="CW15" s="17">
        <v>0.64</v>
      </c>
      <c r="CX15" s="17">
        <v>0.64</v>
      </c>
      <c r="CY15" s="17">
        <v>0.38</v>
      </c>
      <c r="CZ15" s="17">
        <v>0.42</v>
      </c>
      <c r="DA15" s="17">
        <v>0.45</v>
      </c>
      <c r="DB15" s="17">
        <v>0.46499999999999997</v>
      </c>
      <c r="DC15" s="17">
        <v>0.5</v>
      </c>
      <c r="DD15" s="17">
        <v>0.48</v>
      </c>
      <c r="DE15" s="17">
        <v>0.49399999999999999</v>
      </c>
      <c r="DF15" s="17">
        <v>0.47399999999999998</v>
      </c>
      <c r="DG15" s="17">
        <v>0.49399999999999999</v>
      </c>
      <c r="DH15" s="17">
        <v>0.46499999999999997</v>
      </c>
      <c r="DI15" s="17">
        <v>0.49399999999999999</v>
      </c>
      <c r="DJ15" s="17">
        <v>0.45</v>
      </c>
    </row>
    <row r="16" spans="1:114" ht="15" customHeight="1" x14ac:dyDescent="0.35">
      <c r="A16" s="11" t="s">
        <v>114</v>
      </c>
      <c r="B16" s="11" t="s">
        <v>115</v>
      </c>
      <c r="C16" s="11" t="s">
        <v>116</v>
      </c>
      <c r="D16" s="11" t="s">
        <v>115</v>
      </c>
      <c r="E16" s="11" t="s">
        <v>117</v>
      </c>
      <c r="F16" s="11">
        <v>2023</v>
      </c>
      <c r="G16" s="11">
        <v>1100011</v>
      </c>
      <c r="H16" s="11" t="s">
        <v>122</v>
      </c>
      <c r="I16" s="11">
        <v>6300445</v>
      </c>
      <c r="J16" s="12" t="s">
        <v>119</v>
      </c>
      <c r="K16" s="11">
        <v>401255</v>
      </c>
      <c r="L16" s="11" t="s">
        <v>142</v>
      </c>
      <c r="M16" s="11"/>
      <c r="N16" s="11"/>
      <c r="O16" s="13">
        <v>0</v>
      </c>
      <c r="P16" s="13">
        <v>799576</v>
      </c>
      <c r="Q16" s="13">
        <v>814320</v>
      </c>
      <c r="R16" s="13">
        <v>0</v>
      </c>
      <c r="S16" s="13">
        <v>0</v>
      </c>
      <c r="T16" s="13">
        <v>0</v>
      </c>
      <c r="U16" s="13">
        <v>710131</v>
      </c>
      <c r="V16" s="13">
        <v>0</v>
      </c>
      <c r="W16" s="13">
        <v>0</v>
      </c>
      <c r="X16" s="13">
        <v>724550</v>
      </c>
      <c r="Y16" s="13">
        <v>0</v>
      </c>
      <c r="Z16" s="13">
        <v>0</v>
      </c>
      <c r="AA16" s="14">
        <f t="shared" si="0"/>
        <v>3048577</v>
      </c>
      <c r="AB16" s="15">
        <f t="shared" ref="AB16:AM16" si="47">+IFERROR(O16/AO16,0)</f>
        <v>0</v>
      </c>
      <c r="AC16" s="15">
        <f t="shared" si="47"/>
        <v>20</v>
      </c>
      <c r="AD16" s="15">
        <f t="shared" si="47"/>
        <v>20</v>
      </c>
      <c r="AE16" s="15">
        <f t="shared" si="47"/>
        <v>0</v>
      </c>
      <c r="AF16" s="15">
        <f t="shared" si="47"/>
        <v>0</v>
      </c>
      <c r="AG16" s="15">
        <f t="shared" si="47"/>
        <v>0</v>
      </c>
      <c r="AH16" s="15">
        <f t="shared" si="47"/>
        <v>20</v>
      </c>
      <c r="AI16" s="15">
        <f t="shared" si="47"/>
        <v>0</v>
      </c>
      <c r="AJ16" s="15">
        <f t="shared" si="47"/>
        <v>0</v>
      </c>
      <c r="AK16" s="15">
        <f t="shared" si="47"/>
        <v>0</v>
      </c>
      <c r="AL16" s="15">
        <f t="shared" si="47"/>
        <v>0</v>
      </c>
      <c r="AM16" s="15">
        <f t="shared" si="47"/>
        <v>0</v>
      </c>
      <c r="AN16" s="15">
        <f t="shared" si="2"/>
        <v>60</v>
      </c>
      <c r="AO16" s="14" t="s">
        <v>121</v>
      </c>
      <c r="AP16" s="14">
        <v>39978.800000000003</v>
      </c>
      <c r="AQ16" s="14">
        <v>40716</v>
      </c>
      <c r="AR16" s="14" t="s">
        <v>121</v>
      </c>
      <c r="AS16" s="14" t="s">
        <v>121</v>
      </c>
      <c r="AT16" s="14" t="s">
        <v>121</v>
      </c>
      <c r="AU16" s="14">
        <v>35506.550000000003</v>
      </c>
      <c r="AV16" s="14" t="s">
        <v>121</v>
      </c>
      <c r="AW16" s="14" t="s">
        <v>121</v>
      </c>
      <c r="AX16" s="14" t="s">
        <v>121</v>
      </c>
      <c r="AY16" s="14">
        <v>35506.550000000003</v>
      </c>
      <c r="AZ16" s="14">
        <v>35506.550000000003</v>
      </c>
      <c r="BA16" s="14">
        <v>0</v>
      </c>
      <c r="BB16" s="14">
        <v>799576</v>
      </c>
      <c r="BC16" s="14">
        <v>814320</v>
      </c>
      <c r="BD16" s="14">
        <v>0</v>
      </c>
      <c r="BE16" s="14">
        <v>0</v>
      </c>
      <c r="BF16" s="14">
        <v>0</v>
      </c>
      <c r="BG16" s="14">
        <v>710131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3">
        <f t="shared" si="3"/>
        <v>2324027</v>
      </c>
      <c r="BN16" s="16">
        <f t="shared" ref="BN16:BY16" si="48">+IFERROR(BA16/CA16,0)</f>
        <v>0</v>
      </c>
      <c r="BO16" s="16">
        <f t="shared" si="48"/>
        <v>22.519112670760745</v>
      </c>
      <c r="BP16" s="16">
        <f t="shared" si="48"/>
        <v>22.934359998366496</v>
      </c>
      <c r="BQ16" s="16">
        <f t="shared" si="48"/>
        <v>0</v>
      </c>
      <c r="BR16" s="16">
        <f t="shared" si="48"/>
        <v>0</v>
      </c>
      <c r="BS16" s="16">
        <f t="shared" si="48"/>
        <v>0</v>
      </c>
      <c r="BT16" s="16">
        <f t="shared" si="48"/>
        <v>20</v>
      </c>
      <c r="BU16" s="16">
        <f t="shared" si="48"/>
        <v>0</v>
      </c>
      <c r="BV16" s="16">
        <f t="shared" si="48"/>
        <v>0</v>
      </c>
      <c r="BW16" s="16">
        <f t="shared" si="48"/>
        <v>0</v>
      </c>
      <c r="BX16" s="16">
        <f t="shared" si="48"/>
        <v>0</v>
      </c>
      <c r="BY16" s="16">
        <f t="shared" si="48"/>
        <v>0</v>
      </c>
      <c r="BZ16" s="16">
        <f t="shared" si="5"/>
        <v>65.453472669127237</v>
      </c>
      <c r="CA16" s="13">
        <f t="shared" si="6"/>
        <v>35506.550000000003</v>
      </c>
      <c r="CB16" s="13">
        <f t="shared" ref="CB16:CL16" si="49">+CA16</f>
        <v>35506.550000000003</v>
      </c>
      <c r="CC16" s="13">
        <f t="shared" si="49"/>
        <v>35506.550000000003</v>
      </c>
      <c r="CD16" s="13">
        <f t="shared" si="49"/>
        <v>35506.550000000003</v>
      </c>
      <c r="CE16" s="13">
        <f t="shared" si="49"/>
        <v>35506.550000000003</v>
      </c>
      <c r="CF16" s="13">
        <f t="shared" si="49"/>
        <v>35506.550000000003</v>
      </c>
      <c r="CG16" s="13">
        <f t="shared" si="49"/>
        <v>35506.550000000003</v>
      </c>
      <c r="CH16" s="13">
        <f t="shared" si="49"/>
        <v>35506.550000000003</v>
      </c>
      <c r="CI16" s="13">
        <f t="shared" si="49"/>
        <v>35506.550000000003</v>
      </c>
      <c r="CJ16" s="13">
        <f t="shared" si="49"/>
        <v>35506.550000000003</v>
      </c>
      <c r="CK16" s="13">
        <f t="shared" si="49"/>
        <v>35506.550000000003</v>
      </c>
      <c r="CL16" s="13">
        <f t="shared" si="49"/>
        <v>35506.550000000003</v>
      </c>
      <c r="CM16" s="17">
        <v>0.6</v>
      </c>
      <c r="CN16" s="17">
        <v>0.6</v>
      </c>
      <c r="CO16" s="17">
        <v>0.6</v>
      </c>
      <c r="CP16" s="17">
        <v>0.6</v>
      </c>
      <c r="CQ16" s="17">
        <v>0.6</v>
      </c>
      <c r="CR16" s="17">
        <v>0.6</v>
      </c>
      <c r="CS16" s="17">
        <v>0.6</v>
      </c>
      <c r="CT16" s="17">
        <v>0.6</v>
      </c>
      <c r="CU16" s="17">
        <v>0.6</v>
      </c>
      <c r="CV16" s="17">
        <v>0.6</v>
      </c>
      <c r="CW16" s="17">
        <v>0.6</v>
      </c>
      <c r="CX16" s="17">
        <v>0.6</v>
      </c>
      <c r="CY16" s="17">
        <v>0.22999999999999998</v>
      </c>
      <c r="CZ16" s="17">
        <v>0.26999999999999996</v>
      </c>
      <c r="DA16" s="17">
        <v>0.3</v>
      </c>
      <c r="DB16" s="17">
        <v>0.31499999999999995</v>
      </c>
      <c r="DC16" s="17">
        <v>0.35</v>
      </c>
      <c r="DD16" s="17">
        <v>0.32999999999999996</v>
      </c>
      <c r="DE16" s="17">
        <v>0.34399999999999997</v>
      </c>
      <c r="DF16" s="17">
        <v>0.32399999999999995</v>
      </c>
      <c r="DG16" s="17">
        <v>0.34399999999999997</v>
      </c>
      <c r="DH16" s="17">
        <v>0.31499999999999995</v>
      </c>
      <c r="DI16" s="17">
        <v>0.34399999999999997</v>
      </c>
      <c r="DJ16" s="17">
        <v>0.3</v>
      </c>
    </row>
    <row r="17" spans="1:114" ht="15" customHeight="1" x14ac:dyDescent="0.35">
      <c r="A17" s="11" t="s">
        <v>114</v>
      </c>
      <c r="B17" s="11" t="s">
        <v>115</v>
      </c>
      <c r="C17" s="11" t="s">
        <v>116</v>
      </c>
      <c r="D17" s="11" t="s">
        <v>115</v>
      </c>
      <c r="E17" s="11" t="s">
        <v>117</v>
      </c>
      <c r="F17" s="11">
        <v>2023</v>
      </c>
      <c r="G17" s="11">
        <v>1000790</v>
      </c>
      <c r="H17" s="11" t="s">
        <v>143</v>
      </c>
      <c r="I17" s="11">
        <v>6300445</v>
      </c>
      <c r="J17" s="12" t="s">
        <v>119</v>
      </c>
      <c r="K17" s="11">
        <v>401398</v>
      </c>
      <c r="L17" s="11" t="s">
        <v>144</v>
      </c>
      <c r="M17" s="11"/>
      <c r="N17" s="11"/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7007272</v>
      </c>
      <c r="X17" s="13">
        <v>0</v>
      </c>
      <c r="Y17" s="13">
        <v>0</v>
      </c>
      <c r="Z17" s="13">
        <v>0</v>
      </c>
      <c r="AA17" s="14">
        <f t="shared" si="0"/>
        <v>7007272</v>
      </c>
      <c r="AB17" s="15">
        <f t="shared" ref="AB17:AM17" si="50">+IFERROR(O17/AO17,0)</f>
        <v>0</v>
      </c>
      <c r="AC17" s="15">
        <f t="shared" si="50"/>
        <v>0</v>
      </c>
      <c r="AD17" s="15">
        <f t="shared" si="50"/>
        <v>0</v>
      </c>
      <c r="AE17" s="15">
        <f t="shared" si="50"/>
        <v>0</v>
      </c>
      <c r="AF17" s="15">
        <f t="shared" si="50"/>
        <v>0</v>
      </c>
      <c r="AG17" s="15">
        <f t="shared" si="50"/>
        <v>0</v>
      </c>
      <c r="AH17" s="15">
        <f t="shared" si="50"/>
        <v>0</v>
      </c>
      <c r="AI17" s="15">
        <f t="shared" si="50"/>
        <v>0</v>
      </c>
      <c r="AJ17" s="15">
        <f t="shared" si="50"/>
        <v>0</v>
      </c>
      <c r="AK17" s="15">
        <f t="shared" si="50"/>
        <v>0</v>
      </c>
      <c r="AL17" s="15">
        <f t="shared" si="50"/>
        <v>0</v>
      </c>
      <c r="AM17" s="15">
        <f t="shared" si="50"/>
        <v>0</v>
      </c>
      <c r="AN17" s="15">
        <f t="shared" si="2"/>
        <v>0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3">
        <f t="shared" si="3"/>
        <v>0</v>
      </c>
      <c r="BN17" s="16">
        <f t="shared" ref="BN17:BY17" si="51">+IFERROR(BA17/CA17,0)</f>
        <v>0</v>
      </c>
      <c r="BO17" s="16">
        <f t="shared" si="51"/>
        <v>0</v>
      </c>
      <c r="BP17" s="16">
        <f t="shared" si="51"/>
        <v>0</v>
      </c>
      <c r="BQ17" s="16">
        <f t="shared" si="51"/>
        <v>0</v>
      </c>
      <c r="BR17" s="16">
        <f t="shared" si="51"/>
        <v>0</v>
      </c>
      <c r="BS17" s="16">
        <f t="shared" si="51"/>
        <v>0</v>
      </c>
      <c r="BT17" s="16">
        <f t="shared" si="51"/>
        <v>0</v>
      </c>
      <c r="BU17" s="16">
        <f t="shared" si="51"/>
        <v>0</v>
      </c>
      <c r="BV17" s="16">
        <f t="shared" si="51"/>
        <v>0</v>
      </c>
      <c r="BW17" s="16">
        <f t="shared" si="51"/>
        <v>0</v>
      </c>
      <c r="BX17" s="16">
        <f t="shared" si="51"/>
        <v>0</v>
      </c>
      <c r="BY17" s="16">
        <f t="shared" si="51"/>
        <v>0</v>
      </c>
      <c r="BZ17" s="16">
        <f t="shared" si="5"/>
        <v>0</v>
      </c>
      <c r="CA17" s="13">
        <f t="shared" si="6"/>
        <v>0</v>
      </c>
      <c r="CB17" s="13">
        <f t="shared" ref="CB17:CL17" si="52">+CA17</f>
        <v>0</v>
      </c>
      <c r="CC17" s="13">
        <f t="shared" si="52"/>
        <v>0</v>
      </c>
      <c r="CD17" s="13">
        <f t="shared" si="52"/>
        <v>0</v>
      </c>
      <c r="CE17" s="13">
        <f t="shared" si="52"/>
        <v>0</v>
      </c>
      <c r="CF17" s="13">
        <f t="shared" si="52"/>
        <v>0</v>
      </c>
      <c r="CG17" s="13">
        <f t="shared" si="52"/>
        <v>0</v>
      </c>
      <c r="CH17" s="13">
        <f t="shared" si="52"/>
        <v>0</v>
      </c>
      <c r="CI17" s="13">
        <f t="shared" si="52"/>
        <v>0</v>
      </c>
      <c r="CJ17" s="13">
        <f t="shared" si="52"/>
        <v>0</v>
      </c>
      <c r="CK17" s="13">
        <f t="shared" si="52"/>
        <v>0</v>
      </c>
      <c r="CL17" s="13">
        <f t="shared" si="52"/>
        <v>0</v>
      </c>
      <c r="CM17" s="17">
        <v>0.38</v>
      </c>
      <c r="CN17" s="17">
        <v>0.38</v>
      </c>
      <c r="CO17" s="17">
        <v>0.38</v>
      </c>
      <c r="CP17" s="17">
        <v>0.4</v>
      </c>
      <c r="CQ17" s="17">
        <v>0.4</v>
      </c>
      <c r="CR17" s="17">
        <v>0.4</v>
      </c>
      <c r="CS17" s="17">
        <v>0.4</v>
      </c>
      <c r="CT17" s="17">
        <v>0.4</v>
      </c>
      <c r="CU17" s="17">
        <v>0.4</v>
      </c>
      <c r="CV17" s="17">
        <v>0.4</v>
      </c>
      <c r="CW17" s="17">
        <v>0.4</v>
      </c>
      <c r="CX17" s="17">
        <v>0.4</v>
      </c>
      <c r="CY17" s="17">
        <v>0.22999999999999998</v>
      </c>
      <c r="CZ17" s="17">
        <v>0.26999999999999996</v>
      </c>
      <c r="DA17" s="17">
        <v>0.3</v>
      </c>
      <c r="DB17" s="17">
        <v>0.34499999999999997</v>
      </c>
      <c r="DC17" s="17">
        <v>0.38</v>
      </c>
      <c r="DD17" s="17">
        <v>0.36</v>
      </c>
      <c r="DE17" s="17">
        <v>0.374</v>
      </c>
      <c r="DF17" s="17">
        <v>0.35399999999999998</v>
      </c>
      <c r="DG17" s="17">
        <v>0.374</v>
      </c>
      <c r="DH17" s="17">
        <v>0.34499999999999997</v>
      </c>
      <c r="DI17" s="17">
        <v>0.374</v>
      </c>
      <c r="DJ17" s="17">
        <v>0.33</v>
      </c>
    </row>
    <row r="18" spans="1:114" ht="15" customHeight="1" x14ac:dyDescent="0.35">
      <c r="A18" s="11" t="s">
        <v>114</v>
      </c>
      <c r="B18" s="11" t="s">
        <v>115</v>
      </c>
      <c r="C18" s="11" t="s">
        <v>116</v>
      </c>
      <c r="D18" s="11" t="s">
        <v>115</v>
      </c>
      <c r="E18" s="11" t="s">
        <v>117</v>
      </c>
      <c r="F18" s="11">
        <v>2023</v>
      </c>
      <c r="G18" s="11">
        <v>1002369</v>
      </c>
      <c r="H18" s="11" t="s">
        <v>145</v>
      </c>
      <c r="I18" s="11">
        <v>6300445</v>
      </c>
      <c r="J18" s="12" t="s">
        <v>119</v>
      </c>
      <c r="K18" s="11">
        <v>401468</v>
      </c>
      <c r="L18" s="11" t="s">
        <v>146</v>
      </c>
      <c r="M18" s="11"/>
      <c r="N18" s="11"/>
      <c r="O18" s="13">
        <v>0</v>
      </c>
      <c r="P18" s="13">
        <v>1370000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1812500</v>
      </c>
      <c r="X18" s="13">
        <v>7250000</v>
      </c>
      <c r="Y18" s="13">
        <v>0</v>
      </c>
      <c r="Z18" s="13">
        <v>0</v>
      </c>
      <c r="AA18" s="14">
        <f t="shared" si="0"/>
        <v>10432500</v>
      </c>
      <c r="AB18" s="15">
        <f t="shared" ref="AB18:AM18" si="53">+IFERROR(O18/AO18,0)</f>
        <v>0</v>
      </c>
      <c r="AC18" s="15">
        <f t="shared" si="53"/>
        <v>20</v>
      </c>
      <c r="AD18" s="15">
        <f t="shared" si="53"/>
        <v>0</v>
      </c>
      <c r="AE18" s="15">
        <f t="shared" si="53"/>
        <v>0</v>
      </c>
      <c r="AF18" s="15">
        <f t="shared" si="53"/>
        <v>0</v>
      </c>
      <c r="AG18" s="15">
        <f t="shared" si="53"/>
        <v>0</v>
      </c>
      <c r="AH18" s="15">
        <f t="shared" si="53"/>
        <v>0</v>
      </c>
      <c r="AI18" s="15">
        <f t="shared" si="53"/>
        <v>0</v>
      </c>
      <c r="AJ18" s="15">
        <f t="shared" si="53"/>
        <v>25</v>
      </c>
      <c r="AK18" s="15">
        <f t="shared" si="53"/>
        <v>100</v>
      </c>
      <c r="AL18" s="15">
        <f t="shared" si="53"/>
        <v>0</v>
      </c>
      <c r="AM18" s="15">
        <f t="shared" si="53"/>
        <v>0</v>
      </c>
      <c r="AN18" s="15">
        <f t="shared" si="2"/>
        <v>145</v>
      </c>
      <c r="AO18" s="14" t="s">
        <v>121</v>
      </c>
      <c r="AP18" s="14">
        <v>68500</v>
      </c>
      <c r="AQ18" s="14" t="s">
        <v>121</v>
      </c>
      <c r="AR18" s="14" t="s">
        <v>121</v>
      </c>
      <c r="AS18" s="14" t="s">
        <v>121</v>
      </c>
      <c r="AT18" s="14" t="s">
        <v>121</v>
      </c>
      <c r="AU18" s="14" t="s">
        <v>121</v>
      </c>
      <c r="AV18" s="14" t="s">
        <v>121</v>
      </c>
      <c r="AW18" s="14">
        <v>72500</v>
      </c>
      <c r="AX18" s="14">
        <v>72500</v>
      </c>
      <c r="AY18" s="14">
        <v>72500</v>
      </c>
      <c r="AZ18" s="14">
        <v>72500</v>
      </c>
      <c r="BA18" s="14">
        <v>0</v>
      </c>
      <c r="BB18" s="14">
        <v>1370000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1812500</v>
      </c>
      <c r="BJ18" s="14">
        <v>0</v>
      </c>
      <c r="BK18" s="14">
        <v>0</v>
      </c>
      <c r="BL18" s="14">
        <v>0</v>
      </c>
      <c r="BM18" s="13">
        <f t="shared" si="3"/>
        <v>3182500</v>
      </c>
      <c r="BN18" s="16">
        <f t="shared" ref="BN18:BY18" si="54">+IFERROR(BA18/CA18,0)</f>
        <v>0</v>
      </c>
      <c r="BO18" s="16">
        <f t="shared" si="54"/>
        <v>18.896551724137932</v>
      </c>
      <c r="BP18" s="16">
        <f t="shared" si="54"/>
        <v>0</v>
      </c>
      <c r="BQ18" s="16">
        <f t="shared" si="54"/>
        <v>0</v>
      </c>
      <c r="BR18" s="16">
        <f t="shared" si="54"/>
        <v>0</v>
      </c>
      <c r="BS18" s="16">
        <f t="shared" si="54"/>
        <v>0</v>
      </c>
      <c r="BT18" s="16">
        <f t="shared" si="54"/>
        <v>0</v>
      </c>
      <c r="BU18" s="16">
        <f t="shared" si="54"/>
        <v>0</v>
      </c>
      <c r="BV18" s="16">
        <f t="shared" si="54"/>
        <v>25</v>
      </c>
      <c r="BW18" s="16">
        <f t="shared" si="54"/>
        <v>0</v>
      </c>
      <c r="BX18" s="16">
        <f t="shared" si="54"/>
        <v>0</v>
      </c>
      <c r="BY18" s="16">
        <f t="shared" si="54"/>
        <v>0</v>
      </c>
      <c r="BZ18" s="16">
        <f t="shared" si="5"/>
        <v>43.896551724137936</v>
      </c>
      <c r="CA18" s="13">
        <f t="shared" si="6"/>
        <v>72500</v>
      </c>
      <c r="CB18" s="13">
        <f t="shared" ref="CB18:CL18" si="55">+CA18</f>
        <v>72500</v>
      </c>
      <c r="CC18" s="13">
        <f t="shared" si="55"/>
        <v>72500</v>
      </c>
      <c r="CD18" s="13">
        <f t="shared" si="55"/>
        <v>72500</v>
      </c>
      <c r="CE18" s="13">
        <f t="shared" si="55"/>
        <v>72500</v>
      </c>
      <c r="CF18" s="13">
        <f t="shared" si="55"/>
        <v>72500</v>
      </c>
      <c r="CG18" s="13">
        <f t="shared" si="55"/>
        <v>72500</v>
      </c>
      <c r="CH18" s="13">
        <f t="shared" si="55"/>
        <v>72500</v>
      </c>
      <c r="CI18" s="13">
        <f t="shared" si="55"/>
        <v>72500</v>
      </c>
      <c r="CJ18" s="13">
        <f t="shared" si="55"/>
        <v>72500</v>
      </c>
      <c r="CK18" s="13">
        <f t="shared" si="55"/>
        <v>72500</v>
      </c>
      <c r="CL18" s="13">
        <f t="shared" si="55"/>
        <v>72500</v>
      </c>
      <c r="CM18" s="17">
        <v>0.68</v>
      </c>
      <c r="CN18" s="17">
        <v>0.68</v>
      </c>
      <c r="CO18" s="17">
        <v>0.68</v>
      </c>
      <c r="CP18" s="17">
        <v>0.68</v>
      </c>
      <c r="CQ18" s="17">
        <v>0.68</v>
      </c>
      <c r="CR18" s="17">
        <v>0.68</v>
      </c>
      <c r="CS18" s="17">
        <v>0.68</v>
      </c>
      <c r="CT18" s="17">
        <v>0.68</v>
      </c>
      <c r="CU18" s="17">
        <v>0.68</v>
      </c>
      <c r="CV18" s="17">
        <v>0.68</v>
      </c>
      <c r="CW18" s="17">
        <v>0.68</v>
      </c>
      <c r="CX18" s="17">
        <v>0.68</v>
      </c>
      <c r="CY18" s="17">
        <v>0.43000000000000005</v>
      </c>
      <c r="CZ18" s="17">
        <v>0.47000000000000003</v>
      </c>
      <c r="DA18" s="17">
        <v>0.5</v>
      </c>
      <c r="DB18" s="17">
        <v>0.51500000000000001</v>
      </c>
      <c r="DC18" s="17">
        <v>0.55000000000000004</v>
      </c>
      <c r="DD18" s="17">
        <v>0.53</v>
      </c>
      <c r="DE18" s="17">
        <v>0.54400000000000004</v>
      </c>
      <c r="DF18" s="17">
        <v>0.52400000000000002</v>
      </c>
      <c r="DG18" s="17">
        <v>0.54400000000000004</v>
      </c>
      <c r="DH18" s="17">
        <v>0.51500000000000001</v>
      </c>
      <c r="DI18" s="17">
        <v>0.54400000000000004</v>
      </c>
      <c r="DJ18" s="17">
        <v>0.5</v>
      </c>
    </row>
    <row r="19" spans="1:114" ht="15" customHeight="1" x14ac:dyDescent="0.35">
      <c r="A19" s="11" t="s">
        <v>114</v>
      </c>
      <c r="B19" s="11" t="s">
        <v>115</v>
      </c>
      <c r="C19" s="11" t="s">
        <v>116</v>
      </c>
      <c r="D19" s="11" t="s">
        <v>115</v>
      </c>
      <c r="E19" s="11" t="s">
        <v>117</v>
      </c>
      <c r="F19" s="11">
        <v>2023</v>
      </c>
      <c r="G19" s="11">
        <v>1000782</v>
      </c>
      <c r="H19" s="11" t="s">
        <v>124</v>
      </c>
      <c r="I19" s="11">
        <v>6300445</v>
      </c>
      <c r="J19" s="12" t="s">
        <v>119</v>
      </c>
      <c r="K19" s="11">
        <v>401742</v>
      </c>
      <c r="L19" s="11" t="s">
        <v>147</v>
      </c>
      <c r="M19" s="11"/>
      <c r="N19" s="11"/>
      <c r="O19" s="13">
        <v>23360400</v>
      </c>
      <c r="P19" s="13">
        <v>23360400</v>
      </c>
      <c r="Q19" s="13">
        <v>24516000</v>
      </c>
      <c r="R19" s="13">
        <v>24516000</v>
      </c>
      <c r="S19" s="13">
        <v>98064000</v>
      </c>
      <c r="T19" s="13">
        <v>0</v>
      </c>
      <c r="U19" s="13">
        <v>61290000</v>
      </c>
      <c r="V19" s="13">
        <v>16344000</v>
      </c>
      <c r="W19" s="13">
        <v>40860000</v>
      </c>
      <c r="X19" s="13">
        <v>0</v>
      </c>
      <c r="Y19" s="13">
        <v>0</v>
      </c>
      <c r="Z19" s="13">
        <v>39000000</v>
      </c>
      <c r="AA19" s="14">
        <f t="shared" si="0"/>
        <v>351310800</v>
      </c>
      <c r="AB19" s="15">
        <f t="shared" ref="AB19:AM19" si="56">+IFERROR(O19/AO19,0)</f>
        <v>108</v>
      </c>
      <c r="AC19" s="15">
        <f t="shared" si="56"/>
        <v>108</v>
      </c>
      <c r="AD19" s="15">
        <f t="shared" si="56"/>
        <v>108</v>
      </c>
      <c r="AE19" s="15">
        <f t="shared" si="56"/>
        <v>108</v>
      </c>
      <c r="AF19" s="15">
        <f t="shared" si="56"/>
        <v>432</v>
      </c>
      <c r="AG19" s="15">
        <f t="shared" si="56"/>
        <v>0</v>
      </c>
      <c r="AH19" s="15">
        <f t="shared" si="56"/>
        <v>270</v>
      </c>
      <c r="AI19" s="15">
        <f t="shared" si="56"/>
        <v>72</v>
      </c>
      <c r="AJ19" s="15">
        <f t="shared" si="56"/>
        <v>180</v>
      </c>
      <c r="AK19" s="15">
        <f t="shared" si="56"/>
        <v>0</v>
      </c>
      <c r="AL19" s="15">
        <f t="shared" si="56"/>
        <v>0</v>
      </c>
      <c r="AM19" s="15">
        <f t="shared" si="56"/>
        <v>171.80616740088107</v>
      </c>
      <c r="AN19" s="15">
        <f t="shared" si="2"/>
        <v>1557.8061674008811</v>
      </c>
      <c r="AO19" s="14">
        <v>216300</v>
      </c>
      <c r="AP19" s="14">
        <v>216300</v>
      </c>
      <c r="AQ19" s="14">
        <v>227000</v>
      </c>
      <c r="AR19" s="14">
        <v>227000</v>
      </c>
      <c r="AS19" s="14">
        <v>227000</v>
      </c>
      <c r="AT19" s="14" t="s">
        <v>121</v>
      </c>
      <c r="AU19" s="14">
        <v>227000</v>
      </c>
      <c r="AV19" s="14">
        <v>227000</v>
      </c>
      <c r="AW19" s="14">
        <v>227000</v>
      </c>
      <c r="AX19" s="14" t="s">
        <v>121</v>
      </c>
      <c r="AY19" s="14">
        <v>227000</v>
      </c>
      <c r="AZ19" s="14">
        <v>227000</v>
      </c>
      <c r="BA19" s="14">
        <v>23360400</v>
      </c>
      <c r="BB19" s="14">
        <v>23360400</v>
      </c>
      <c r="BC19" s="14">
        <v>24516000</v>
      </c>
      <c r="BD19" s="14">
        <v>24516000</v>
      </c>
      <c r="BE19" s="14">
        <v>98064000</v>
      </c>
      <c r="BF19" s="14">
        <v>0</v>
      </c>
      <c r="BG19" s="14">
        <v>81290000</v>
      </c>
      <c r="BH19" s="14">
        <v>36344000</v>
      </c>
      <c r="BI19" s="14">
        <v>60860000</v>
      </c>
      <c r="BJ19" s="14">
        <v>43000000</v>
      </c>
      <c r="BK19" s="14">
        <v>0</v>
      </c>
      <c r="BL19" s="14">
        <v>49000000</v>
      </c>
      <c r="BM19" s="13">
        <f t="shared" si="3"/>
        <v>464310800</v>
      </c>
      <c r="BN19" s="16">
        <f t="shared" ref="BN19:BY19" si="57">+IFERROR(BA19/CA19,0)</f>
        <v>102.90925110132159</v>
      </c>
      <c r="BO19" s="16">
        <f t="shared" si="57"/>
        <v>102.90925110132159</v>
      </c>
      <c r="BP19" s="16">
        <f t="shared" si="57"/>
        <v>108</v>
      </c>
      <c r="BQ19" s="16">
        <f t="shared" si="57"/>
        <v>108</v>
      </c>
      <c r="BR19" s="16">
        <f t="shared" si="57"/>
        <v>432</v>
      </c>
      <c r="BS19" s="16">
        <f t="shared" si="57"/>
        <v>0</v>
      </c>
      <c r="BT19" s="16">
        <f t="shared" si="57"/>
        <v>358.10572687224669</v>
      </c>
      <c r="BU19" s="16">
        <f t="shared" si="57"/>
        <v>160.10572687224669</v>
      </c>
      <c r="BV19" s="16">
        <f t="shared" si="57"/>
        <v>268.10572687224669</v>
      </c>
      <c r="BW19" s="16">
        <f t="shared" si="57"/>
        <v>189.42731277533039</v>
      </c>
      <c r="BX19" s="16">
        <f t="shared" si="57"/>
        <v>0</v>
      </c>
      <c r="BY19" s="16">
        <f t="shared" si="57"/>
        <v>215.85903083700441</v>
      </c>
      <c r="BZ19" s="16">
        <f t="shared" si="5"/>
        <v>2045.4220264317178</v>
      </c>
      <c r="CA19" s="13">
        <f t="shared" si="6"/>
        <v>227000</v>
      </c>
      <c r="CB19" s="13">
        <f t="shared" ref="CB19:CL19" si="58">+CA19</f>
        <v>227000</v>
      </c>
      <c r="CC19" s="13">
        <f t="shared" si="58"/>
        <v>227000</v>
      </c>
      <c r="CD19" s="13">
        <f t="shared" si="58"/>
        <v>227000</v>
      </c>
      <c r="CE19" s="13">
        <f t="shared" si="58"/>
        <v>227000</v>
      </c>
      <c r="CF19" s="13">
        <f t="shared" si="58"/>
        <v>227000</v>
      </c>
      <c r="CG19" s="13">
        <f t="shared" si="58"/>
        <v>227000</v>
      </c>
      <c r="CH19" s="13">
        <f t="shared" si="58"/>
        <v>227000</v>
      </c>
      <c r="CI19" s="13">
        <f t="shared" si="58"/>
        <v>227000</v>
      </c>
      <c r="CJ19" s="13">
        <f t="shared" si="58"/>
        <v>227000</v>
      </c>
      <c r="CK19" s="13">
        <f t="shared" si="58"/>
        <v>227000</v>
      </c>
      <c r="CL19" s="13">
        <f t="shared" si="58"/>
        <v>227000</v>
      </c>
      <c r="CM19" s="17">
        <v>0.65</v>
      </c>
      <c r="CN19" s="17">
        <v>0.65</v>
      </c>
      <c r="CO19" s="17">
        <v>0.65</v>
      </c>
      <c r="CP19" s="17">
        <v>0.65</v>
      </c>
      <c r="CQ19" s="17">
        <v>0.65</v>
      </c>
      <c r="CR19" s="17">
        <v>0.65</v>
      </c>
      <c r="CS19" s="17">
        <v>0.65</v>
      </c>
      <c r="CT19" s="17">
        <v>0.65</v>
      </c>
      <c r="CU19" s="17">
        <v>0.65</v>
      </c>
      <c r="CV19" s="17">
        <v>0.65</v>
      </c>
      <c r="CW19" s="17">
        <v>0.65</v>
      </c>
      <c r="CX19" s="17">
        <v>0.65</v>
      </c>
      <c r="CY19" s="17">
        <v>0.5</v>
      </c>
      <c r="CZ19" s="17">
        <v>0.54</v>
      </c>
      <c r="DA19" s="17">
        <v>0.56999999999999995</v>
      </c>
      <c r="DB19" s="17">
        <v>0.58499999999999996</v>
      </c>
      <c r="DC19" s="17">
        <v>0.62</v>
      </c>
      <c r="DD19" s="17">
        <v>0.6</v>
      </c>
      <c r="DE19" s="17">
        <v>0.61399999999999999</v>
      </c>
      <c r="DF19" s="17">
        <v>0.59399999999999997</v>
      </c>
      <c r="DG19" s="17">
        <v>0.61399999999999999</v>
      </c>
      <c r="DH19" s="17">
        <v>0.58499999999999996</v>
      </c>
      <c r="DI19" s="17">
        <v>0.61399999999999999</v>
      </c>
      <c r="DJ19" s="17">
        <v>0.56999999999999995</v>
      </c>
    </row>
    <row r="20" spans="1:114" ht="15" customHeight="1" x14ac:dyDescent="0.35">
      <c r="A20" s="11" t="s">
        <v>114</v>
      </c>
      <c r="B20" s="11" t="s">
        <v>115</v>
      </c>
      <c r="C20" s="11" t="s">
        <v>116</v>
      </c>
      <c r="D20" s="11" t="s">
        <v>115</v>
      </c>
      <c r="E20" s="11" t="s">
        <v>117</v>
      </c>
      <c r="F20" s="11">
        <v>2023</v>
      </c>
      <c r="G20" s="11">
        <v>1003062</v>
      </c>
      <c r="H20" s="11" t="s">
        <v>148</v>
      </c>
      <c r="I20" s="11">
        <v>6300445</v>
      </c>
      <c r="J20" s="12" t="s">
        <v>119</v>
      </c>
      <c r="K20" s="11">
        <v>401742</v>
      </c>
      <c r="L20" s="11" t="s">
        <v>147</v>
      </c>
      <c r="M20" s="11"/>
      <c r="N20" s="11"/>
      <c r="O20" s="13">
        <v>0</v>
      </c>
      <c r="P20" s="13">
        <v>28602000</v>
      </c>
      <c r="Q20" s="13">
        <v>28602000</v>
      </c>
      <c r="R20" s="13">
        <v>0</v>
      </c>
      <c r="S20" s="13">
        <v>0</v>
      </c>
      <c r="T20" s="13">
        <v>24516000</v>
      </c>
      <c r="U20" s="13">
        <v>28602000</v>
      </c>
      <c r="V20" s="13">
        <v>0</v>
      </c>
      <c r="W20" s="13">
        <v>0</v>
      </c>
      <c r="X20" s="13">
        <v>28602000</v>
      </c>
      <c r="Y20" s="13">
        <v>24516000</v>
      </c>
      <c r="Z20" s="13">
        <v>24516000</v>
      </c>
      <c r="AA20" s="14">
        <f t="shared" si="0"/>
        <v>187956000</v>
      </c>
      <c r="AB20" s="15">
        <f t="shared" ref="AB20:AM20" si="59">+IFERROR(O20/AO20,0)</f>
        <v>0</v>
      </c>
      <c r="AC20" s="15">
        <f t="shared" si="59"/>
        <v>126</v>
      </c>
      <c r="AD20" s="15">
        <f t="shared" si="59"/>
        <v>126</v>
      </c>
      <c r="AE20" s="15">
        <f t="shared" si="59"/>
        <v>0</v>
      </c>
      <c r="AF20" s="15">
        <f t="shared" si="59"/>
        <v>0</v>
      </c>
      <c r="AG20" s="15">
        <f t="shared" si="59"/>
        <v>108</v>
      </c>
      <c r="AH20" s="15">
        <f t="shared" si="59"/>
        <v>126</v>
      </c>
      <c r="AI20" s="15">
        <f t="shared" si="59"/>
        <v>0</v>
      </c>
      <c r="AJ20" s="15">
        <f t="shared" si="59"/>
        <v>0</v>
      </c>
      <c r="AK20" s="15">
        <f t="shared" si="59"/>
        <v>0</v>
      </c>
      <c r="AL20" s="15">
        <f t="shared" si="59"/>
        <v>0</v>
      </c>
      <c r="AM20" s="15">
        <f t="shared" si="59"/>
        <v>108</v>
      </c>
      <c r="AN20" s="15">
        <f t="shared" si="2"/>
        <v>594</v>
      </c>
      <c r="AO20" s="14" t="s">
        <v>121</v>
      </c>
      <c r="AP20" s="14">
        <v>227000</v>
      </c>
      <c r="AQ20" s="14">
        <v>227000</v>
      </c>
      <c r="AR20" s="14" t="s">
        <v>121</v>
      </c>
      <c r="AS20" s="14" t="s">
        <v>121</v>
      </c>
      <c r="AT20" s="14">
        <v>227000</v>
      </c>
      <c r="AU20" s="14">
        <v>227000</v>
      </c>
      <c r="AV20" s="14" t="s">
        <v>121</v>
      </c>
      <c r="AW20" s="14" t="s">
        <v>121</v>
      </c>
      <c r="AX20" s="14" t="s">
        <v>121</v>
      </c>
      <c r="AY20" s="14" t="s">
        <v>121</v>
      </c>
      <c r="AZ20" s="14">
        <v>227000</v>
      </c>
      <c r="BA20" s="14">
        <v>0</v>
      </c>
      <c r="BB20" s="14">
        <v>28602000</v>
      </c>
      <c r="BC20" s="14">
        <v>28602000</v>
      </c>
      <c r="BD20" s="14">
        <v>0</v>
      </c>
      <c r="BE20" s="14">
        <v>0</v>
      </c>
      <c r="BF20" s="14">
        <v>34516000</v>
      </c>
      <c r="BG20" s="14">
        <v>35602000</v>
      </c>
      <c r="BH20" s="14">
        <v>0</v>
      </c>
      <c r="BI20" s="14">
        <v>38602000</v>
      </c>
      <c r="BJ20" s="14">
        <v>0</v>
      </c>
      <c r="BK20" s="14">
        <v>38602000</v>
      </c>
      <c r="BL20" s="14">
        <v>28602000</v>
      </c>
      <c r="BM20" s="13">
        <f t="shared" si="3"/>
        <v>233128000</v>
      </c>
      <c r="BN20" s="16">
        <f t="shared" ref="BN20:BY20" si="60">+IFERROR(BA20/CA20,0)</f>
        <v>0</v>
      </c>
      <c r="BO20" s="16">
        <f t="shared" si="60"/>
        <v>126</v>
      </c>
      <c r="BP20" s="16">
        <f t="shared" si="60"/>
        <v>126</v>
      </c>
      <c r="BQ20" s="16">
        <f t="shared" si="60"/>
        <v>0</v>
      </c>
      <c r="BR20" s="16">
        <f t="shared" si="60"/>
        <v>0</v>
      </c>
      <c r="BS20" s="16">
        <f t="shared" si="60"/>
        <v>152.05286343612335</v>
      </c>
      <c r="BT20" s="16">
        <f t="shared" si="60"/>
        <v>156.83700440528634</v>
      </c>
      <c r="BU20" s="16">
        <f t="shared" si="60"/>
        <v>0</v>
      </c>
      <c r="BV20" s="16">
        <f t="shared" si="60"/>
        <v>170.05286343612335</v>
      </c>
      <c r="BW20" s="16">
        <f t="shared" si="60"/>
        <v>0</v>
      </c>
      <c r="BX20" s="16">
        <f t="shared" si="60"/>
        <v>170.05286343612335</v>
      </c>
      <c r="BY20" s="16">
        <f t="shared" si="60"/>
        <v>126</v>
      </c>
      <c r="BZ20" s="16">
        <f t="shared" si="5"/>
        <v>1026.9955947136564</v>
      </c>
      <c r="CA20" s="13">
        <f t="shared" si="6"/>
        <v>227000</v>
      </c>
      <c r="CB20" s="13">
        <f t="shared" ref="CB20:CL20" si="61">+CA20</f>
        <v>227000</v>
      </c>
      <c r="CC20" s="13">
        <f t="shared" si="61"/>
        <v>227000</v>
      </c>
      <c r="CD20" s="13">
        <f t="shared" si="61"/>
        <v>227000</v>
      </c>
      <c r="CE20" s="13">
        <f t="shared" si="61"/>
        <v>227000</v>
      </c>
      <c r="CF20" s="13">
        <f t="shared" si="61"/>
        <v>227000</v>
      </c>
      <c r="CG20" s="13">
        <f t="shared" si="61"/>
        <v>227000</v>
      </c>
      <c r="CH20" s="13">
        <f t="shared" si="61"/>
        <v>227000</v>
      </c>
      <c r="CI20" s="13">
        <f t="shared" si="61"/>
        <v>227000</v>
      </c>
      <c r="CJ20" s="13">
        <f t="shared" si="61"/>
        <v>227000</v>
      </c>
      <c r="CK20" s="13">
        <f t="shared" si="61"/>
        <v>227000</v>
      </c>
      <c r="CL20" s="13">
        <f t="shared" si="61"/>
        <v>227000</v>
      </c>
      <c r="CM20" s="17">
        <v>0.68</v>
      </c>
      <c r="CN20" s="17">
        <v>0.68</v>
      </c>
      <c r="CO20" s="17">
        <v>0.68</v>
      </c>
      <c r="CP20" s="17">
        <v>0.68</v>
      </c>
      <c r="CQ20" s="17">
        <v>0.68</v>
      </c>
      <c r="CR20" s="17">
        <v>0.68</v>
      </c>
      <c r="CS20" s="17">
        <v>0.68</v>
      </c>
      <c r="CT20" s="17">
        <v>0.68</v>
      </c>
      <c r="CU20" s="17">
        <v>0.68</v>
      </c>
      <c r="CV20" s="17">
        <v>0.68</v>
      </c>
      <c r="CW20" s="17">
        <v>0.68</v>
      </c>
      <c r="CX20" s="17">
        <v>0.68</v>
      </c>
      <c r="CY20" s="17">
        <v>0.53</v>
      </c>
      <c r="CZ20" s="17">
        <v>0.57000000000000006</v>
      </c>
      <c r="DA20" s="17">
        <v>0.6</v>
      </c>
      <c r="DB20" s="17">
        <v>0.61499999999999999</v>
      </c>
      <c r="DC20" s="17">
        <v>0.65</v>
      </c>
      <c r="DD20" s="17">
        <v>0.63</v>
      </c>
      <c r="DE20" s="17">
        <v>0.64400000000000002</v>
      </c>
      <c r="DF20" s="17">
        <v>0.624</v>
      </c>
      <c r="DG20" s="17">
        <v>0.64400000000000002</v>
      </c>
      <c r="DH20" s="17">
        <v>0.61499999999999999</v>
      </c>
      <c r="DI20" s="17">
        <v>0.64400000000000002</v>
      </c>
      <c r="DJ20" s="17">
        <v>0.6</v>
      </c>
    </row>
    <row r="21" spans="1:114" ht="15" customHeight="1" x14ac:dyDescent="0.35">
      <c r="A21" s="11" t="s">
        <v>114</v>
      </c>
      <c r="B21" s="11" t="s">
        <v>115</v>
      </c>
      <c r="C21" s="11" t="s">
        <v>116</v>
      </c>
      <c r="D21" s="11" t="s">
        <v>115</v>
      </c>
      <c r="E21" s="11" t="s">
        <v>117</v>
      </c>
      <c r="F21" s="11">
        <v>2023</v>
      </c>
      <c r="G21" s="11">
        <v>1001963</v>
      </c>
      <c r="H21" s="11" t="s">
        <v>149</v>
      </c>
      <c r="I21" s="11">
        <v>6300445</v>
      </c>
      <c r="J21" s="12" t="s">
        <v>119</v>
      </c>
      <c r="K21" s="11">
        <v>402305</v>
      </c>
      <c r="L21" s="11" t="s">
        <v>150</v>
      </c>
      <c r="M21" s="11"/>
      <c r="N21" s="11"/>
      <c r="O21" s="13">
        <v>0</v>
      </c>
      <c r="P21" s="13">
        <v>0</v>
      </c>
      <c r="Q21" s="13">
        <v>49900000</v>
      </c>
      <c r="R21" s="13">
        <v>49900000</v>
      </c>
      <c r="S21" s="13">
        <v>59880000</v>
      </c>
      <c r="T21" s="13">
        <v>79840000</v>
      </c>
      <c r="U21" s="13">
        <v>66875000</v>
      </c>
      <c r="V21" s="13">
        <v>95200000</v>
      </c>
      <c r="W21" s="13">
        <v>74800000</v>
      </c>
      <c r="X21" s="13">
        <v>40800000</v>
      </c>
      <c r="Y21" s="13">
        <v>74800000</v>
      </c>
      <c r="Z21" s="13">
        <v>41000000</v>
      </c>
      <c r="AA21" s="14">
        <f t="shared" si="0"/>
        <v>632995000</v>
      </c>
      <c r="AB21" s="15">
        <f t="shared" ref="AB21:AM21" si="62">+IFERROR(O21/AO21,0)</f>
        <v>0</v>
      </c>
      <c r="AC21" s="15">
        <f t="shared" si="62"/>
        <v>0</v>
      </c>
      <c r="AD21" s="15">
        <f t="shared" si="62"/>
        <v>200</v>
      </c>
      <c r="AE21" s="15">
        <f t="shared" si="62"/>
        <v>200</v>
      </c>
      <c r="AF21" s="15">
        <f t="shared" si="62"/>
        <v>240</v>
      </c>
      <c r="AG21" s="15">
        <f t="shared" si="62"/>
        <v>320</v>
      </c>
      <c r="AH21" s="15">
        <f t="shared" si="62"/>
        <v>210.00000000000003</v>
      </c>
      <c r="AI21" s="15">
        <f t="shared" si="62"/>
        <v>280</v>
      </c>
      <c r="AJ21" s="15">
        <f t="shared" si="62"/>
        <v>220</v>
      </c>
      <c r="AK21" s="15">
        <f t="shared" si="62"/>
        <v>120</v>
      </c>
      <c r="AL21" s="15">
        <f t="shared" si="62"/>
        <v>234.88598130841126</v>
      </c>
      <c r="AM21" s="15">
        <f t="shared" si="62"/>
        <v>128.7476635514019</v>
      </c>
      <c r="AN21" s="15">
        <f t="shared" si="2"/>
        <v>2153.6336448598131</v>
      </c>
      <c r="AO21" s="14" t="s">
        <v>121</v>
      </c>
      <c r="AP21" s="14" t="s">
        <v>121</v>
      </c>
      <c r="AQ21" s="14">
        <v>249500</v>
      </c>
      <c r="AR21" s="14">
        <v>249500</v>
      </c>
      <c r="AS21" s="14">
        <v>249500</v>
      </c>
      <c r="AT21" s="14">
        <v>249500</v>
      </c>
      <c r="AU21" s="14">
        <v>318452.38095238089</v>
      </c>
      <c r="AV21" s="14">
        <v>340000</v>
      </c>
      <c r="AW21" s="14">
        <v>340000</v>
      </c>
      <c r="AX21" s="14">
        <v>340000</v>
      </c>
      <c r="AY21" s="14">
        <v>318452.38095238089</v>
      </c>
      <c r="AZ21" s="14">
        <v>318452.38095238089</v>
      </c>
      <c r="BA21" s="14">
        <v>0</v>
      </c>
      <c r="BB21" s="14">
        <v>0</v>
      </c>
      <c r="BC21" s="14">
        <v>59900000</v>
      </c>
      <c r="BD21" s="14">
        <v>59900000</v>
      </c>
      <c r="BE21" s="14">
        <v>59880000</v>
      </c>
      <c r="BF21" s="14">
        <v>79840000</v>
      </c>
      <c r="BG21" s="14">
        <v>66875000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3">
        <f t="shared" si="3"/>
        <v>326395000</v>
      </c>
      <c r="BN21" s="16">
        <f t="shared" ref="BN21:BY21" si="63">+IFERROR(BA21/CA21,0)</f>
        <v>0</v>
      </c>
      <c r="BO21" s="16">
        <f t="shared" si="63"/>
        <v>0</v>
      </c>
      <c r="BP21" s="16">
        <f t="shared" si="63"/>
        <v>188.09719626168229</v>
      </c>
      <c r="BQ21" s="16">
        <f t="shared" si="63"/>
        <v>188.09719626168229</v>
      </c>
      <c r="BR21" s="16">
        <f t="shared" si="63"/>
        <v>188.03439252336452</v>
      </c>
      <c r="BS21" s="16">
        <f t="shared" si="63"/>
        <v>250.71252336448603</v>
      </c>
      <c r="BT21" s="16">
        <f t="shared" si="63"/>
        <v>210.00000000000003</v>
      </c>
      <c r="BU21" s="16">
        <f t="shared" si="63"/>
        <v>0</v>
      </c>
      <c r="BV21" s="16">
        <f t="shared" si="63"/>
        <v>0</v>
      </c>
      <c r="BW21" s="16">
        <f t="shared" si="63"/>
        <v>0</v>
      </c>
      <c r="BX21" s="16">
        <f t="shared" si="63"/>
        <v>0</v>
      </c>
      <c r="BY21" s="16">
        <f t="shared" si="63"/>
        <v>0</v>
      </c>
      <c r="BZ21" s="16">
        <f t="shared" si="5"/>
        <v>1024.9413084112152</v>
      </c>
      <c r="CA21" s="13">
        <f t="shared" si="6"/>
        <v>318452.38095238089</v>
      </c>
      <c r="CB21" s="13">
        <f t="shared" ref="CB21:CL21" si="64">+CA21</f>
        <v>318452.38095238089</v>
      </c>
      <c r="CC21" s="13">
        <f t="shared" si="64"/>
        <v>318452.38095238089</v>
      </c>
      <c r="CD21" s="13">
        <f t="shared" si="64"/>
        <v>318452.38095238089</v>
      </c>
      <c r="CE21" s="13">
        <f t="shared" si="64"/>
        <v>318452.38095238089</v>
      </c>
      <c r="CF21" s="13">
        <f t="shared" si="64"/>
        <v>318452.38095238089</v>
      </c>
      <c r="CG21" s="13">
        <f t="shared" si="64"/>
        <v>318452.38095238089</v>
      </c>
      <c r="CH21" s="13">
        <f t="shared" si="64"/>
        <v>318452.38095238089</v>
      </c>
      <c r="CI21" s="13">
        <f t="shared" si="64"/>
        <v>318452.38095238089</v>
      </c>
      <c r="CJ21" s="13">
        <f t="shared" si="64"/>
        <v>318452.38095238089</v>
      </c>
      <c r="CK21" s="13">
        <f t="shared" si="64"/>
        <v>318452.38095238089</v>
      </c>
      <c r="CL21" s="13">
        <f t="shared" si="64"/>
        <v>318452.38095238089</v>
      </c>
      <c r="CM21" s="17">
        <v>0.55000000000000004</v>
      </c>
      <c r="CN21" s="17">
        <v>0.55000000000000004</v>
      </c>
      <c r="CO21" s="17">
        <v>0.55000000000000004</v>
      </c>
      <c r="CP21" s="17">
        <v>0.55000000000000004</v>
      </c>
      <c r="CQ21" s="17">
        <v>0.55000000000000004</v>
      </c>
      <c r="CR21" s="17">
        <v>0.55000000000000004</v>
      </c>
      <c r="CS21" s="17">
        <v>0.55000000000000004</v>
      </c>
      <c r="CT21" s="17">
        <v>0.55000000000000004</v>
      </c>
      <c r="CU21" s="17">
        <v>0.55000000000000004</v>
      </c>
      <c r="CV21" s="17">
        <v>0.55000000000000004</v>
      </c>
      <c r="CW21" s="17">
        <v>0.55000000000000004</v>
      </c>
      <c r="CX21" s="17">
        <v>0.55000000000000004</v>
      </c>
      <c r="CY21" s="17">
        <v>0.38</v>
      </c>
      <c r="CZ21" s="17">
        <v>0.42</v>
      </c>
      <c r="DA21" s="17">
        <v>0.45</v>
      </c>
      <c r="DB21" s="17">
        <v>0.46499999999999997</v>
      </c>
      <c r="DC21" s="17">
        <v>0.5</v>
      </c>
      <c r="DD21" s="17">
        <v>0.48</v>
      </c>
      <c r="DE21" s="17">
        <v>0.49399999999999999</v>
      </c>
      <c r="DF21" s="17">
        <v>0.47399999999999998</v>
      </c>
      <c r="DG21" s="17">
        <v>0.49399999999999999</v>
      </c>
      <c r="DH21" s="17">
        <v>0.46499999999999997</v>
      </c>
      <c r="DI21" s="17">
        <v>0.49399999999999999</v>
      </c>
      <c r="DJ21" s="17">
        <v>0.45</v>
      </c>
    </row>
    <row r="22" spans="1:114" ht="15" customHeight="1" x14ac:dyDescent="0.35">
      <c r="A22" s="11" t="s">
        <v>114</v>
      </c>
      <c r="B22" s="11" t="s">
        <v>115</v>
      </c>
      <c r="C22" s="11" t="s">
        <v>116</v>
      </c>
      <c r="D22" s="11" t="s">
        <v>115</v>
      </c>
      <c r="E22" s="11" t="s">
        <v>117</v>
      </c>
      <c r="F22" s="11">
        <v>2023</v>
      </c>
      <c r="G22" s="11">
        <v>1003651</v>
      </c>
      <c r="H22" s="11" t="s">
        <v>151</v>
      </c>
      <c r="I22" s="11">
        <v>6300445</v>
      </c>
      <c r="J22" s="12" t="s">
        <v>119</v>
      </c>
      <c r="K22" s="11">
        <v>402347</v>
      </c>
      <c r="L22" s="11" t="s">
        <v>152</v>
      </c>
      <c r="M22" s="11"/>
      <c r="N22" s="11"/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1425000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4">
        <f t="shared" si="0"/>
        <v>1425000</v>
      </c>
      <c r="AB22" s="15">
        <f t="shared" ref="AB22:AM22" si="65">+IFERROR(O22/AO22,0)</f>
        <v>0</v>
      </c>
      <c r="AC22" s="15">
        <f t="shared" si="65"/>
        <v>0</v>
      </c>
      <c r="AD22" s="15">
        <f t="shared" si="65"/>
        <v>0</v>
      </c>
      <c r="AE22" s="15">
        <f t="shared" si="65"/>
        <v>0</v>
      </c>
      <c r="AF22" s="15">
        <f t="shared" si="65"/>
        <v>0</v>
      </c>
      <c r="AG22" s="15">
        <f t="shared" si="65"/>
        <v>5</v>
      </c>
      <c r="AH22" s="15">
        <f t="shared" si="65"/>
        <v>0</v>
      </c>
      <c r="AI22" s="15">
        <f t="shared" si="65"/>
        <v>0</v>
      </c>
      <c r="AJ22" s="15">
        <f t="shared" si="65"/>
        <v>0</v>
      </c>
      <c r="AK22" s="15">
        <f t="shared" si="65"/>
        <v>0</v>
      </c>
      <c r="AL22" s="15">
        <f t="shared" si="65"/>
        <v>0</v>
      </c>
      <c r="AM22" s="15">
        <f t="shared" si="65"/>
        <v>0</v>
      </c>
      <c r="AN22" s="15">
        <f t="shared" si="2"/>
        <v>5</v>
      </c>
      <c r="AO22" s="14" t="s">
        <v>121</v>
      </c>
      <c r="AP22" s="14" t="s">
        <v>121</v>
      </c>
      <c r="AQ22" s="14" t="s">
        <v>121</v>
      </c>
      <c r="AR22" s="14" t="s">
        <v>121</v>
      </c>
      <c r="AS22" s="14" t="s">
        <v>121</v>
      </c>
      <c r="AT22" s="14">
        <v>285000</v>
      </c>
      <c r="AU22" s="14" t="s">
        <v>121</v>
      </c>
      <c r="AV22" s="14" t="s">
        <v>121</v>
      </c>
      <c r="AW22" s="14" t="s">
        <v>121</v>
      </c>
      <c r="AX22" s="14" t="s">
        <v>121</v>
      </c>
      <c r="AY22" s="14">
        <v>285000</v>
      </c>
      <c r="AZ22" s="14">
        <v>285000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1425000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3">
        <f t="shared" si="3"/>
        <v>1425000</v>
      </c>
      <c r="BN22" s="16">
        <f t="shared" ref="BN22:BY22" si="66">+IFERROR(BA22/CA22,0)</f>
        <v>0</v>
      </c>
      <c r="BO22" s="16">
        <f t="shared" si="66"/>
        <v>0</v>
      </c>
      <c r="BP22" s="16">
        <f t="shared" si="66"/>
        <v>0</v>
      </c>
      <c r="BQ22" s="16">
        <f t="shared" si="66"/>
        <v>0</v>
      </c>
      <c r="BR22" s="16">
        <f t="shared" si="66"/>
        <v>0</v>
      </c>
      <c r="BS22" s="16">
        <f t="shared" si="66"/>
        <v>5</v>
      </c>
      <c r="BT22" s="16">
        <f t="shared" si="66"/>
        <v>0</v>
      </c>
      <c r="BU22" s="16">
        <f t="shared" si="66"/>
        <v>0</v>
      </c>
      <c r="BV22" s="16">
        <f t="shared" si="66"/>
        <v>0</v>
      </c>
      <c r="BW22" s="16">
        <f t="shared" si="66"/>
        <v>0</v>
      </c>
      <c r="BX22" s="16">
        <f t="shared" si="66"/>
        <v>0</v>
      </c>
      <c r="BY22" s="16">
        <f t="shared" si="66"/>
        <v>0</v>
      </c>
      <c r="BZ22" s="16">
        <f t="shared" si="5"/>
        <v>5</v>
      </c>
      <c r="CA22" s="13">
        <f t="shared" si="6"/>
        <v>285000</v>
      </c>
      <c r="CB22" s="13">
        <f t="shared" ref="CB22:CL22" si="67">+CA22</f>
        <v>285000</v>
      </c>
      <c r="CC22" s="13">
        <f t="shared" si="67"/>
        <v>285000</v>
      </c>
      <c r="CD22" s="13">
        <f t="shared" si="67"/>
        <v>285000</v>
      </c>
      <c r="CE22" s="13">
        <f t="shared" si="67"/>
        <v>285000</v>
      </c>
      <c r="CF22" s="13">
        <f t="shared" si="67"/>
        <v>285000</v>
      </c>
      <c r="CG22" s="13">
        <f t="shared" si="67"/>
        <v>285000</v>
      </c>
      <c r="CH22" s="13">
        <f t="shared" si="67"/>
        <v>285000</v>
      </c>
      <c r="CI22" s="13">
        <f t="shared" si="67"/>
        <v>285000</v>
      </c>
      <c r="CJ22" s="13">
        <f t="shared" si="67"/>
        <v>285000</v>
      </c>
      <c r="CK22" s="13">
        <f t="shared" si="67"/>
        <v>285000</v>
      </c>
      <c r="CL22" s="13">
        <f t="shared" si="67"/>
        <v>285000</v>
      </c>
      <c r="CM22" s="17">
        <v>0.68</v>
      </c>
      <c r="CN22" s="17">
        <v>0.68</v>
      </c>
      <c r="CO22" s="17">
        <v>0.68</v>
      </c>
      <c r="CP22" s="17">
        <v>0.68</v>
      </c>
      <c r="CQ22" s="17">
        <v>0.68</v>
      </c>
      <c r="CR22" s="17">
        <v>0.68</v>
      </c>
      <c r="CS22" s="17">
        <v>0.68</v>
      </c>
      <c r="CT22" s="17">
        <v>0.68</v>
      </c>
      <c r="CU22" s="17">
        <v>0.68</v>
      </c>
      <c r="CV22" s="17">
        <v>0.68</v>
      </c>
      <c r="CW22" s="17">
        <v>0.68</v>
      </c>
      <c r="CX22" s="17">
        <v>0.68</v>
      </c>
      <c r="CY22" s="17">
        <v>0.52</v>
      </c>
      <c r="CZ22" s="17">
        <v>0.56000000000000005</v>
      </c>
      <c r="DA22" s="17">
        <v>0.59</v>
      </c>
      <c r="DB22" s="17">
        <v>0.60499999999999998</v>
      </c>
      <c r="DC22" s="17">
        <v>0.64</v>
      </c>
      <c r="DD22" s="17">
        <v>0.62</v>
      </c>
      <c r="DE22" s="17">
        <v>0.63400000000000001</v>
      </c>
      <c r="DF22" s="17">
        <v>0.61399999999999999</v>
      </c>
      <c r="DG22" s="17">
        <v>0.63400000000000001</v>
      </c>
      <c r="DH22" s="17">
        <v>0.60499999999999998</v>
      </c>
      <c r="DI22" s="17">
        <v>0.63400000000000001</v>
      </c>
      <c r="DJ22" s="17">
        <v>0.59</v>
      </c>
    </row>
    <row r="23" spans="1:114" ht="15" customHeight="1" x14ac:dyDescent="0.35">
      <c r="A23" s="11" t="s">
        <v>114</v>
      </c>
      <c r="B23" s="11" t="s">
        <v>115</v>
      </c>
      <c r="C23" s="11" t="s">
        <v>116</v>
      </c>
      <c r="D23" s="11" t="s">
        <v>115</v>
      </c>
      <c r="E23" s="11" t="s">
        <v>117</v>
      </c>
      <c r="F23" s="11">
        <v>2023</v>
      </c>
      <c r="G23" s="11">
        <v>1000786</v>
      </c>
      <c r="H23" s="11" t="s">
        <v>118</v>
      </c>
      <c r="I23" s="11">
        <v>6300445</v>
      </c>
      <c r="J23" s="12" t="s">
        <v>119</v>
      </c>
      <c r="K23" s="11">
        <v>402646</v>
      </c>
      <c r="L23" s="11" t="s">
        <v>153</v>
      </c>
      <c r="M23" s="11"/>
      <c r="N23" s="11"/>
      <c r="O23" s="13">
        <v>0</v>
      </c>
      <c r="P23" s="13">
        <v>0</v>
      </c>
      <c r="Q23" s="13">
        <v>0</v>
      </c>
      <c r="R23" s="13">
        <v>0</v>
      </c>
      <c r="S23" s="13">
        <v>7980000</v>
      </c>
      <c r="T23" s="13">
        <v>0</v>
      </c>
      <c r="U23" s="13">
        <v>11970000</v>
      </c>
      <c r="V23" s="13">
        <v>0</v>
      </c>
      <c r="W23" s="13">
        <v>14630000</v>
      </c>
      <c r="X23" s="13">
        <v>0</v>
      </c>
      <c r="Y23" s="13">
        <v>11970000</v>
      </c>
      <c r="Z23" s="13">
        <v>0</v>
      </c>
      <c r="AA23" s="14">
        <f t="shared" si="0"/>
        <v>46550000</v>
      </c>
      <c r="AB23" s="15">
        <f t="shared" ref="AB23:AM23" si="68">+IFERROR(O23/AO23,0)</f>
        <v>0</v>
      </c>
      <c r="AC23" s="15">
        <f t="shared" si="68"/>
        <v>0</v>
      </c>
      <c r="AD23" s="15">
        <f t="shared" si="68"/>
        <v>0</v>
      </c>
      <c r="AE23" s="15">
        <f t="shared" si="68"/>
        <v>0</v>
      </c>
      <c r="AF23" s="15">
        <f t="shared" si="68"/>
        <v>120</v>
      </c>
      <c r="AG23" s="15">
        <f t="shared" si="68"/>
        <v>0</v>
      </c>
      <c r="AH23" s="15">
        <f t="shared" si="68"/>
        <v>180</v>
      </c>
      <c r="AI23" s="15">
        <f t="shared" si="68"/>
        <v>0</v>
      </c>
      <c r="AJ23" s="15">
        <f t="shared" si="68"/>
        <v>220</v>
      </c>
      <c r="AK23" s="15">
        <f t="shared" si="68"/>
        <v>0</v>
      </c>
      <c r="AL23" s="15">
        <f t="shared" si="68"/>
        <v>180</v>
      </c>
      <c r="AM23" s="15">
        <f t="shared" si="68"/>
        <v>0</v>
      </c>
      <c r="AN23" s="15">
        <f t="shared" si="2"/>
        <v>700</v>
      </c>
      <c r="AO23" s="14" t="s">
        <v>121</v>
      </c>
      <c r="AP23" s="14" t="s">
        <v>121</v>
      </c>
      <c r="AQ23" s="14" t="s">
        <v>121</v>
      </c>
      <c r="AR23" s="14" t="s">
        <v>121</v>
      </c>
      <c r="AS23" s="14">
        <v>66500</v>
      </c>
      <c r="AT23" s="14" t="s">
        <v>121</v>
      </c>
      <c r="AU23" s="14">
        <v>66500</v>
      </c>
      <c r="AV23" s="14" t="s">
        <v>121</v>
      </c>
      <c r="AW23" s="14">
        <v>66500</v>
      </c>
      <c r="AX23" s="14" t="s">
        <v>121</v>
      </c>
      <c r="AY23" s="14">
        <v>66500</v>
      </c>
      <c r="AZ23" s="14">
        <v>66500</v>
      </c>
      <c r="BA23" s="14">
        <v>0</v>
      </c>
      <c r="BB23" s="14">
        <v>0</v>
      </c>
      <c r="BC23" s="14">
        <v>0</v>
      </c>
      <c r="BD23" s="14">
        <v>0</v>
      </c>
      <c r="BE23" s="14">
        <v>7980000</v>
      </c>
      <c r="BF23" s="14">
        <v>0</v>
      </c>
      <c r="BG23" s="14">
        <v>11970000</v>
      </c>
      <c r="BH23" s="14">
        <v>7980000</v>
      </c>
      <c r="BI23" s="14">
        <v>14630000</v>
      </c>
      <c r="BJ23" s="14">
        <v>0</v>
      </c>
      <c r="BK23" s="14">
        <v>11970000</v>
      </c>
      <c r="BL23" s="14">
        <v>7980000</v>
      </c>
      <c r="BM23" s="13">
        <f t="shared" si="3"/>
        <v>62510000</v>
      </c>
      <c r="BN23" s="16">
        <f t="shared" ref="BN23:BY23" si="69">+IFERROR(BA23/CA23,0)</f>
        <v>0</v>
      </c>
      <c r="BO23" s="16">
        <f t="shared" si="69"/>
        <v>0</v>
      </c>
      <c r="BP23" s="16">
        <f t="shared" si="69"/>
        <v>0</v>
      </c>
      <c r="BQ23" s="16">
        <f t="shared" si="69"/>
        <v>0</v>
      </c>
      <c r="BR23" s="16">
        <f t="shared" si="69"/>
        <v>120</v>
      </c>
      <c r="BS23" s="16">
        <f t="shared" si="69"/>
        <v>0</v>
      </c>
      <c r="BT23" s="16">
        <f t="shared" si="69"/>
        <v>180</v>
      </c>
      <c r="BU23" s="16">
        <f t="shared" si="69"/>
        <v>120</v>
      </c>
      <c r="BV23" s="16">
        <f t="shared" si="69"/>
        <v>220</v>
      </c>
      <c r="BW23" s="16">
        <f t="shared" si="69"/>
        <v>0</v>
      </c>
      <c r="BX23" s="16">
        <f t="shared" si="69"/>
        <v>180</v>
      </c>
      <c r="BY23" s="16">
        <f t="shared" si="69"/>
        <v>120</v>
      </c>
      <c r="BZ23" s="16">
        <f t="shared" si="5"/>
        <v>940</v>
      </c>
      <c r="CA23" s="13">
        <f t="shared" si="6"/>
        <v>66500</v>
      </c>
      <c r="CB23" s="13">
        <f t="shared" ref="CB23:CL23" si="70">+CA23</f>
        <v>66500</v>
      </c>
      <c r="CC23" s="13">
        <f t="shared" si="70"/>
        <v>66500</v>
      </c>
      <c r="CD23" s="13">
        <f t="shared" si="70"/>
        <v>66500</v>
      </c>
      <c r="CE23" s="13">
        <f t="shared" si="70"/>
        <v>66500</v>
      </c>
      <c r="CF23" s="13">
        <f t="shared" si="70"/>
        <v>66500</v>
      </c>
      <c r="CG23" s="13">
        <f t="shared" si="70"/>
        <v>66500</v>
      </c>
      <c r="CH23" s="13">
        <f t="shared" si="70"/>
        <v>66500</v>
      </c>
      <c r="CI23" s="13">
        <f t="shared" si="70"/>
        <v>66500</v>
      </c>
      <c r="CJ23" s="13">
        <f t="shared" si="70"/>
        <v>66500</v>
      </c>
      <c r="CK23" s="13">
        <f t="shared" si="70"/>
        <v>66500</v>
      </c>
      <c r="CL23" s="13">
        <f t="shared" si="70"/>
        <v>66500</v>
      </c>
      <c r="CM23" s="17">
        <v>0.37</v>
      </c>
      <c r="CN23" s="17">
        <v>0.37</v>
      </c>
      <c r="CO23" s="17">
        <v>0.37</v>
      </c>
      <c r="CP23" s="17">
        <v>0.37</v>
      </c>
      <c r="CQ23" s="17">
        <v>0.37</v>
      </c>
      <c r="CR23" s="17">
        <v>0.37</v>
      </c>
      <c r="CS23" s="17">
        <v>0.37</v>
      </c>
      <c r="CT23" s="17">
        <v>0.37</v>
      </c>
      <c r="CU23" s="17">
        <v>0.37</v>
      </c>
      <c r="CV23" s="17">
        <v>0.37</v>
      </c>
      <c r="CW23" s="17">
        <v>0.37</v>
      </c>
      <c r="CX23" s="17">
        <v>0.37</v>
      </c>
      <c r="CY23" s="17">
        <v>0.18</v>
      </c>
      <c r="CZ23" s="17">
        <v>0.21999999999999997</v>
      </c>
      <c r="DA23" s="17">
        <v>0.25</v>
      </c>
      <c r="DB23" s="17">
        <v>0.26499999999999996</v>
      </c>
      <c r="DC23" s="17">
        <v>0.3</v>
      </c>
      <c r="DD23" s="17">
        <v>0.27999999999999997</v>
      </c>
      <c r="DE23" s="17">
        <v>0.29399999999999998</v>
      </c>
      <c r="DF23" s="17">
        <v>0.27399999999999997</v>
      </c>
      <c r="DG23" s="17">
        <v>0.29399999999999998</v>
      </c>
      <c r="DH23" s="17">
        <v>0.26499999999999996</v>
      </c>
      <c r="DI23" s="17">
        <v>0.29399999999999998</v>
      </c>
      <c r="DJ23" s="17">
        <v>0.25</v>
      </c>
    </row>
    <row r="24" spans="1:114" ht="15" customHeight="1" x14ac:dyDescent="0.35">
      <c r="A24" s="11" t="s">
        <v>114</v>
      </c>
      <c r="B24" s="11" t="s">
        <v>115</v>
      </c>
      <c r="C24" s="11" t="s">
        <v>116</v>
      </c>
      <c r="D24" s="11" t="s">
        <v>115</v>
      </c>
      <c r="E24" s="11" t="s">
        <v>117</v>
      </c>
      <c r="F24" s="11">
        <v>2023</v>
      </c>
      <c r="G24" s="11">
        <v>1001963</v>
      </c>
      <c r="H24" s="11" t="s">
        <v>149</v>
      </c>
      <c r="I24" s="11">
        <v>6300445</v>
      </c>
      <c r="J24" s="12" t="s">
        <v>119</v>
      </c>
      <c r="K24" s="11">
        <v>402661</v>
      </c>
      <c r="L24" s="11" t="s">
        <v>154</v>
      </c>
      <c r="M24" s="11"/>
      <c r="N24" s="11"/>
      <c r="O24" s="13">
        <v>0</v>
      </c>
      <c r="P24" s="13">
        <v>40303200</v>
      </c>
      <c r="Q24" s="13">
        <v>67172000</v>
      </c>
      <c r="R24" s="13">
        <v>147778400</v>
      </c>
      <c r="S24" s="13">
        <v>87323600</v>
      </c>
      <c r="T24" s="13">
        <v>80606400</v>
      </c>
      <c r="U24" s="13">
        <v>80606400</v>
      </c>
      <c r="V24" s="13">
        <v>134344000</v>
      </c>
      <c r="W24" s="13">
        <v>127626800</v>
      </c>
      <c r="X24" s="13">
        <v>73889200</v>
      </c>
      <c r="Y24" s="13">
        <v>127626800</v>
      </c>
      <c r="Z24" s="13">
        <v>74000000</v>
      </c>
      <c r="AA24" s="14">
        <f t="shared" si="0"/>
        <v>1041276800</v>
      </c>
      <c r="AB24" s="15">
        <f t="shared" ref="AB24:AM24" si="71">+IFERROR(O24/AO24,0)</f>
        <v>0</v>
      </c>
      <c r="AC24" s="15">
        <f t="shared" si="71"/>
        <v>600</v>
      </c>
      <c r="AD24" s="15">
        <f t="shared" si="71"/>
        <v>1000</v>
      </c>
      <c r="AE24" s="15">
        <f t="shared" si="71"/>
        <v>2200</v>
      </c>
      <c r="AF24" s="15">
        <f t="shared" si="71"/>
        <v>1300</v>
      </c>
      <c r="AG24" s="15">
        <f t="shared" si="71"/>
        <v>1200</v>
      </c>
      <c r="AH24" s="15">
        <f t="shared" si="71"/>
        <v>1200</v>
      </c>
      <c r="AI24" s="15">
        <f t="shared" si="71"/>
        <v>2000</v>
      </c>
      <c r="AJ24" s="15">
        <f t="shared" si="71"/>
        <v>1900</v>
      </c>
      <c r="AK24" s="15">
        <f t="shared" si="71"/>
        <v>1100</v>
      </c>
      <c r="AL24" s="15">
        <f t="shared" si="71"/>
        <v>1900</v>
      </c>
      <c r="AM24" s="15">
        <f t="shared" si="71"/>
        <v>1101.6494968141487</v>
      </c>
      <c r="AN24" s="15">
        <f t="shared" si="2"/>
        <v>15501.649496814149</v>
      </c>
      <c r="AO24" s="14" t="s">
        <v>121</v>
      </c>
      <c r="AP24" s="14">
        <v>67172</v>
      </c>
      <c r="AQ24" s="14">
        <v>67172</v>
      </c>
      <c r="AR24" s="14">
        <v>67172</v>
      </c>
      <c r="AS24" s="14">
        <v>67172</v>
      </c>
      <c r="AT24" s="14">
        <v>67172</v>
      </c>
      <c r="AU24" s="14">
        <v>67172</v>
      </c>
      <c r="AV24" s="14">
        <v>67172</v>
      </c>
      <c r="AW24" s="14">
        <v>67172</v>
      </c>
      <c r="AX24" s="14">
        <v>67172</v>
      </c>
      <c r="AY24" s="14">
        <v>67172</v>
      </c>
      <c r="AZ24" s="14">
        <v>67172</v>
      </c>
      <c r="BA24" s="14">
        <v>0</v>
      </c>
      <c r="BB24" s="14">
        <v>55303200</v>
      </c>
      <c r="BC24" s="14">
        <v>87172000</v>
      </c>
      <c r="BD24" s="14">
        <v>147778400</v>
      </c>
      <c r="BE24" s="14">
        <v>97323600</v>
      </c>
      <c r="BF24" s="14">
        <v>95606400</v>
      </c>
      <c r="BG24" s="14">
        <v>95606400</v>
      </c>
      <c r="BH24" s="14">
        <v>134344000</v>
      </c>
      <c r="BI24" s="14">
        <v>127626800</v>
      </c>
      <c r="BJ24" s="14">
        <v>84000000</v>
      </c>
      <c r="BK24" s="14">
        <v>127626800</v>
      </c>
      <c r="BL24" s="14">
        <v>74000000</v>
      </c>
      <c r="BM24" s="13">
        <f t="shared" si="3"/>
        <v>1126387600</v>
      </c>
      <c r="BN24" s="16">
        <f t="shared" ref="BN24:BY24" si="72">+IFERROR(BA24/CA24,0)</f>
        <v>0</v>
      </c>
      <c r="BO24" s="16">
        <f t="shared" si="72"/>
        <v>823.3073304353004</v>
      </c>
      <c r="BP24" s="16">
        <f t="shared" si="72"/>
        <v>1297.7431072470672</v>
      </c>
      <c r="BQ24" s="16">
        <f t="shared" si="72"/>
        <v>2200</v>
      </c>
      <c r="BR24" s="16">
        <f t="shared" si="72"/>
        <v>1448.8715536235336</v>
      </c>
      <c r="BS24" s="16">
        <f t="shared" si="72"/>
        <v>1423.3073304353004</v>
      </c>
      <c r="BT24" s="16">
        <f t="shared" si="72"/>
        <v>1423.3073304353004</v>
      </c>
      <c r="BU24" s="16">
        <f t="shared" si="72"/>
        <v>2000</v>
      </c>
      <c r="BV24" s="16">
        <f t="shared" si="72"/>
        <v>1900</v>
      </c>
      <c r="BW24" s="16">
        <f t="shared" si="72"/>
        <v>1250.5210504376823</v>
      </c>
      <c r="BX24" s="16">
        <f t="shared" si="72"/>
        <v>1900</v>
      </c>
      <c r="BY24" s="16">
        <f t="shared" si="72"/>
        <v>1101.6494968141487</v>
      </c>
      <c r="BZ24" s="16">
        <f t="shared" si="5"/>
        <v>16768.707199428332</v>
      </c>
      <c r="CA24" s="13">
        <f t="shared" si="6"/>
        <v>67172</v>
      </c>
      <c r="CB24" s="13">
        <f t="shared" ref="CB24:CL24" si="73">+CA24</f>
        <v>67172</v>
      </c>
      <c r="CC24" s="13">
        <f t="shared" si="73"/>
        <v>67172</v>
      </c>
      <c r="CD24" s="13">
        <f t="shared" si="73"/>
        <v>67172</v>
      </c>
      <c r="CE24" s="13">
        <f t="shared" si="73"/>
        <v>67172</v>
      </c>
      <c r="CF24" s="13">
        <f t="shared" si="73"/>
        <v>67172</v>
      </c>
      <c r="CG24" s="13">
        <f t="shared" si="73"/>
        <v>67172</v>
      </c>
      <c r="CH24" s="13">
        <f t="shared" si="73"/>
        <v>67172</v>
      </c>
      <c r="CI24" s="13">
        <f t="shared" si="73"/>
        <v>67172</v>
      </c>
      <c r="CJ24" s="13">
        <f t="shared" si="73"/>
        <v>67172</v>
      </c>
      <c r="CK24" s="13">
        <f t="shared" si="73"/>
        <v>67172</v>
      </c>
      <c r="CL24" s="13">
        <f t="shared" si="73"/>
        <v>67172</v>
      </c>
      <c r="CM24" s="17">
        <v>0.6</v>
      </c>
      <c r="CN24" s="17">
        <v>0.6</v>
      </c>
      <c r="CO24" s="17">
        <v>0.6</v>
      </c>
      <c r="CP24" s="17">
        <v>0.6</v>
      </c>
      <c r="CQ24" s="17">
        <v>0.6</v>
      </c>
      <c r="CR24" s="17">
        <v>0.6</v>
      </c>
      <c r="CS24" s="17">
        <v>0.6</v>
      </c>
      <c r="CT24" s="17">
        <v>0.6</v>
      </c>
      <c r="CU24" s="17">
        <v>0.6</v>
      </c>
      <c r="CV24" s="17">
        <v>0.6</v>
      </c>
      <c r="CW24" s="17">
        <v>0.6</v>
      </c>
      <c r="CX24" s="17">
        <v>0.6</v>
      </c>
      <c r="CY24" s="17">
        <v>0.38</v>
      </c>
      <c r="CZ24" s="17">
        <v>0.42</v>
      </c>
      <c r="DA24" s="17">
        <v>0.45</v>
      </c>
      <c r="DB24" s="17">
        <v>0.46499999999999997</v>
      </c>
      <c r="DC24" s="17">
        <v>0.5</v>
      </c>
      <c r="DD24" s="17">
        <v>0.48</v>
      </c>
      <c r="DE24" s="17">
        <v>0.49399999999999999</v>
      </c>
      <c r="DF24" s="17">
        <v>0.47399999999999998</v>
      </c>
      <c r="DG24" s="17">
        <v>0.49399999999999999</v>
      </c>
      <c r="DH24" s="17">
        <v>0.46499999999999997</v>
      </c>
      <c r="DI24" s="17">
        <v>0.49399999999999999</v>
      </c>
      <c r="DJ24" s="17">
        <v>0.45</v>
      </c>
    </row>
    <row r="25" spans="1:114" ht="15" customHeight="1" x14ac:dyDescent="0.35">
      <c r="A25" s="11" t="s">
        <v>114</v>
      </c>
      <c r="B25" s="11" t="s">
        <v>115</v>
      </c>
      <c r="C25" s="11" t="s">
        <v>116</v>
      </c>
      <c r="D25" s="11" t="s">
        <v>115</v>
      </c>
      <c r="E25" s="11" t="s">
        <v>117</v>
      </c>
      <c r="F25" s="11">
        <v>2023</v>
      </c>
      <c r="G25" s="11">
        <v>1001963</v>
      </c>
      <c r="H25" s="11" t="s">
        <v>149</v>
      </c>
      <c r="I25" s="11">
        <v>6300445</v>
      </c>
      <c r="J25" s="12" t="s">
        <v>119</v>
      </c>
      <c r="K25" s="11">
        <v>402664</v>
      </c>
      <c r="L25" s="11" t="s">
        <v>155</v>
      </c>
      <c r="M25" s="11"/>
      <c r="N25" s="11"/>
      <c r="O25" s="13">
        <v>5337800</v>
      </c>
      <c r="P25" s="13">
        <v>26689000</v>
      </c>
      <c r="Q25" s="13">
        <v>51242880</v>
      </c>
      <c r="R25" s="13">
        <v>85404800</v>
      </c>
      <c r="S25" s="13">
        <v>37364600</v>
      </c>
      <c r="T25" s="13">
        <v>80067000</v>
      </c>
      <c r="U25" s="13">
        <v>48040200</v>
      </c>
      <c r="V25" s="13">
        <v>53378000</v>
      </c>
      <c r="W25" s="13">
        <v>42702400</v>
      </c>
      <c r="X25" s="13">
        <v>61918480</v>
      </c>
      <c r="Y25" s="13">
        <v>42702400</v>
      </c>
      <c r="Z25" s="13">
        <v>46000000</v>
      </c>
      <c r="AA25" s="14">
        <f t="shared" si="0"/>
        <v>580847560</v>
      </c>
      <c r="AB25" s="15">
        <f t="shared" ref="AB25:AM25" si="74">+IFERROR(O25/AO25,0)</f>
        <v>100</v>
      </c>
      <c r="AC25" s="15">
        <f t="shared" si="74"/>
        <v>500</v>
      </c>
      <c r="AD25" s="15">
        <f t="shared" si="74"/>
        <v>960</v>
      </c>
      <c r="AE25" s="15">
        <f t="shared" si="74"/>
        <v>1600</v>
      </c>
      <c r="AF25" s="15">
        <f t="shared" si="74"/>
        <v>700</v>
      </c>
      <c r="AG25" s="15">
        <f t="shared" si="74"/>
        <v>1500</v>
      </c>
      <c r="AH25" s="15">
        <f t="shared" si="74"/>
        <v>900</v>
      </c>
      <c r="AI25" s="15">
        <f t="shared" si="74"/>
        <v>1000</v>
      </c>
      <c r="AJ25" s="15">
        <f t="shared" si="74"/>
        <v>800</v>
      </c>
      <c r="AK25" s="15">
        <f t="shared" si="74"/>
        <v>1160</v>
      </c>
      <c r="AL25" s="15">
        <f t="shared" si="74"/>
        <v>800</v>
      </c>
      <c r="AM25" s="15">
        <f t="shared" si="74"/>
        <v>861.77826070665822</v>
      </c>
      <c r="AN25" s="15">
        <f t="shared" si="2"/>
        <v>10881.778260706658</v>
      </c>
      <c r="AO25" s="14">
        <v>53378</v>
      </c>
      <c r="AP25" s="14">
        <v>53378</v>
      </c>
      <c r="AQ25" s="14">
        <v>53378</v>
      </c>
      <c r="AR25" s="14">
        <v>53378</v>
      </c>
      <c r="AS25" s="14">
        <v>53378</v>
      </c>
      <c r="AT25" s="14">
        <v>53378</v>
      </c>
      <c r="AU25" s="14">
        <v>53378</v>
      </c>
      <c r="AV25" s="14">
        <v>53378</v>
      </c>
      <c r="AW25" s="14">
        <v>53378</v>
      </c>
      <c r="AX25" s="14">
        <v>53378</v>
      </c>
      <c r="AY25" s="14">
        <v>53378</v>
      </c>
      <c r="AZ25" s="14">
        <v>53378</v>
      </c>
      <c r="BA25" s="14">
        <v>15337800</v>
      </c>
      <c r="BB25" s="14">
        <v>36689000</v>
      </c>
      <c r="BC25" s="14">
        <v>51242880</v>
      </c>
      <c r="BD25" s="14">
        <v>85404800</v>
      </c>
      <c r="BE25" s="14">
        <v>37364600</v>
      </c>
      <c r="BF25" s="14">
        <v>80067000</v>
      </c>
      <c r="BG25" s="14">
        <v>48040200</v>
      </c>
      <c r="BH25" s="14">
        <v>53378000</v>
      </c>
      <c r="BI25" s="14">
        <v>42702400</v>
      </c>
      <c r="BJ25" s="14">
        <v>66000000</v>
      </c>
      <c r="BK25" s="14">
        <v>52702400</v>
      </c>
      <c r="BL25" s="14">
        <v>46000000</v>
      </c>
      <c r="BM25" s="13">
        <f t="shared" si="3"/>
        <v>614929080</v>
      </c>
      <c r="BN25" s="16">
        <f t="shared" ref="BN25:BY25" si="75">+IFERROR(BA25/CA25,0)</f>
        <v>287.34310015362132</v>
      </c>
      <c r="BO25" s="16">
        <f t="shared" si="75"/>
        <v>687.34310015362132</v>
      </c>
      <c r="BP25" s="16">
        <f t="shared" si="75"/>
        <v>960</v>
      </c>
      <c r="BQ25" s="16">
        <f t="shared" si="75"/>
        <v>1600</v>
      </c>
      <c r="BR25" s="16">
        <f t="shared" si="75"/>
        <v>700</v>
      </c>
      <c r="BS25" s="16">
        <f t="shared" si="75"/>
        <v>1500</v>
      </c>
      <c r="BT25" s="16">
        <f t="shared" si="75"/>
        <v>900</v>
      </c>
      <c r="BU25" s="16">
        <f t="shared" si="75"/>
        <v>1000</v>
      </c>
      <c r="BV25" s="16">
        <f t="shared" si="75"/>
        <v>800</v>
      </c>
      <c r="BW25" s="16">
        <f t="shared" si="75"/>
        <v>1236.4644610139007</v>
      </c>
      <c r="BX25" s="16">
        <f t="shared" si="75"/>
        <v>987.34310015362132</v>
      </c>
      <c r="BY25" s="16">
        <f t="shared" si="75"/>
        <v>861.77826070665822</v>
      </c>
      <c r="BZ25" s="16">
        <f t="shared" si="5"/>
        <v>11520.272022181422</v>
      </c>
      <c r="CA25" s="13">
        <f t="shared" si="6"/>
        <v>53378</v>
      </c>
      <c r="CB25" s="13">
        <f t="shared" ref="CB25:CL25" si="76">+CA25</f>
        <v>53378</v>
      </c>
      <c r="CC25" s="13">
        <f t="shared" si="76"/>
        <v>53378</v>
      </c>
      <c r="CD25" s="13">
        <f t="shared" si="76"/>
        <v>53378</v>
      </c>
      <c r="CE25" s="13">
        <f t="shared" si="76"/>
        <v>53378</v>
      </c>
      <c r="CF25" s="13">
        <f t="shared" si="76"/>
        <v>53378</v>
      </c>
      <c r="CG25" s="13">
        <f t="shared" si="76"/>
        <v>53378</v>
      </c>
      <c r="CH25" s="13">
        <f t="shared" si="76"/>
        <v>53378</v>
      </c>
      <c r="CI25" s="13">
        <f t="shared" si="76"/>
        <v>53378</v>
      </c>
      <c r="CJ25" s="13">
        <f t="shared" si="76"/>
        <v>53378</v>
      </c>
      <c r="CK25" s="13">
        <f t="shared" si="76"/>
        <v>53378</v>
      </c>
      <c r="CL25" s="13">
        <f t="shared" si="76"/>
        <v>53378</v>
      </c>
      <c r="CM25" s="17">
        <v>0.4</v>
      </c>
      <c r="CN25" s="17">
        <v>0.4</v>
      </c>
      <c r="CO25" s="17">
        <v>0.4</v>
      </c>
      <c r="CP25" s="17">
        <v>0.4</v>
      </c>
      <c r="CQ25" s="17">
        <v>0.4</v>
      </c>
      <c r="CR25" s="17">
        <v>0.4</v>
      </c>
      <c r="CS25" s="17">
        <v>0.4</v>
      </c>
      <c r="CT25" s="17">
        <v>0.4</v>
      </c>
      <c r="CU25" s="17">
        <v>0.4</v>
      </c>
      <c r="CV25" s="17">
        <v>0.4</v>
      </c>
      <c r="CW25" s="17">
        <v>0.4</v>
      </c>
      <c r="CX25" s="17">
        <v>0.4</v>
      </c>
      <c r="CY25" s="17">
        <v>0.18</v>
      </c>
      <c r="CZ25" s="17">
        <v>0.21999999999999997</v>
      </c>
      <c r="DA25" s="17">
        <v>0.25</v>
      </c>
      <c r="DB25" s="17">
        <v>0.26499999999999996</v>
      </c>
      <c r="DC25" s="17">
        <v>0.3</v>
      </c>
      <c r="DD25" s="17">
        <v>0.27999999999999997</v>
      </c>
      <c r="DE25" s="17">
        <v>0.29399999999999998</v>
      </c>
      <c r="DF25" s="17">
        <v>0.27399999999999997</v>
      </c>
      <c r="DG25" s="17">
        <v>0.29399999999999998</v>
      </c>
      <c r="DH25" s="17">
        <v>0.26499999999999996</v>
      </c>
      <c r="DI25" s="17">
        <v>0.29399999999999998</v>
      </c>
      <c r="DJ25" s="17">
        <v>0.25</v>
      </c>
    </row>
    <row r="26" spans="1:114" ht="15" customHeight="1" x14ac:dyDescent="0.35">
      <c r="A26" s="11" t="s">
        <v>114</v>
      </c>
      <c r="B26" s="11" t="s">
        <v>115</v>
      </c>
      <c r="C26" s="11" t="s">
        <v>116</v>
      </c>
      <c r="D26" s="11" t="s">
        <v>115</v>
      </c>
      <c r="E26" s="11" t="s">
        <v>117</v>
      </c>
      <c r="F26" s="11">
        <v>2023</v>
      </c>
      <c r="G26" s="11">
        <v>1001963</v>
      </c>
      <c r="H26" s="11" t="s">
        <v>149</v>
      </c>
      <c r="I26" s="11">
        <v>6300445</v>
      </c>
      <c r="J26" s="12" t="s">
        <v>119</v>
      </c>
      <c r="K26" s="11">
        <v>402681</v>
      </c>
      <c r="L26" s="11" t="s">
        <v>156</v>
      </c>
      <c r="M26" s="11"/>
      <c r="N26" s="11"/>
      <c r="O26" s="13">
        <v>0</v>
      </c>
      <c r="P26" s="13">
        <v>0</v>
      </c>
      <c r="Q26" s="13">
        <v>15564400</v>
      </c>
      <c r="R26" s="13">
        <v>13229740</v>
      </c>
      <c r="S26" s="13">
        <v>10116860</v>
      </c>
      <c r="T26" s="13">
        <v>24903040</v>
      </c>
      <c r="U26" s="13">
        <v>13229740</v>
      </c>
      <c r="V26" s="13">
        <v>17120840</v>
      </c>
      <c r="W26" s="13">
        <v>14007960</v>
      </c>
      <c r="X26" s="13">
        <v>0</v>
      </c>
      <c r="Y26" s="13">
        <v>14007960</v>
      </c>
      <c r="Z26" s="13">
        <v>6000000</v>
      </c>
      <c r="AA26" s="14">
        <f t="shared" si="0"/>
        <v>128180540</v>
      </c>
      <c r="AB26" s="15">
        <f t="shared" ref="AB26:AM26" si="77">+IFERROR(O26/AO26,0)</f>
        <v>0</v>
      </c>
      <c r="AC26" s="15">
        <f t="shared" si="77"/>
        <v>0</v>
      </c>
      <c r="AD26" s="15">
        <f t="shared" si="77"/>
        <v>400.00000000000006</v>
      </c>
      <c r="AE26" s="15">
        <f t="shared" si="77"/>
        <v>340</v>
      </c>
      <c r="AF26" s="15">
        <f t="shared" si="77"/>
        <v>260</v>
      </c>
      <c r="AG26" s="15">
        <f t="shared" si="77"/>
        <v>640</v>
      </c>
      <c r="AH26" s="15">
        <f t="shared" si="77"/>
        <v>340</v>
      </c>
      <c r="AI26" s="15">
        <f t="shared" si="77"/>
        <v>440</v>
      </c>
      <c r="AJ26" s="15">
        <f t="shared" si="77"/>
        <v>360</v>
      </c>
      <c r="AK26" s="15">
        <f t="shared" si="77"/>
        <v>0</v>
      </c>
      <c r="AL26" s="15">
        <f t="shared" si="77"/>
        <v>360</v>
      </c>
      <c r="AM26" s="15">
        <f t="shared" si="77"/>
        <v>154.19804168487059</v>
      </c>
      <c r="AN26" s="15">
        <f t="shared" si="2"/>
        <v>3294.1980416848705</v>
      </c>
      <c r="AO26" s="14" t="s">
        <v>121</v>
      </c>
      <c r="AP26" s="14" t="s">
        <v>121</v>
      </c>
      <c r="AQ26" s="14">
        <v>38910.999999999993</v>
      </c>
      <c r="AR26" s="14">
        <v>38911</v>
      </c>
      <c r="AS26" s="14">
        <v>38911</v>
      </c>
      <c r="AT26" s="14">
        <v>38911</v>
      </c>
      <c r="AU26" s="14">
        <v>38911</v>
      </c>
      <c r="AV26" s="14">
        <v>38911</v>
      </c>
      <c r="AW26" s="14">
        <v>38911</v>
      </c>
      <c r="AX26" s="14">
        <v>38911</v>
      </c>
      <c r="AY26" s="14">
        <v>38911</v>
      </c>
      <c r="AZ26" s="14">
        <v>38911</v>
      </c>
      <c r="BA26" s="14">
        <v>0</v>
      </c>
      <c r="BB26" s="14">
        <v>0</v>
      </c>
      <c r="BC26" s="14">
        <v>15564400</v>
      </c>
      <c r="BD26" s="14">
        <v>13229740</v>
      </c>
      <c r="BE26" s="14">
        <v>10116860</v>
      </c>
      <c r="BF26" s="14">
        <v>24903040</v>
      </c>
      <c r="BG26" s="14">
        <v>33229740</v>
      </c>
      <c r="BH26" s="14">
        <v>17120840</v>
      </c>
      <c r="BI26" s="14">
        <v>24007960</v>
      </c>
      <c r="BJ26" s="14">
        <v>6000000</v>
      </c>
      <c r="BK26" s="14">
        <v>54007960</v>
      </c>
      <c r="BL26" s="14">
        <v>6000000</v>
      </c>
      <c r="BM26" s="13">
        <f t="shared" si="3"/>
        <v>204180540</v>
      </c>
      <c r="BN26" s="16">
        <f t="shared" ref="BN26:BY26" si="78">+IFERROR(BA26/CA26,0)</f>
        <v>0</v>
      </c>
      <c r="BO26" s="16">
        <f t="shared" si="78"/>
        <v>0</v>
      </c>
      <c r="BP26" s="16">
        <f t="shared" si="78"/>
        <v>400</v>
      </c>
      <c r="BQ26" s="16">
        <f t="shared" si="78"/>
        <v>340</v>
      </c>
      <c r="BR26" s="16">
        <f t="shared" si="78"/>
        <v>260</v>
      </c>
      <c r="BS26" s="16">
        <f t="shared" si="78"/>
        <v>640</v>
      </c>
      <c r="BT26" s="16">
        <f t="shared" si="78"/>
        <v>853.99347228290196</v>
      </c>
      <c r="BU26" s="16">
        <f t="shared" si="78"/>
        <v>440</v>
      </c>
      <c r="BV26" s="16">
        <f t="shared" si="78"/>
        <v>616.99673614145104</v>
      </c>
      <c r="BW26" s="16">
        <f t="shared" si="78"/>
        <v>154.19804168487059</v>
      </c>
      <c r="BX26" s="16">
        <f t="shared" si="78"/>
        <v>1387.9869445658039</v>
      </c>
      <c r="BY26" s="16">
        <f t="shared" si="78"/>
        <v>154.19804168487059</v>
      </c>
      <c r="BZ26" s="16">
        <f t="shared" si="5"/>
        <v>5247.3732363598983</v>
      </c>
      <c r="CA26" s="13">
        <f t="shared" si="6"/>
        <v>38911</v>
      </c>
      <c r="CB26" s="13">
        <f t="shared" ref="CB26:CL26" si="79">+CA26</f>
        <v>38911</v>
      </c>
      <c r="CC26" s="13">
        <f t="shared" si="79"/>
        <v>38911</v>
      </c>
      <c r="CD26" s="13">
        <f t="shared" si="79"/>
        <v>38911</v>
      </c>
      <c r="CE26" s="13">
        <f t="shared" si="79"/>
        <v>38911</v>
      </c>
      <c r="CF26" s="13">
        <f t="shared" si="79"/>
        <v>38911</v>
      </c>
      <c r="CG26" s="13">
        <f t="shared" si="79"/>
        <v>38911</v>
      </c>
      <c r="CH26" s="13">
        <f t="shared" si="79"/>
        <v>38911</v>
      </c>
      <c r="CI26" s="13">
        <f t="shared" si="79"/>
        <v>38911</v>
      </c>
      <c r="CJ26" s="13">
        <f t="shared" si="79"/>
        <v>38911</v>
      </c>
      <c r="CK26" s="13">
        <f t="shared" si="79"/>
        <v>38911</v>
      </c>
      <c r="CL26" s="13">
        <f t="shared" si="79"/>
        <v>38911</v>
      </c>
      <c r="CM26" s="17">
        <v>0.54</v>
      </c>
      <c r="CN26" s="17">
        <v>0.54</v>
      </c>
      <c r="CO26" s="17">
        <v>0.54</v>
      </c>
      <c r="CP26" s="17">
        <v>0.54</v>
      </c>
      <c r="CQ26" s="17">
        <v>0.54</v>
      </c>
      <c r="CR26" s="17">
        <v>0.54</v>
      </c>
      <c r="CS26" s="17">
        <v>0.54</v>
      </c>
      <c r="CT26" s="17">
        <v>0.54</v>
      </c>
      <c r="CU26" s="17">
        <v>0.54</v>
      </c>
      <c r="CV26" s="17">
        <v>0.54</v>
      </c>
      <c r="CW26" s="17">
        <v>0.54</v>
      </c>
      <c r="CX26" s="17">
        <v>0.54</v>
      </c>
      <c r="CY26" s="17">
        <v>0.22999999999999998</v>
      </c>
      <c r="CZ26" s="17">
        <v>0.26999999999999996</v>
      </c>
      <c r="DA26" s="17">
        <v>0.3</v>
      </c>
      <c r="DB26" s="17">
        <v>0.31499999999999995</v>
      </c>
      <c r="DC26" s="17">
        <v>0.35</v>
      </c>
      <c r="DD26" s="17">
        <v>0.32999999999999996</v>
      </c>
      <c r="DE26" s="17">
        <v>0.34399999999999997</v>
      </c>
      <c r="DF26" s="17">
        <v>0.32399999999999995</v>
      </c>
      <c r="DG26" s="17">
        <v>0.34399999999999997</v>
      </c>
      <c r="DH26" s="17">
        <v>0.31499999999999995</v>
      </c>
      <c r="DI26" s="17">
        <v>0.34399999999999997</v>
      </c>
      <c r="DJ26" s="17">
        <v>0.3</v>
      </c>
    </row>
    <row r="27" spans="1:114" ht="15" customHeight="1" x14ac:dyDescent="0.35">
      <c r="A27" s="11" t="s">
        <v>114</v>
      </c>
      <c r="B27" s="11" t="s">
        <v>115</v>
      </c>
      <c r="C27" s="11" t="s">
        <v>116</v>
      </c>
      <c r="D27" s="11" t="s">
        <v>115</v>
      </c>
      <c r="E27" s="11" t="s">
        <v>117</v>
      </c>
      <c r="F27" s="11">
        <v>2023</v>
      </c>
      <c r="G27" s="11">
        <v>1100011</v>
      </c>
      <c r="H27" s="11" t="s">
        <v>122</v>
      </c>
      <c r="I27" s="11">
        <v>6300445</v>
      </c>
      <c r="J27" s="12" t="s">
        <v>119</v>
      </c>
      <c r="K27" s="11">
        <v>403011</v>
      </c>
      <c r="L27" s="11" t="s">
        <v>157</v>
      </c>
      <c r="M27" s="11"/>
      <c r="N27" s="11"/>
      <c r="O27" s="13">
        <v>0</v>
      </c>
      <c r="P27" s="13">
        <v>0</v>
      </c>
      <c r="Q27" s="13">
        <v>0</v>
      </c>
      <c r="R27" s="13">
        <v>9229862</v>
      </c>
      <c r="S27" s="13">
        <v>0</v>
      </c>
      <c r="T27" s="13">
        <v>0</v>
      </c>
      <c r="U27" s="13">
        <v>8546347</v>
      </c>
      <c r="V27" s="13">
        <v>0</v>
      </c>
      <c r="W27" s="13">
        <v>8275322</v>
      </c>
      <c r="X27" s="13">
        <v>0</v>
      </c>
      <c r="Y27" s="13">
        <v>0</v>
      </c>
      <c r="Z27" s="13">
        <v>0</v>
      </c>
      <c r="AA27" s="14">
        <f t="shared" si="0"/>
        <v>26051531</v>
      </c>
      <c r="AB27" s="15">
        <f t="shared" ref="AB27:AM27" si="80">+IFERROR(O27/AO27,0)</f>
        <v>0</v>
      </c>
      <c r="AC27" s="15">
        <f t="shared" si="80"/>
        <v>0</v>
      </c>
      <c r="AD27" s="15">
        <f t="shared" si="80"/>
        <v>0</v>
      </c>
      <c r="AE27" s="15">
        <f t="shared" si="80"/>
        <v>300.00000000000006</v>
      </c>
      <c r="AF27" s="15">
        <f t="shared" si="80"/>
        <v>0</v>
      </c>
      <c r="AG27" s="15">
        <f t="shared" si="80"/>
        <v>0</v>
      </c>
      <c r="AH27" s="15">
        <f t="shared" si="80"/>
        <v>300.00000000000006</v>
      </c>
      <c r="AI27" s="15">
        <f t="shared" si="80"/>
        <v>0</v>
      </c>
      <c r="AJ27" s="15">
        <f t="shared" si="80"/>
        <v>299.99999999999994</v>
      </c>
      <c r="AK27" s="15">
        <f t="shared" si="80"/>
        <v>0</v>
      </c>
      <c r="AL27" s="15">
        <f t="shared" si="80"/>
        <v>0</v>
      </c>
      <c r="AM27" s="15">
        <f t="shared" si="80"/>
        <v>0</v>
      </c>
      <c r="AN27" s="15">
        <f t="shared" si="2"/>
        <v>900</v>
      </c>
      <c r="AO27" s="14" t="s">
        <v>121</v>
      </c>
      <c r="AP27" s="14" t="s">
        <v>121</v>
      </c>
      <c r="AQ27" s="14" t="s">
        <v>121</v>
      </c>
      <c r="AR27" s="14">
        <v>30766.206666666661</v>
      </c>
      <c r="AS27" s="14" t="s">
        <v>121</v>
      </c>
      <c r="AT27" s="14" t="s">
        <v>121</v>
      </c>
      <c r="AU27" s="14">
        <v>28487.82333333333</v>
      </c>
      <c r="AV27" s="14" t="s">
        <v>121</v>
      </c>
      <c r="AW27" s="14">
        <v>27584.406666666669</v>
      </c>
      <c r="AX27" s="14" t="s">
        <v>121</v>
      </c>
      <c r="AY27" s="14">
        <v>28487.82333333333</v>
      </c>
      <c r="AZ27" s="14">
        <v>28487.82333333333</v>
      </c>
      <c r="BA27" s="14">
        <v>0</v>
      </c>
      <c r="BB27" s="14">
        <v>0</v>
      </c>
      <c r="BC27" s="14">
        <v>0</v>
      </c>
      <c r="BD27" s="14">
        <v>9229862</v>
      </c>
      <c r="BE27" s="14">
        <v>0</v>
      </c>
      <c r="BF27" s="14">
        <v>0</v>
      </c>
      <c r="BG27" s="14">
        <v>8546347</v>
      </c>
      <c r="BH27" s="14">
        <v>0</v>
      </c>
      <c r="BI27" s="14">
        <v>8275322</v>
      </c>
      <c r="BJ27" s="14">
        <v>0</v>
      </c>
      <c r="BK27" s="14">
        <v>8275322</v>
      </c>
      <c r="BL27" s="14">
        <v>0</v>
      </c>
      <c r="BM27" s="13">
        <f t="shared" si="3"/>
        <v>34326853</v>
      </c>
      <c r="BN27" s="16">
        <f t="shared" ref="BN27:BY27" si="81">+IFERROR(BA27/CA27,0)</f>
        <v>0</v>
      </c>
      <c r="BO27" s="16">
        <f t="shared" si="81"/>
        <v>0</v>
      </c>
      <c r="BP27" s="16">
        <f t="shared" si="81"/>
        <v>0</v>
      </c>
      <c r="BQ27" s="16">
        <f t="shared" si="81"/>
        <v>323.99323360027392</v>
      </c>
      <c r="BR27" s="16">
        <f t="shared" si="81"/>
        <v>0</v>
      </c>
      <c r="BS27" s="16">
        <f t="shared" si="81"/>
        <v>0</v>
      </c>
      <c r="BT27" s="16">
        <f t="shared" si="81"/>
        <v>300.00000000000006</v>
      </c>
      <c r="BU27" s="16">
        <f t="shared" si="81"/>
        <v>0</v>
      </c>
      <c r="BV27" s="16">
        <f t="shared" si="81"/>
        <v>290.48628612903269</v>
      </c>
      <c r="BW27" s="16">
        <f t="shared" si="81"/>
        <v>0</v>
      </c>
      <c r="BX27" s="16">
        <f t="shared" si="81"/>
        <v>290.48628612903269</v>
      </c>
      <c r="BY27" s="16">
        <f t="shared" si="81"/>
        <v>0</v>
      </c>
      <c r="BZ27" s="16">
        <f t="shared" si="5"/>
        <v>1204.9658058583393</v>
      </c>
      <c r="CA27" s="13">
        <f t="shared" si="6"/>
        <v>28487.82333333333</v>
      </c>
      <c r="CB27" s="13">
        <f t="shared" ref="CB27:CL27" si="82">+CA27</f>
        <v>28487.82333333333</v>
      </c>
      <c r="CC27" s="13">
        <f t="shared" si="82"/>
        <v>28487.82333333333</v>
      </c>
      <c r="CD27" s="13">
        <f t="shared" si="82"/>
        <v>28487.82333333333</v>
      </c>
      <c r="CE27" s="13">
        <f t="shared" si="82"/>
        <v>28487.82333333333</v>
      </c>
      <c r="CF27" s="13">
        <f t="shared" si="82"/>
        <v>28487.82333333333</v>
      </c>
      <c r="CG27" s="13">
        <f t="shared" si="82"/>
        <v>28487.82333333333</v>
      </c>
      <c r="CH27" s="13">
        <f t="shared" si="82"/>
        <v>28487.82333333333</v>
      </c>
      <c r="CI27" s="13">
        <f t="shared" si="82"/>
        <v>28487.82333333333</v>
      </c>
      <c r="CJ27" s="13">
        <f t="shared" si="82"/>
        <v>28487.82333333333</v>
      </c>
      <c r="CK27" s="13">
        <f t="shared" si="82"/>
        <v>28487.82333333333</v>
      </c>
      <c r="CL27" s="13">
        <f t="shared" si="82"/>
        <v>28487.82333333333</v>
      </c>
      <c r="CM27" s="17">
        <v>0.59</v>
      </c>
      <c r="CN27" s="17">
        <v>0.59</v>
      </c>
      <c r="CO27" s="17">
        <v>0.59</v>
      </c>
      <c r="CP27" s="17">
        <v>0.59</v>
      </c>
      <c r="CQ27" s="17">
        <v>0.59</v>
      </c>
      <c r="CR27" s="17">
        <v>0.59</v>
      </c>
      <c r="CS27" s="17">
        <v>0.59</v>
      </c>
      <c r="CT27" s="17">
        <v>0.59</v>
      </c>
      <c r="CU27" s="17">
        <v>0.59</v>
      </c>
      <c r="CV27" s="17">
        <v>0.59</v>
      </c>
      <c r="CW27" s="17">
        <v>0.59</v>
      </c>
      <c r="CX27" s="17">
        <v>0.59</v>
      </c>
      <c r="CY27" s="17">
        <v>0.18</v>
      </c>
      <c r="CZ27" s="17">
        <v>0.21999999999999997</v>
      </c>
      <c r="DA27" s="17">
        <v>0.25</v>
      </c>
      <c r="DB27" s="17">
        <v>0.26499999999999996</v>
      </c>
      <c r="DC27" s="17">
        <v>0.3</v>
      </c>
      <c r="DD27" s="17">
        <v>0.27999999999999997</v>
      </c>
      <c r="DE27" s="17">
        <v>0.29399999999999998</v>
      </c>
      <c r="DF27" s="17">
        <v>0.27399999999999997</v>
      </c>
      <c r="DG27" s="17">
        <v>0.29399999999999998</v>
      </c>
      <c r="DH27" s="17">
        <v>0.26499999999999996</v>
      </c>
      <c r="DI27" s="17">
        <v>0.29399999999999998</v>
      </c>
      <c r="DJ27" s="17">
        <v>0.25</v>
      </c>
    </row>
    <row r="28" spans="1:114" ht="15" customHeight="1" x14ac:dyDescent="0.35">
      <c r="A28" s="11" t="s">
        <v>114</v>
      </c>
      <c r="B28" s="11" t="s">
        <v>115</v>
      </c>
      <c r="C28" s="11" t="s">
        <v>116</v>
      </c>
      <c r="D28" s="11" t="s">
        <v>115</v>
      </c>
      <c r="E28" s="11" t="s">
        <v>117</v>
      </c>
      <c r="F28" s="11">
        <v>2023</v>
      </c>
      <c r="G28" s="11">
        <v>1001963</v>
      </c>
      <c r="H28" s="11" t="s">
        <v>149</v>
      </c>
      <c r="I28" s="11">
        <v>6300445</v>
      </c>
      <c r="J28" s="12" t="s">
        <v>119</v>
      </c>
      <c r="K28" s="11">
        <v>403421</v>
      </c>
      <c r="L28" s="11" t="s">
        <v>158</v>
      </c>
      <c r="M28" s="11"/>
      <c r="N28" s="11"/>
      <c r="O28" s="13">
        <v>11002400</v>
      </c>
      <c r="P28" s="13">
        <v>77016800</v>
      </c>
      <c r="Q28" s="13">
        <v>82518000</v>
      </c>
      <c r="R28" s="13">
        <v>77016800</v>
      </c>
      <c r="S28" s="13">
        <v>104522800</v>
      </c>
      <c r="T28" s="13">
        <v>104522800</v>
      </c>
      <c r="U28" s="13">
        <v>101222080</v>
      </c>
      <c r="V28" s="13">
        <v>99021600</v>
      </c>
      <c r="W28" s="13">
        <v>115525200</v>
      </c>
      <c r="X28" s="13">
        <v>44009600</v>
      </c>
      <c r="Y28" s="13">
        <v>115525200</v>
      </c>
      <c r="Z28" s="13">
        <v>44000000</v>
      </c>
      <c r="AA28" s="14">
        <f t="shared" si="0"/>
        <v>975903280</v>
      </c>
      <c r="AB28" s="15">
        <f t="shared" ref="AB28:AM28" si="83">+IFERROR(O28/AO28,0)</f>
        <v>200</v>
      </c>
      <c r="AC28" s="15">
        <f t="shared" si="83"/>
        <v>1400</v>
      </c>
      <c r="AD28" s="15">
        <f t="shared" si="83"/>
        <v>1500</v>
      </c>
      <c r="AE28" s="15">
        <f t="shared" si="83"/>
        <v>1400</v>
      </c>
      <c r="AF28" s="15">
        <f t="shared" si="83"/>
        <v>1900</v>
      </c>
      <c r="AG28" s="15">
        <f t="shared" si="83"/>
        <v>1900</v>
      </c>
      <c r="AH28" s="15">
        <f t="shared" si="83"/>
        <v>1840</v>
      </c>
      <c r="AI28" s="15">
        <f t="shared" si="83"/>
        <v>1800</v>
      </c>
      <c r="AJ28" s="15">
        <f t="shared" si="83"/>
        <v>2100</v>
      </c>
      <c r="AK28" s="15">
        <f t="shared" si="83"/>
        <v>800</v>
      </c>
      <c r="AL28" s="15">
        <f t="shared" si="83"/>
        <v>2100</v>
      </c>
      <c r="AM28" s="15">
        <f t="shared" si="83"/>
        <v>799.82549261979204</v>
      </c>
      <c r="AN28" s="15">
        <f t="shared" si="2"/>
        <v>17739.825492619791</v>
      </c>
      <c r="AO28" s="14">
        <v>55012</v>
      </c>
      <c r="AP28" s="14">
        <v>55012</v>
      </c>
      <c r="AQ28" s="14">
        <v>55012</v>
      </c>
      <c r="AR28" s="14">
        <v>55012</v>
      </c>
      <c r="AS28" s="14">
        <v>55012</v>
      </c>
      <c r="AT28" s="14">
        <v>55012</v>
      </c>
      <c r="AU28" s="14">
        <v>55012</v>
      </c>
      <c r="AV28" s="14">
        <v>55012</v>
      </c>
      <c r="AW28" s="14">
        <v>55012</v>
      </c>
      <c r="AX28" s="14">
        <v>55012</v>
      </c>
      <c r="AY28" s="14">
        <v>55012</v>
      </c>
      <c r="AZ28" s="14">
        <v>55012</v>
      </c>
      <c r="BA28" s="14">
        <v>11002400</v>
      </c>
      <c r="BB28" s="14">
        <v>77016800</v>
      </c>
      <c r="BC28" s="14">
        <v>82518000</v>
      </c>
      <c r="BD28" s="14">
        <v>87016800</v>
      </c>
      <c r="BE28" s="14">
        <v>104522800</v>
      </c>
      <c r="BF28" s="14">
        <v>104522800</v>
      </c>
      <c r="BG28" s="14">
        <v>101222080</v>
      </c>
      <c r="BH28" s="14">
        <v>109021600</v>
      </c>
      <c r="BI28" s="14">
        <v>115525200</v>
      </c>
      <c r="BJ28" s="14">
        <v>64000000</v>
      </c>
      <c r="BK28" s="14">
        <v>115525200</v>
      </c>
      <c r="BL28" s="14">
        <v>74000000</v>
      </c>
      <c r="BM28" s="13">
        <f t="shared" si="3"/>
        <v>1045893680</v>
      </c>
      <c r="BN28" s="16">
        <f t="shared" ref="BN28:BY28" si="84">+IFERROR(BA28/CA28,0)</f>
        <v>200</v>
      </c>
      <c r="BO28" s="16">
        <f t="shared" si="84"/>
        <v>1400</v>
      </c>
      <c r="BP28" s="16">
        <f t="shared" si="84"/>
        <v>1500</v>
      </c>
      <c r="BQ28" s="16">
        <f t="shared" si="84"/>
        <v>1581.7785210499528</v>
      </c>
      <c r="BR28" s="16">
        <f t="shared" si="84"/>
        <v>1900</v>
      </c>
      <c r="BS28" s="16">
        <f t="shared" si="84"/>
        <v>1900</v>
      </c>
      <c r="BT28" s="16">
        <f t="shared" si="84"/>
        <v>1840</v>
      </c>
      <c r="BU28" s="16">
        <f t="shared" si="84"/>
        <v>1981.7785210499528</v>
      </c>
      <c r="BV28" s="16">
        <f t="shared" si="84"/>
        <v>2100</v>
      </c>
      <c r="BW28" s="16">
        <f t="shared" si="84"/>
        <v>1163.3825347196976</v>
      </c>
      <c r="BX28" s="16">
        <f t="shared" si="84"/>
        <v>2100</v>
      </c>
      <c r="BY28" s="16">
        <f t="shared" si="84"/>
        <v>1345.1610557696501</v>
      </c>
      <c r="BZ28" s="16">
        <f t="shared" si="5"/>
        <v>19012.100632589256</v>
      </c>
      <c r="CA28" s="13">
        <f t="shared" si="6"/>
        <v>55012</v>
      </c>
      <c r="CB28" s="13">
        <f t="shared" ref="CB28:CL28" si="85">+CA28</f>
        <v>55012</v>
      </c>
      <c r="CC28" s="13">
        <f t="shared" si="85"/>
        <v>55012</v>
      </c>
      <c r="CD28" s="13">
        <f t="shared" si="85"/>
        <v>55012</v>
      </c>
      <c r="CE28" s="13">
        <f t="shared" si="85"/>
        <v>55012</v>
      </c>
      <c r="CF28" s="13">
        <f t="shared" si="85"/>
        <v>55012</v>
      </c>
      <c r="CG28" s="13">
        <f t="shared" si="85"/>
        <v>55012</v>
      </c>
      <c r="CH28" s="13">
        <f t="shared" si="85"/>
        <v>55012</v>
      </c>
      <c r="CI28" s="13">
        <f t="shared" si="85"/>
        <v>55012</v>
      </c>
      <c r="CJ28" s="13">
        <f t="shared" si="85"/>
        <v>55012</v>
      </c>
      <c r="CK28" s="13">
        <f t="shared" si="85"/>
        <v>55012</v>
      </c>
      <c r="CL28" s="13">
        <f t="shared" si="85"/>
        <v>55012</v>
      </c>
      <c r="CM28" s="17">
        <v>0.61</v>
      </c>
      <c r="CN28" s="17">
        <v>0.61</v>
      </c>
      <c r="CO28" s="17">
        <v>0.61</v>
      </c>
      <c r="CP28" s="17">
        <v>0.61</v>
      </c>
      <c r="CQ28" s="17">
        <v>0.61</v>
      </c>
      <c r="CR28" s="17">
        <v>0.61</v>
      </c>
      <c r="CS28" s="17">
        <v>0.61</v>
      </c>
      <c r="CT28" s="17">
        <v>0.61</v>
      </c>
      <c r="CU28" s="17">
        <v>0.61</v>
      </c>
      <c r="CV28" s="17">
        <v>0.61</v>
      </c>
      <c r="CW28" s="17">
        <v>0.61</v>
      </c>
      <c r="CX28" s="17">
        <v>0.61</v>
      </c>
      <c r="CY28" s="17">
        <v>0.38</v>
      </c>
      <c r="CZ28" s="17">
        <v>0.42</v>
      </c>
      <c r="DA28" s="17">
        <v>0.45</v>
      </c>
      <c r="DB28" s="17">
        <v>0.46499999999999997</v>
      </c>
      <c r="DC28" s="17">
        <v>0.5</v>
      </c>
      <c r="DD28" s="17">
        <v>0.48</v>
      </c>
      <c r="DE28" s="17">
        <v>0.49399999999999999</v>
      </c>
      <c r="DF28" s="17">
        <v>0.47399999999999998</v>
      </c>
      <c r="DG28" s="17">
        <v>0.49399999999999999</v>
      </c>
      <c r="DH28" s="17">
        <v>0.46499999999999997</v>
      </c>
      <c r="DI28" s="17">
        <v>0.49399999999999999</v>
      </c>
      <c r="DJ28" s="17">
        <v>0.45</v>
      </c>
    </row>
    <row r="29" spans="1:114" ht="15" customHeight="1" x14ac:dyDescent="0.35">
      <c r="A29" s="11" t="s">
        <v>114</v>
      </c>
      <c r="B29" s="11" t="s">
        <v>115</v>
      </c>
      <c r="C29" s="11" t="s">
        <v>116</v>
      </c>
      <c r="D29" s="11" t="s">
        <v>115</v>
      </c>
      <c r="E29" s="11" t="s">
        <v>117</v>
      </c>
      <c r="F29" s="11">
        <v>2023</v>
      </c>
      <c r="G29" s="11">
        <v>1001963</v>
      </c>
      <c r="H29" s="11" t="s">
        <v>149</v>
      </c>
      <c r="I29" s="11">
        <v>6300445</v>
      </c>
      <c r="J29" s="12" t="s">
        <v>119</v>
      </c>
      <c r="K29" s="11">
        <v>403511</v>
      </c>
      <c r="L29" s="11" t="s">
        <v>159</v>
      </c>
      <c r="M29" s="11"/>
      <c r="N29" s="11"/>
      <c r="O29" s="13">
        <v>0</v>
      </c>
      <c r="P29" s="13">
        <v>4081000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6225760</v>
      </c>
      <c r="Y29" s="13">
        <v>0</v>
      </c>
      <c r="Z29" s="13">
        <v>0</v>
      </c>
      <c r="AA29" s="14">
        <f t="shared" si="0"/>
        <v>10306760</v>
      </c>
      <c r="AB29" s="15">
        <f t="shared" ref="AB29:AM29" si="86">+IFERROR(O29/AO29,0)</f>
        <v>0</v>
      </c>
      <c r="AC29" s="15">
        <f t="shared" si="86"/>
        <v>100</v>
      </c>
      <c r="AD29" s="15">
        <f t="shared" si="86"/>
        <v>0</v>
      </c>
      <c r="AE29" s="15">
        <f t="shared" si="86"/>
        <v>0</v>
      </c>
      <c r="AF29" s="15">
        <f t="shared" si="86"/>
        <v>0</v>
      </c>
      <c r="AG29" s="15">
        <f t="shared" si="86"/>
        <v>0</v>
      </c>
      <c r="AH29" s="15">
        <f t="shared" si="86"/>
        <v>0</v>
      </c>
      <c r="AI29" s="15">
        <f t="shared" si="86"/>
        <v>0</v>
      </c>
      <c r="AJ29" s="15">
        <f t="shared" si="86"/>
        <v>0</v>
      </c>
      <c r="AK29" s="15">
        <f t="shared" si="86"/>
        <v>0</v>
      </c>
      <c r="AL29" s="15">
        <f t="shared" si="86"/>
        <v>0</v>
      </c>
      <c r="AM29" s="15">
        <f t="shared" si="86"/>
        <v>0</v>
      </c>
      <c r="AN29" s="15">
        <f t="shared" si="2"/>
        <v>100</v>
      </c>
      <c r="AO29" s="14" t="s">
        <v>121</v>
      </c>
      <c r="AP29" s="14">
        <v>40810</v>
      </c>
      <c r="AQ29" s="14" t="s">
        <v>121</v>
      </c>
      <c r="AR29" s="14" t="s">
        <v>121</v>
      </c>
      <c r="AS29" s="14" t="s">
        <v>121</v>
      </c>
      <c r="AT29" s="14" t="s">
        <v>121</v>
      </c>
      <c r="AU29" s="14" t="s">
        <v>121</v>
      </c>
      <c r="AV29" s="14" t="s">
        <v>121</v>
      </c>
      <c r="AW29" s="14" t="s">
        <v>121</v>
      </c>
      <c r="AX29" s="14" t="s">
        <v>121</v>
      </c>
      <c r="AY29" s="14" t="s">
        <v>121</v>
      </c>
      <c r="AZ29" s="14">
        <v>40810</v>
      </c>
      <c r="BA29" s="14">
        <v>0</v>
      </c>
      <c r="BB29" s="14">
        <v>4081000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3">
        <f t="shared" si="3"/>
        <v>4081000</v>
      </c>
      <c r="BN29" s="16">
        <f t="shared" ref="BN29:BY29" si="87">+IFERROR(BA29/CA29,0)</f>
        <v>0</v>
      </c>
      <c r="BO29" s="16">
        <f t="shared" si="87"/>
        <v>100</v>
      </c>
      <c r="BP29" s="16">
        <f t="shared" si="87"/>
        <v>0</v>
      </c>
      <c r="BQ29" s="16">
        <f t="shared" si="87"/>
        <v>0</v>
      </c>
      <c r="BR29" s="16">
        <f t="shared" si="87"/>
        <v>0</v>
      </c>
      <c r="BS29" s="16">
        <f t="shared" si="87"/>
        <v>0</v>
      </c>
      <c r="BT29" s="16">
        <f t="shared" si="87"/>
        <v>0</v>
      </c>
      <c r="BU29" s="16">
        <f t="shared" si="87"/>
        <v>0</v>
      </c>
      <c r="BV29" s="16">
        <f t="shared" si="87"/>
        <v>0</v>
      </c>
      <c r="BW29" s="16">
        <f t="shared" si="87"/>
        <v>0</v>
      </c>
      <c r="BX29" s="16">
        <f t="shared" si="87"/>
        <v>0</v>
      </c>
      <c r="BY29" s="16">
        <f t="shared" si="87"/>
        <v>0</v>
      </c>
      <c r="BZ29" s="16">
        <f t="shared" si="5"/>
        <v>100</v>
      </c>
      <c r="CA29" s="13">
        <f t="shared" si="6"/>
        <v>40810</v>
      </c>
      <c r="CB29" s="13">
        <f t="shared" ref="CB29:CL29" si="88">+CA29</f>
        <v>40810</v>
      </c>
      <c r="CC29" s="13">
        <f t="shared" si="88"/>
        <v>40810</v>
      </c>
      <c r="CD29" s="13">
        <f t="shared" si="88"/>
        <v>40810</v>
      </c>
      <c r="CE29" s="13">
        <f t="shared" si="88"/>
        <v>40810</v>
      </c>
      <c r="CF29" s="13">
        <f t="shared" si="88"/>
        <v>40810</v>
      </c>
      <c r="CG29" s="13">
        <f t="shared" si="88"/>
        <v>40810</v>
      </c>
      <c r="CH29" s="13">
        <f t="shared" si="88"/>
        <v>40810</v>
      </c>
      <c r="CI29" s="13">
        <f t="shared" si="88"/>
        <v>40810</v>
      </c>
      <c r="CJ29" s="13">
        <f t="shared" si="88"/>
        <v>40810</v>
      </c>
      <c r="CK29" s="13">
        <f t="shared" si="88"/>
        <v>40810</v>
      </c>
      <c r="CL29" s="13">
        <f t="shared" si="88"/>
        <v>40810</v>
      </c>
      <c r="CM29" s="17">
        <v>0.55000000000000004</v>
      </c>
      <c r="CN29" s="17">
        <v>0.55000000000000004</v>
      </c>
      <c r="CO29" s="17">
        <v>0.55000000000000004</v>
      </c>
      <c r="CP29" s="17">
        <v>0.55000000000000004</v>
      </c>
      <c r="CQ29" s="17">
        <v>0.55000000000000004</v>
      </c>
      <c r="CR29" s="17">
        <v>0.55000000000000004</v>
      </c>
      <c r="CS29" s="17">
        <v>0.55000000000000004</v>
      </c>
      <c r="CT29" s="17">
        <v>0.55000000000000004</v>
      </c>
      <c r="CU29" s="17">
        <v>0.55000000000000004</v>
      </c>
      <c r="CV29" s="17">
        <v>0.55000000000000004</v>
      </c>
      <c r="CW29" s="17">
        <v>0.55000000000000004</v>
      </c>
      <c r="CX29" s="17">
        <v>0.55000000000000004</v>
      </c>
      <c r="CY29" s="17">
        <v>0.22999999999999998</v>
      </c>
      <c r="CZ29" s="17">
        <v>0.26999999999999996</v>
      </c>
      <c r="DA29" s="17">
        <v>0.3</v>
      </c>
      <c r="DB29" s="17">
        <v>0.31499999999999995</v>
      </c>
      <c r="DC29" s="17">
        <v>0.35</v>
      </c>
      <c r="DD29" s="17">
        <v>0.32999999999999996</v>
      </c>
      <c r="DE29" s="17">
        <v>0.34399999999999997</v>
      </c>
      <c r="DF29" s="17">
        <v>0.32399999999999995</v>
      </c>
      <c r="DG29" s="17">
        <v>0.34399999999999997</v>
      </c>
      <c r="DH29" s="17">
        <v>0.31499999999999995</v>
      </c>
      <c r="DI29" s="17">
        <v>0.34399999999999997</v>
      </c>
      <c r="DJ29" s="17">
        <v>0.3</v>
      </c>
    </row>
    <row r="30" spans="1:114" ht="15" customHeight="1" x14ac:dyDescent="0.35">
      <c r="A30" s="11" t="s">
        <v>114</v>
      </c>
      <c r="B30" s="11" t="s">
        <v>115</v>
      </c>
      <c r="C30" s="11" t="s">
        <v>116</v>
      </c>
      <c r="D30" s="11" t="s">
        <v>115</v>
      </c>
      <c r="E30" s="11" t="s">
        <v>117</v>
      </c>
      <c r="F30" s="11">
        <v>2023</v>
      </c>
      <c r="G30" s="11">
        <v>1001963</v>
      </c>
      <c r="H30" s="11" t="s">
        <v>149</v>
      </c>
      <c r="I30" s="11">
        <v>6300445</v>
      </c>
      <c r="J30" s="12" t="s">
        <v>119</v>
      </c>
      <c r="K30" s="11">
        <v>405171</v>
      </c>
      <c r="L30" s="11" t="s">
        <v>160</v>
      </c>
      <c r="M30" s="11"/>
      <c r="N30" s="11"/>
      <c r="O30" s="13">
        <v>7066600</v>
      </c>
      <c r="P30" s="13"/>
      <c r="Q30" s="13">
        <v>11306560</v>
      </c>
      <c r="R30" s="13">
        <v>46639560</v>
      </c>
      <c r="S30" s="13">
        <v>14133200</v>
      </c>
      <c r="T30" s="13">
        <v>42399600</v>
      </c>
      <c r="U30" s="13">
        <v>14133200</v>
      </c>
      <c r="V30" s="13">
        <v>49466200</v>
      </c>
      <c r="W30" s="13">
        <v>24026440</v>
      </c>
      <c r="X30" s="13">
        <v>21199800</v>
      </c>
      <c r="Y30" s="13">
        <v>24026440</v>
      </c>
      <c r="Z30" s="13">
        <v>21000000</v>
      </c>
      <c r="AA30" s="14">
        <f t="shared" si="0"/>
        <v>275397600</v>
      </c>
      <c r="AB30" s="15">
        <f t="shared" ref="AB30:AM30" si="89">+IFERROR(O30/AO30,0)</f>
        <v>100</v>
      </c>
      <c r="AC30" s="15">
        <f t="shared" si="89"/>
        <v>0</v>
      </c>
      <c r="AD30" s="15">
        <f t="shared" si="89"/>
        <v>160</v>
      </c>
      <c r="AE30" s="15">
        <f t="shared" si="89"/>
        <v>660</v>
      </c>
      <c r="AF30" s="15">
        <f t="shared" si="89"/>
        <v>200</v>
      </c>
      <c r="AG30" s="15">
        <f t="shared" si="89"/>
        <v>600</v>
      </c>
      <c r="AH30" s="15">
        <f t="shared" si="89"/>
        <v>200</v>
      </c>
      <c r="AI30" s="15">
        <f t="shared" si="89"/>
        <v>700</v>
      </c>
      <c r="AJ30" s="15">
        <f t="shared" si="89"/>
        <v>340</v>
      </c>
      <c r="AK30" s="15">
        <f t="shared" si="89"/>
        <v>300</v>
      </c>
      <c r="AL30" s="15">
        <f t="shared" si="89"/>
        <v>340</v>
      </c>
      <c r="AM30" s="15">
        <f t="shared" si="89"/>
        <v>297.17261483598901</v>
      </c>
      <c r="AN30" s="15">
        <f t="shared" si="2"/>
        <v>3897.172614835989</v>
      </c>
      <c r="AO30" s="14">
        <v>70666</v>
      </c>
      <c r="AP30" s="14" t="s">
        <v>121</v>
      </c>
      <c r="AQ30" s="14">
        <v>70666</v>
      </c>
      <c r="AR30" s="14">
        <v>70666</v>
      </c>
      <c r="AS30" s="14">
        <v>70666</v>
      </c>
      <c r="AT30" s="14">
        <v>70666</v>
      </c>
      <c r="AU30" s="14">
        <v>70666</v>
      </c>
      <c r="AV30" s="14">
        <v>70666</v>
      </c>
      <c r="AW30" s="14">
        <v>70666</v>
      </c>
      <c r="AX30" s="14">
        <v>70666</v>
      </c>
      <c r="AY30" s="14">
        <v>70666</v>
      </c>
      <c r="AZ30" s="14">
        <v>70666</v>
      </c>
      <c r="BA30" s="14">
        <v>7066600</v>
      </c>
      <c r="BB30" s="14">
        <v>0</v>
      </c>
      <c r="BC30" s="14">
        <v>11306560</v>
      </c>
      <c r="BD30" s="14">
        <v>46639560</v>
      </c>
      <c r="BE30" s="14">
        <v>24133200</v>
      </c>
      <c r="BF30" s="14">
        <v>42399600</v>
      </c>
      <c r="BG30" s="14">
        <v>24133200</v>
      </c>
      <c r="BH30" s="14">
        <v>59466200</v>
      </c>
      <c r="BI30" s="14">
        <v>44026440</v>
      </c>
      <c r="BJ30" s="14">
        <v>51000000</v>
      </c>
      <c r="BK30" s="14">
        <v>64026440</v>
      </c>
      <c r="BL30" s="14">
        <v>21000000</v>
      </c>
      <c r="BM30" s="13">
        <f t="shared" si="3"/>
        <v>395197800</v>
      </c>
      <c r="BN30" s="16">
        <f t="shared" ref="BN30:BY30" si="90">+IFERROR(BA30/CA30,0)</f>
        <v>100</v>
      </c>
      <c r="BO30" s="16">
        <f t="shared" si="90"/>
        <v>0</v>
      </c>
      <c r="BP30" s="16">
        <f t="shared" si="90"/>
        <v>160</v>
      </c>
      <c r="BQ30" s="16">
        <f t="shared" si="90"/>
        <v>660</v>
      </c>
      <c r="BR30" s="16">
        <f t="shared" si="90"/>
        <v>341.51076896951861</v>
      </c>
      <c r="BS30" s="16">
        <f t="shared" si="90"/>
        <v>600</v>
      </c>
      <c r="BT30" s="16">
        <f t="shared" si="90"/>
        <v>341.51076896951861</v>
      </c>
      <c r="BU30" s="16">
        <f t="shared" si="90"/>
        <v>841.51076896951861</v>
      </c>
      <c r="BV30" s="16">
        <f t="shared" si="90"/>
        <v>623.02153793903722</v>
      </c>
      <c r="BW30" s="16">
        <f t="shared" si="90"/>
        <v>721.70492174454478</v>
      </c>
      <c r="BX30" s="16">
        <f t="shared" si="90"/>
        <v>906.04307587807432</v>
      </c>
      <c r="BY30" s="16">
        <f t="shared" si="90"/>
        <v>297.17261483598901</v>
      </c>
      <c r="BZ30" s="16">
        <f t="shared" si="5"/>
        <v>5592.4744573062017</v>
      </c>
      <c r="CA30" s="13">
        <f t="shared" si="6"/>
        <v>70666</v>
      </c>
      <c r="CB30" s="13">
        <f t="shared" ref="CB30:CL30" si="91">+CA30</f>
        <v>70666</v>
      </c>
      <c r="CC30" s="13">
        <f t="shared" si="91"/>
        <v>70666</v>
      </c>
      <c r="CD30" s="13">
        <f t="shared" si="91"/>
        <v>70666</v>
      </c>
      <c r="CE30" s="13">
        <f t="shared" si="91"/>
        <v>70666</v>
      </c>
      <c r="CF30" s="13">
        <f t="shared" si="91"/>
        <v>70666</v>
      </c>
      <c r="CG30" s="13">
        <f t="shared" si="91"/>
        <v>70666</v>
      </c>
      <c r="CH30" s="13">
        <f t="shared" si="91"/>
        <v>70666</v>
      </c>
      <c r="CI30" s="13">
        <f t="shared" si="91"/>
        <v>70666</v>
      </c>
      <c r="CJ30" s="13">
        <f t="shared" si="91"/>
        <v>70666</v>
      </c>
      <c r="CK30" s="13">
        <f t="shared" si="91"/>
        <v>70666</v>
      </c>
      <c r="CL30" s="13">
        <f t="shared" si="91"/>
        <v>70666</v>
      </c>
      <c r="CM30" s="17">
        <v>0.63</v>
      </c>
      <c r="CN30" s="17">
        <v>0.63</v>
      </c>
      <c r="CO30" s="17">
        <v>0.63</v>
      </c>
      <c r="CP30" s="17">
        <v>0.63</v>
      </c>
      <c r="CQ30" s="17">
        <v>0.63</v>
      </c>
      <c r="CR30" s="17">
        <v>0.63</v>
      </c>
      <c r="CS30" s="17">
        <v>0.63</v>
      </c>
      <c r="CT30" s="17">
        <v>0.63</v>
      </c>
      <c r="CU30" s="17">
        <v>0.63</v>
      </c>
      <c r="CV30" s="17">
        <v>0.63</v>
      </c>
      <c r="CW30" s="17">
        <v>0.63</v>
      </c>
      <c r="CX30" s="17">
        <v>0.63</v>
      </c>
      <c r="CY30" s="17">
        <v>0.41000000000000003</v>
      </c>
      <c r="CZ30" s="17">
        <v>0.45</v>
      </c>
      <c r="DA30" s="17">
        <v>0.48000000000000004</v>
      </c>
      <c r="DB30" s="17">
        <v>0.495</v>
      </c>
      <c r="DC30" s="17">
        <v>0.53</v>
      </c>
      <c r="DD30" s="17">
        <v>0.51</v>
      </c>
      <c r="DE30" s="17">
        <v>0.52400000000000002</v>
      </c>
      <c r="DF30" s="17">
        <v>0.504</v>
      </c>
      <c r="DG30" s="17">
        <v>0.52400000000000002</v>
      </c>
      <c r="DH30" s="17">
        <v>0.495</v>
      </c>
      <c r="DI30" s="17">
        <v>0.52400000000000002</v>
      </c>
      <c r="DJ30" s="17">
        <v>0.48000000000000004</v>
      </c>
    </row>
    <row r="31" spans="1:114" ht="15" customHeight="1" x14ac:dyDescent="0.35">
      <c r="A31" s="11" t="s">
        <v>114</v>
      </c>
      <c r="B31" s="11" t="s">
        <v>115</v>
      </c>
      <c r="C31" s="11" t="s">
        <v>116</v>
      </c>
      <c r="D31" s="11" t="s">
        <v>115</v>
      </c>
      <c r="E31" s="11" t="s">
        <v>117</v>
      </c>
      <c r="F31" s="11">
        <v>2023</v>
      </c>
      <c r="G31" s="11">
        <v>1002146</v>
      </c>
      <c r="H31" s="11" t="s">
        <v>161</v>
      </c>
      <c r="I31" s="11">
        <v>6300445</v>
      </c>
      <c r="J31" s="12" t="s">
        <v>119</v>
      </c>
      <c r="K31" s="11">
        <v>405575</v>
      </c>
      <c r="L31" s="11" t="s">
        <v>162</v>
      </c>
      <c r="M31" s="11"/>
      <c r="N31" s="11"/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37462976</v>
      </c>
      <c r="V31" s="13">
        <v>0</v>
      </c>
      <c r="W31" s="13">
        <v>0</v>
      </c>
      <c r="X31" s="13">
        <v>36970288</v>
      </c>
      <c r="Y31" s="13">
        <v>0</v>
      </c>
      <c r="Z31" s="13">
        <v>0</v>
      </c>
      <c r="AA31" s="14">
        <f t="shared" si="0"/>
        <v>74433264</v>
      </c>
      <c r="AB31" s="15">
        <f t="shared" ref="AB31:AM31" si="92">+IFERROR(O31/AO31,0)</f>
        <v>0</v>
      </c>
      <c r="AC31" s="15">
        <f t="shared" si="92"/>
        <v>0</v>
      </c>
      <c r="AD31" s="15">
        <f t="shared" si="92"/>
        <v>0</v>
      </c>
      <c r="AE31" s="15">
        <f t="shared" si="92"/>
        <v>0</v>
      </c>
      <c r="AF31" s="15">
        <f t="shared" si="92"/>
        <v>0</v>
      </c>
      <c r="AG31" s="15">
        <f t="shared" si="92"/>
        <v>0</v>
      </c>
      <c r="AH31" s="15">
        <f t="shared" si="92"/>
        <v>8</v>
      </c>
      <c r="AI31" s="15">
        <f t="shared" si="92"/>
        <v>0</v>
      </c>
      <c r="AJ31" s="15">
        <f t="shared" si="92"/>
        <v>0</v>
      </c>
      <c r="AK31" s="15">
        <f t="shared" si="92"/>
        <v>8</v>
      </c>
      <c r="AL31" s="15">
        <f t="shared" si="92"/>
        <v>0</v>
      </c>
      <c r="AM31" s="15">
        <f t="shared" si="92"/>
        <v>0</v>
      </c>
      <c r="AN31" s="15">
        <f t="shared" si="2"/>
        <v>16</v>
      </c>
      <c r="AO31" s="14" t="s">
        <v>121</v>
      </c>
      <c r="AP31" s="14" t="s">
        <v>121</v>
      </c>
      <c r="AQ31" s="14" t="s">
        <v>121</v>
      </c>
      <c r="AR31" s="14" t="s">
        <v>121</v>
      </c>
      <c r="AS31" s="14" t="s">
        <v>121</v>
      </c>
      <c r="AT31" s="14" t="s">
        <v>121</v>
      </c>
      <c r="AU31" s="14">
        <v>4682872</v>
      </c>
      <c r="AV31" s="14" t="s">
        <v>121</v>
      </c>
      <c r="AW31" s="14" t="s">
        <v>121</v>
      </c>
      <c r="AX31" s="14">
        <v>4621286</v>
      </c>
      <c r="AY31" s="14">
        <v>4621286</v>
      </c>
      <c r="AZ31" s="14">
        <v>4621286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37462976</v>
      </c>
      <c r="BK31" s="14">
        <v>0</v>
      </c>
      <c r="BL31" s="14">
        <v>0</v>
      </c>
      <c r="BM31" s="13">
        <f t="shared" si="3"/>
        <v>37462976</v>
      </c>
      <c r="BN31" s="16">
        <f t="shared" ref="BN31:BY31" si="93">+IFERROR(BA31/CA31,0)</f>
        <v>0</v>
      </c>
      <c r="BO31" s="16">
        <f t="shared" si="93"/>
        <v>0</v>
      </c>
      <c r="BP31" s="16">
        <f t="shared" si="93"/>
        <v>0</v>
      </c>
      <c r="BQ31" s="16">
        <f t="shared" si="93"/>
        <v>0</v>
      </c>
      <c r="BR31" s="16">
        <f t="shared" si="93"/>
        <v>0</v>
      </c>
      <c r="BS31" s="16">
        <f t="shared" si="93"/>
        <v>0</v>
      </c>
      <c r="BT31" s="16">
        <f t="shared" si="93"/>
        <v>0</v>
      </c>
      <c r="BU31" s="16">
        <f t="shared" si="93"/>
        <v>0</v>
      </c>
      <c r="BV31" s="16">
        <f t="shared" si="93"/>
        <v>0</v>
      </c>
      <c r="BW31" s="16">
        <f t="shared" si="93"/>
        <v>8.1066127480532479</v>
      </c>
      <c r="BX31" s="16">
        <f t="shared" si="93"/>
        <v>0</v>
      </c>
      <c r="BY31" s="16">
        <f t="shared" si="93"/>
        <v>0</v>
      </c>
      <c r="BZ31" s="16">
        <f t="shared" si="5"/>
        <v>8.1066127480532479</v>
      </c>
      <c r="CA31" s="13">
        <f t="shared" si="6"/>
        <v>4621286</v>
      </c>
      <c r="CB31" s="13">
        <f t="shared" ref="CB31:CL31" si="94">+CA31</f>
        <v>4621286</v>
      </c>
      <c r="CC31" s="13">
        <f t="shared" si="94"/>
        <v>4621286</v>
      </c>
      <c r="CD31" s="13">
        <f t="shared" si="94"/>
        <v>4621286</v>
      </c>
      <c r="CE31" s="13">
        <f t="shared" si="94"/>
        <v>4621286</v>
      </c>
      <c r="CF31" s="13">
        <f t="shared" si="94"/>
        <v>4621286</v>
      </c>
      <c r="CG31" s="13">
        <f t="shared" si="94"/>
        <v>4621286</v>
      </c>
      <c r="CH31" s="13">
        <f t="shared" si="94"/>
        <v>4621286</v>
      </c>
      <c r="CI31" s="13">
        <f t="shared" si="94"/>
        <v>4621286</v>
      </c>
      <c r="CJ31" s="13">
        <f t="shared" si="94"/>
        <v>4621286</v>
      </c>
      <c r="CK31" s="13">
        <f t="shared" si="94"/>
        <v>4621286</v>
      </c>
      <c r="CL31" s="13">
        <f t="shared" si="94"/>
        <v>4621286</v>
      </c>
      <c r="CM31" s="17">
        <v>0.5</v>
      </c>
      <c r="CN31" s="17">
        <v>0.5</v>
      </c>
      <c r="CO31" s="17">
        <v>0.5</v>
      </c>
      <c r="CP31" s="17">
        <v>0.5</v>
      </c>
      <c r="CQ31" s="17">
        <v>0.5</v>
      </c>
      <c r="CR31" s="17">
        <v>0.5</v>
      </c>
      <c r="CS31" s="17">
        <v>0.5</v>
      </c>
      <c r="CT31" s="17">
        <v>0.5</v>
      </c>
      <c r="CU31" s="17">
        <v>0.5</v>
      </c>
      <c r="CV31" s="17">
        <v>0.5</v>
      </c>
      <c r="CW31" s="17">
        <v>0.5</v>
      </c>
      <c r="CX31" s="17">
        <v>0.5</v>
      </c>
      <c r="CY31" s="17">
        <v>0.33</v>
      </c>
      <c r="CZ31" s="17">
        <v>0.37</v>
      </c>
      <c r="DA31" s="17">
        <v>0.4</v>
      </c>
      <c r="DB31" s="17">
        <v>0.41499999999999998</v>
      </c>
      <c r="DC31" s="17">
        <v>0.45</v>
      </c>
      <c r="DD31" s="17">
        <v>0.43</v>
      </c>
      <c r="DE31" s="17">
        <v>0.44400000000000001</v>
      </c>
      <c r="DF31" s="17">
        <v>0.42399999999999999</v>
      </c>
      <c r="DG31" s="17">
        <v>0.44400000000000001</v>
      </c>
      <c r="DH31" s="17">
        <v>0.41499999999999998</v>
      </c>
      <c r="DI31" s="17">
        <v>0.44400000000000001</v>
      </c>
      <c r="DJ31" s="17">
        <v>0.4</v>
      </c>
    </row>
    <row r="32" spans="1:114" ht="15" customHeight="1" x14ac:dyDescent="0.35">
      <c r="A32" s="11" t="s">
        <v>114</v>
      </c>
      <c r="B32" s="11" t="s">
        <v>115</v>
      </c>
      <c r="C32" s="11" t="s">
        <v>116</v>
      </c>
      <c r="D32" s="11" t="s">
        <v>115</v>
      </c>
      <c r="E32" s="11" t="s">
        <v>117</v>
      </c>
      <c r="F32" s="11">
        <v>2023</v>
      </c>
      <c r="G32" s="11">
        <v>1000790</v>
      </c>
      <c r="H32" s="11" t="s">
        <v>143</v>
      </c>
      <c r="I32" s="11">
        <v>6300445</v>
      </c>
      <c r="J32" s="12" t="s">
        <v>119</v>
      </c>
      <c r="K32" s="11">
        <v>405641</v>
      </c>
      <c r="L32" s="11" t="s">
        <v>163</v>
      </c>
      <c r="M32" s="11"/>
      <c r="N32" s="11"/>
      <c r="O32" s="18">
        <v>7910000</v>
      </c>
      <c r="P32" s="18">
        <v>43920000</v>
      </c>
      <c r="Q32" s="18">
        <v>30255750</v>
      </c>
      <c r="R32" s="18">
        <v>29069250</v>
      </c>
      <c r="S32" s="18">
        <v>61992000</v>
      </c>
      <c r="T32" s="18">
        <v>59799600</v>
      </c>
      <c r="U32" s="18">
        <v>37374750</v>
      </c>
      <c r="V32" s="18">
        <v>47341350</v>
      </c>
      <c r="W32" s="18">
        <v>19102650</v>
      </c>
      <c r="X32" s="18">
        <v>127008000</v>
      </c>
      <c r="Y32" s="18">
        <v>30255750</v>
      </c>
      <c r="Z32" s="18">
        <v>30255750</v>
      </c>
      <c r="AA32" s="19">
        <f t="shared" si="0"/>
        <v>524284850</v>
      </c>
      <c r="AB32" s="20">
        <f t="shared" ref="AB32:AM32" si="95">+IFERROR(O32/AO32,0)</f>
        <v>100</v>
      </c>
      <c r="AC32" s="20">
        <f t="shared" si="95"/>
        <v>610</v>
      </c>
      <c r="AD32" s="20">
        <f t="shared" si="95"/>
        <v>370</v>
      </c>
      <c r="AE32" s="20">
        <f t="shared" si="95"/>
        <v>350</v>
      </c>
      <c r="AF32" s="20">
        <f t="shared" si="95"/>
        <v>820</v>
      </c>
      <c r="AG32" s="20">
        <f t="shared" si="95"/>
        <v>720</v>
      </c>
      <c r="AH32" s="20">
        <f t="shared" si="95"/>
        <v>450</v>
      </c>
      <c r="AI32" s="20">
        <f t="shared" si="95"/>
        <v>570</v>
      </c>
      <c r="AJ32" s="20">
        <f t="shared" si="95"/>
        <v>230</v>
      </c>
      <c r="AK32" s="20">
        <f t="shared" si="95"/>
        <v>1680</v>
      </c>
      <c r="AL32" s="20">
        <f t="shared" si="95"/>
        <v>364.28571428571428</v>
      </c>
      <c r="AM32" s="20">
        <f t="shared" si="95"/>
        <v>364.28571428571428</v>
      </c>
      <c r="AN32" s="20">
        <f t="shared" si="2"/>
        <v>6628.5714285714294</v>
      </c>
      <c r="AO32" s="19">
        <v>79100</v>
      </c>
      <c r="AP32" s="19">
        <v>72000</v>
      </c>
      <c r="AQ32" s="19">
        <v>81772.297297297293</v>
      </c>
      <c r="AR32" s="19">
        <v>83055</v>
      </c>
      <c r="AS32" s="19">
        <v>75600</v>
      </c>
      <c r="AT32" s="19">
        <v>83055</v>
      </c>
      <c r="AU32" s="19">
        <v>83055</v>
      </c>
      <c r="AV32" s="19">
        <v>83055</v>
      </c>
      <c r="AW32" s="19">
        <v>83055</v>
      </c>
      <c r="AX32" s="19">
        <v>75600</v>
      </c>
      <c r="AY32" s="19">
        <v>83055</v>
      </c>
      <c r="AZ32" s="19">
        <v>83055</v>
      </c>
      <c r="BA32" s="14">
        <v>30255750</v>
      </c>
      <c r="BB32" s="14">
        <v>30255750</v>
      </c>
      <c r="BC32" s="14">
        <v>45000000</v>
      </c>
      <c r="BD32" s="14">
        <v>45000000</v>
      </c>
      <c r="BE32" s="14">
        <v>61992000</v>
      </c>
      <c r="BF32" s="14">
        <v>61992000</v>
      </c>
      <c r="BG32" s="14">
        <v>61992000</v>
      </c>
      <c r="BH32" s="14">
        <v>61992000</v>
      </c>
      <c r="BI32" s="14">
        <v>61992000</v>
      </c>
      <c r="BJ32" s="14">
        <v>120000000</v>
      </c>
      <c r="BK32" s="14">
        <v>61992000</v>
      </c>
      <c r="BL32" s="14">
        <v>61992000</v>
      </c>
      <c r="BM32" s="13">
        <f t="shared" si="3"/>
        <v>704455500</v>
      </c>
      <c r="BN32" s="16">
        <f t="shared" ref="BN32:BY32" si="96">+IFERROR(BA32/CA32,0)</f>
        <v>364.28571428571428</v>
      </c>
      <c r="BO32" s="16">
        <f t="shared" si="96"/>
        <v>364.28571428571428</v>
      </c>
      <c r="BP32" s="16">
        <f t="shared" si="96"/>
        <v>541.80964421166698</v>
      </c>
      <c r="BQ32" s="16">
        <f t="shared" si="96"/>
        <v>541.80964421166698</v>
      </c>
      <c r="BR32" s="16">
        <f t="shared" si="96"/>
        <v>746.39696586599246</v>
      </c>
      <c r="BS32" s="16">
        <f t="shared" si="96"/>
        <v>746.39696586599246</v>
      </c>
      <c r="BT32" s="16">
        <f t="shared" si="96"/>
        <v>746.39696586599246</v>
      </c>
      <c r="BU32" s="16">
        <f t="shared" si="96"/>
        <v>746.39696586599246</v>
      </c>
      <c r="BV32" s="16">
        <f t="shared" si="96"/>
        <v>746.39696586599246</v>
      </c>
      <c r="BW32" s="16">
        <f t="shared" si="96"/>
        <v>1444.8257178977785</v>
      </c>
      <c r="BX32" s="16">
        <f t="shared" si="96"/>
        <v>746.39696586599246</v>
      </c>
      <c r="BY32" s="16">
        <f t="shared" si="96"/>
        <v>746.39696586599246</v>
      </c>
      <c r="BZ32" s="16">
        <f t="shared" si="5"/>
        <v>8481.795195954488</v>
      </c>
      <c r="CA32" s="13">
        <f t="shared" si="6"/>
        <v>83055</v>
      </c>
      <c r="CB32" s="13">
        <f t="shared" ref="CB32:CL32" si="97">+CA32</f>
        <v>83055</v>
      </c>
      <c r="CC32" s="13">
        <f t="shared" si="97"/>
        <v>83055</v>
      </c>
      <c r="CD32" s="13">
        <f t="shared" si="97"/>
        <v>83055</v>
      </c>
      <c r="CE32" s="13">
        <f t="shared" si="97"/>
        <v>83055</v>
      </c>
      <c r="CF32" s="13">
        <f t="shared" si="97"/>
        <v>83055</v>
      </c>
      <c r="CG32" s="13">
        <f t="shared" si="97"/>
        <v>83055</v>
      </c>
      <c r="CH32" s="13">
        <f t="shared" si="97"/>
        <v>83055</v>
      </c>
      <c r="CI32" s="13">
        <f t="shared" si="97"/>
        <v>83055</v>
      </c>
      <c r="CJ32" s="13">
        <f t="shared" si="97"/>
        <v>83055</v>
      </c>
      <c r="CK32" s="13">
        <f t="shared" si="97"/>
        <v>83055</v>
      </c>
      <c r="CL32" s="13">
        <f t="shared" si="97"/>
        <v>83055</v>
      </c>
      <c r="CM32" s="17">
        <v>0.57999999999999996</v>
      </c>
      <c r="CN32" s="17">
        <v>0.57999999999999996</v>
      </c>
      <c r="CO32" s="17">
        <v>0.6</v>
      </c>
      <c r="CP32" s="17">
        <v>0.6</v>
      </c>
      <c r="CQ32" s="17">
        <v>0.6</v>
      </c>
      <c r="CR32" s="17">
        <v>0.6</v>
      </c>
      <c r="CS32" s="17">
        <v>0.6</v>
      </c>
      <c r="CT32" s="17">
        <v>0.6</v>
      </c>
      <c r="CU32" s="17">
        <v>0.61</v>
      </c>
      <c r="CV32" s="17">
        <v>0.61</v>
      </c>
      <c r="CW32" s="17">
        <v>0.61</v>
      </c>
      <c r="CX32" s="17">
        <v>0.61</v>
      </c>
      <c r="CY32" s="17">
        <v>0.39</v>
      </c>
      <c r="CZ32" s="17">
        <v>0.43</v>
      </c>
      <c r="DA32" s="17">
        <v>0.46</v>
      </c>
      <c r="DB32" s="17">
        <v>0.495</v>
      </c>
      <c r="DC32" s="17">
        <v>0.53</v>
      </c>
      <c r="DD32" s="17">
        <v>0.51</v>
      </c>
      <c r="DE32" s="17">
        <v>0.52400000000000002</v>
      </c>
      <c r="DF32" s="17">
        <v>0.504</v>
      </c>
      <c r="DG32" s="17">
        <v>0.52400000000000002</v>
      </c>
      <c r="DH32" s="17">
        <v>0.505</v>
      </c>
      <c r="DI32" s="17">
        <v>0.53400000000000003</v>
      </c>
      <c r="DJ32" s="17">
        <v>0.49000000000000005</v>
      </c>
    </row>
    <row r="33" spans="1:114" ht="15" customHeight="1" x14ac:dyDescent="0.35">
      <c r="A33" s="11" t="s">
        <v>114</v>
      </c>
      <c r="B33" s="11" t="s">
        <v>115</v>
      </c>
      <c r="C33" s="11" t="s">
        <v>116</v>
      </c>
      <c r="D33" s="11" t="s">
        <v>115</v>
      </c>
      <c r="E33" s="11" t="s">
        <v>117</v>
      </c>
      <c r="F33" s="11">
        <v>2023</v>
      </c>
      <c r="G33" s="11">
        <v>1002992</v>
      </c>
      <c r="H33" s="11" t="s">
        <v>164</v>
      </c>
      <c r="I33" s="11">
        <v>6300445</v>
      </c>
      <c r="J33" s="12" t="s">
        <v>119</v>
      </c>
      <c r="K33" s="11">
        <v>405652</v>
      </c>
      <c r="L33" s="11" t="s">
        <v>165</v>
      </c>
      <c r="M33" s="11"/>
      <c r="N33" s="11"/>
      <c r="O33" s="13">
        <v>39000000</v>
      </c>
      <c r="P33" s="13">
        <v>42000000</v>
      </c>
      <c r="Q33" s="13">
        <v>45000000</v>
      </c>
      <c r="R33" s="13">
        <v>51000000</v>
      </c>
      <c r="S33" s="13">
        <v>74400000</v>
      </c>
      <c r="T33" s="13">
        <v>0</v>
      </c>
      <c r="U33" s="13">
        <v>37200000</v>
      </c>
      <c r="V33" s="13">
        <v>0</v>
      </c>
      <c r="W33" s="13">
        <v>27000000</v>
      </c>
      <c r="X33" s="13">
        <v>27000000</v>
      </c>
      <c r="Y33" s="13"/>
      <c r="Z33" s="13">
        <v>27000000</v>
      </c>
      <c r="AA33" s="14">
        <f t="shared" si="0"/>
        <v>369600000</v>
      </c>
      <c r="AB33" s="15">
        <f t="shared" ref="AB33:AM33" si="98">+IFERROR(O33/AO33,0)</f>
        <v>1300</v>
      </c>
      <c r="AC33" s="15">
        <f t="shared" si="98"/>
        <v>1400</v>
      </c>
      <c r="AD33" s="15">
        <f t="shared" si="98"/>
        <v>1500</v>
      </c>
      <c r="AE33" s="15">
        <f t="shared" si="98"/>
        <v>1700</v>
      </c>
      <c r="AF33" s="15">
        <f t="shared" si="98"/>
        <v>2480</v>
      </c>
      <c r="AG33" s="15">
        <f t="shared" si="98"/>
        <v>0</v>
      </c>
      <c r="AH33" s="15">
        <f t="shared" si="98"/>
        <v>1240</v>
      </c>
      <c r="AI33" s="15">
        <f t="shared" si="98"/>
        <v>0</v>
      </c>
      <c r="AJ33" s="15">
        <f t="shared" si="98"/>
        <v>900</v>
      </c>
      <c r="AK33" s="15">
        <f t="shared" si="98"/>
        <v>900</v>
      </c>
      <c r="AL33" s="15">
        <f t="shared" si="98"/>
        <v>0</v>
      </c>
      <c r="AM33" s="15">
        <f t="shared" si="98"/>
        <v>900</v>
      </c>
      <c r="AN33" s="15">
        <f t="shared" si="2"/>
        <v>12320</v>
      </c>
      <c r="AO33" s="14">
        <v>30000</v>
      </c>
      <c r="AP33" s="14">
        <v>30000</v>
      </c>
      <c r="AQ33" s="14">
        <v>30000</v>
      </c>
      <c r="AR33" s="14">
        <v>30000</v>
      </c>
      <c r="AS33" s="14">
        <v>30000</v>
      </c>
      <c r="AT33" s="14" t="s">
        <v>121</v>
      </c>
      <c r="AU33" s="14">
        <v>30000</v>
      </c>
      <c r="AV33" s="14" t="s">
        <v>121</v>
      </c>
      <c r="AW33" s="14">
        <v>30000</v>
      </c>
      <c r="AX33" s="14">
        <v>30000</v>
      </c>
      <c r="AY33" s="14">
        <v>30000</v>
      </c>
      <c r="AZ33" s="14">
        <v>30000</v>
      </c>
      <c r="BA33" s="14">
        <v>39000000</v>
      </c>
      <c r="BB33" s="14">
        <v>42000000</v>
      </c>
      <c r="BC33" s="14">
        <v>45000000</v>
      </c>
      <c r="BD33" s="14">
        <v>51000000</v>
      </c>
      <c r="BE33" s="14">
        <v>74400000</v>
      </c>
      <c r="BF33" s="14">
        <v>0</v>
      </c>
      <c r="BG33" s="14">
        <v>37200000</v>
      </c>
      <c r="BH33" s="14">
        <v>0</v>
      </c>
      <c r="BI33" s="14">
        <v>27000000</v>
      </c>
      <c r="BJ33" s="14">
        <v>0</v>
      </c>
      <c r="BK33" s="14">
        <v>27000000</v>
      </c>
      <c r="BL33" s="14">
        <v>27000000</v>
      </c>
      <c r="BM33" s="13">
        <f t="shared" si="3"/>
        <v>369600000</v>
      </c>
      <c r="BN33" s="16">
        <f t="shared" ref="BN33:BY33" si="99">+IFERROR(BA33/CA33,0)</f>
        <v>1300</v>
      </c>
      <c r="BO33" s="16">
        <f t="shared" si="99"/>
        <v>1400</v>
      </c>
      <c r="BP33" s="16">
        <f t="shared" si="99"/>
        <v>1500</v>
      </c>
      <c r="BQ33" s="16">
        <f t="shared" si="99"/>
        <v>1700</v>
      </c>
      <c r="BR33" s="16">
        <f t="shared" si="99"/>
        <v>2480</v>
      </c>
      <c r="BS33" s="16">
        <f t="shared" si="99"/>
        <v>0</v>
      </c>
      <c r="BT33" s="16">
        <f t="shared" si="99"/>
        <v>1240</v>
      </c>
      <c r="BU33" s="16">
        <f t="shared" si="99"/>
        <v>0</v>
      </c>
      <c r="BV33" s="16">
        <f t="shared" si="99"/>
        <v>900</v>
      </c>
      <c r="BW33" s="16">
        <f t="shared" si="99"/>
        <v>0</v>
      </c>
      <c r="BX33" s="16">
        <f t="shared" si="99"/>
        <v>900</v>
      </c>
      <c r="BY33" s="16">
        <f t="shared" si="99"/>
        <v>900</v>
      </c>
      <c r="BZ33" s="16">
        <f t="shared" si="5"/>
        <v>12320</v>
      </c>
      <c r="CA33" s="13">
        <f t="shared" si="6"/>
        <v>30000</v>
      </c>
      <c r="CB33" s="13">
        <f t="shared" ref="CB33:CL33" si="100">+CA33</f>
        <v>30000</v>
      </c>
      <c r="CC33" s="13">
        <f t="shared" si="100"/>
        <v>30000</v>
      </c>
      <c r="CD33" s="13">
        <f t="shared" si="100"/>
        <v>30000</v>
      </c>
      <c r="CE33" s="13">
        <f t="shared" si="100"/>
        <v>30000</v>
      </c>
      <c r="CF33" s="13">
        <f t="shared" si="100"/>
        <v>30000</v>
      </c>
      <c r="CG33" s="13">
        <f t="shared" si="100"/>
        <v>30000</v>
      </c>
      <c r="CH33" s="13">
        <f t="shared" si="100"/>
        <v>30000</v>
      </c>
      <c r="CI33" s="13">
        <f t="shared" si="100"/>
        <v>30000</v>
      </c>
      <c r="CJ33" s="13">
        <f t="shared" si="100"/>
        <v>30000</v>
      </c>
      <c r="CK33" s="13">
        <f t="shared" si="100"/>
        <v>30000</v>
      </c>
      <c r="CL33" s="13">
        <f t="shared" si="100"/>
        <v>30000</v>
      </c>
      <c r="CM33" s="17">
        <v>0.55000000000000004</v>
      </c>
      <c r="CN33" s="17">
        <v>0.55000000000000004</v>
      </c>
      <c r="CO33" s="17">
        <v>0.55000000000000004</v>
      </c>
      <c r="CP33" s="17">
        <v>0.55000000000000004</v>
      </c>
      <c r="CQ33" s="17">
        <v>0.55000000000000004</v>
      </c>
      <c r="CR33" s="17">
        <v>0.55000000000000004</v>
      </c>
      <c r="CS33" s="17">
        <v>0.55000000000000004</v>
      </c>
      <c r="CT33" s="17">
        <v>0.55000000000000004</v>
      </c>
      <c r="CU33" s="17">
        <v>0.55000000000000004</v>
      </c>
      <c r="CV33" s="17">
        <v>0.55000000000000004</v>
      </c>
      <c r="CW33" s="17">
        <v>0.55000000000000004</v>
      </c>
      <c r="CX33" s="17">
        <v>0.55000000000000004</v>
      </c>
      <c r="CY33" s="17">
        <v>0.22999999999999998</v>
      </c>
      <c r="CZ33" s="17">
        <v>0.26999999999999996</v>
      </c>
      <c r="DA33" s="17">
        <v>0.3</v>
      </c>
      <c r="DB33" s="17">
        <v>0.31499999999999995</v>
      </c>
      <c r="DC33" s="17">
        <v>0.35</v>
      </c>
      <c r="DD33" s="17">
        <v>0.32999999999999996</v>
      </c>
      <c r="DE33" s="17">
        <v>0.34399999999999997</v>
      </c>
      <c r="DF33" s="17">
        <v>0.32399999999999995</v>
      </c>
      <c r="DG33" s="17">
        <v>0.34399999999999997</v>
      </c>
      <c r="DH33" s="17">
        <v>0.31499999999999995</v>
      </c>
      <c r="DI33" s="17">
        <v>0.34399999999999997</v>
      </c>
      <c r="DJ33" s="17">
        <v>0.3</v>
      </c>
    </row>
    <row r="34" spans="1:114" ht="15" customHeight="1" x14ac:dyDescent="0.35">
      <c r="A34" s="11" t="s">
        <v>114</v>
      </c>
      <c r="B34" s="11" t="s">
        <v>115</v>
      </c>
      <c r="C34" s="11" t="s">
        <v>116</v>
      </c>
      <c r="D34" s="11" t="s">
        <v>115</v>
      </c>
      <c r="E34" s="11" t="s">
        <v>117</v>
      </c>
      <c r="F34" s="11">
        <v>2023</v>
      </c>
      <c r="G34" s="11">
        <v>1001963</v>
      </c>
      <c r="H34" s="11" t="s">
        <v>149</v>
      </c>
      <c r="I34" s="11">
        <v>6300445</v>
      </c>
      <c r="J34" s="12" t="s">
        <v>119</v>
      </c>
      <c r="K34" s="11">
        <v>405694</v>
      </c>
      <c r="L34" s="11" t="s">
        <v>166</v>
      </c>
      <c r="M34" s="11"/>
      <c r="N34" s="11"/>
      <c r="O34" s="13">
        <v>0</v>
      </c>
      <c r="P34" s="13">
        <v>20580000</v>
      </c>
      <c r="Q34" s="13">
        <v>20580000</v>
      </c>
      <c r="R34" s="13">
        <v>31556000</v>
      </c>
      <c r="S34" s="13">
        <v>27440000</v>
      </c>
      <c r="T34" s="13">
        <v>20580000</v>
      </c>
      <c r="U34" s="13">
        <v>20580000</v>
      </c>
      <c r="V34" s="13">
        <v>48020000</v>
      </c>
      <c r="W34" s="13">
        <v>27440000</v>
      </c>
      <c r="X34" s="13">
        <v>0</v>
      </c>
      <c r="Y34" s="13">
        <v>27440000</v>
      </c>
      <c r="Z34" s="13">
        <v>0</v>
      </c>
      <c r="AA34" s="14">
        <f t="shared" si="0"/>
        <v>244216000</v>
      </c>
      <c r="AB34" s="15">
        <f t="shared" ref="AB34:AM34" si="101">+IFERROR(O34/AO34,0)</f>
        <v>0</v>
      </c>
      <c r="AC34" s="15">
        <f t="shared" si="101"/>
        <v>300</v>
      </c>
      <c r="AD34" s="15">
        <f t="shared" si="101"/>
        <v>300</v>
      </c>
      <c r="AE34" s="15">
        <f t="shared" si="101"/>
        <v>460</v>
      </c>
      <c r="AF34" s="15">
        <f t="shared" si="101"/>
        <v>400</v>
      </c>
      <c r="AG34" s="15">
        <f t="shared" si="101"/>
        <v>300</v>
      </c>
      <c r="AH34" s="15">
        <f t="shared" si="101"/>
        <v>300</v>
      </c>
      <c r="AI34" s="15">
        <f t="shared" si="101"/>
        <v>700</v>
      </c>
      <c r="AJ34" s="15">
        <f t="shared" si="101"/>
        <v>400</v>
      </c>
      <c r="AK34" s="15">
        <f t="shared" si="101"/>
        <v>0</v>
      </c>
      <c r="AL34" s="15">
        <f t="shared" si="101"/>
        <v>400</v>
      </c>
      <c r="AM34" s="15">
        <f t="shared" si="101"/>
        <v>0</v>
      </c>
      <c r="AN34" s="15">
        <f t="shared" si="2"/>
        <v>3560</v>
      </c>
      <c r="AO34" s="14" t="s">
        <v>121</v>
      </c>
      <c r="AP34" s="14">
        <v>68600</v>
      </c>
      <c r="AQ34" s="14">
        <v>68600</v>
      </c>
      <c r="AR34" s="14">
        <v>68600</v>
      </c>
      <c r="AS34" s="14">
        <v>68600</v>
      </c>
      <c r="AT34" s="14">
        <v>68600</v>
      </c>
      <c r="AU34" s="14">
        <v>68600</v>
      </c>
      <c r="AV34" s="14">
        <v>68600</v>
      </c>
      <c r="AW34" s="14">
        <v>68600</v>
      </c>
      <c r="AX34" s="14" t="s">
        <v>121</v>
      </c>
      <c r="AY34" s="14">
        <v>68600</v>
      </c>
      <c r="AZ34" s="14">
        <v>68600</v>
      </c>
      <c r="BA34" s="14">
        <v>0</v>
      </c>
      <c r="BB34" s="14">
        <v>20580000</v>
      </c>
      <c r="BC34" s="14">
        <v>30580000</v>
      </c>
      <c r="BD34" s="14">
        <v>31556000</v>
      </c>
      <c r="BE34" s="14">
        <v>27440000</v>
      </c>
      <c r="BF34" s="14">
        <v>20580000</v>
      </c>
      <c r="BG34" s="14">
        <v>30580000</v>
      </c>
      <c r="BH34" s="14">
        <v>68020000</v>
      </c>
      <c r="BI34" s="14">
        <v>47440000</v>
      </c>
      <c r="BJ34" s="14">
        <v>0</v>
      </c>
      <c r="BK34" s="14">
        <v>67440000</v>
      </c>
      <c r="BL34" s="14">
        <v>0</v>
      </c>
      <c r="BM34" s="13">
        <f t="shared" si="3"/>
        <v>344216000</v>
      </c>
      <c r="BN34" s="16">
        <f t="shared" ref="BN34:BY34" si="102">+IFERROR(BA34/CA34,0)</f>
        <v>0</v>
      </c>
      <c r="BO34" s="16">
        <f t="shared" si="102"/>
        <v>300</v>
      </c>
      <c r="BP34" s="16">
        <f t="shared" si="102"/>
        <v>445.77259475218659</v>
      </c>
      <c r="BQ34" s="16">
        <f t="shared" si="102"/>
        <v>460</v>
      </c>
      <c r="BR34" s="16">
        <f t="shared" si="102"/>
        <v>400</v>
      </c>
      <c r="BS34" s="16">
        <f t="shared" si="102"/>
        <v>300</v>
      </c>
      <c r="BT34" s="16">
        <f t="shared" si="102"/>
        <v>445.77259475218659</v>
      </c>
      <c r="BU34" s="16">
        <f t="shared" si="102"/>
        <v>991.54518950437318</v>
      </c>
      <c r="BV34" s="16">
        <f t="shared" si="102"/>
        <v>691.54518950437318</v>
      </c>
      <c r="BW34" s="16">
        <f t="shared" si="102"/>
        <v>0</v>
      </c>
      <c r="BX34" s="16">
        <f t="shared" si="102"/>
        <v>983.09037900874637</v>
      </c>
      <c r="BY34" s="16">
        <f t="shared" si="102"/>
        <v>0</v>
      </c>
      <c r="BZ34" s="16">
        <f t="shared" si="5"/>
        <v>5017.7259475218671</v>
      </c>
      <c r="CA34" s="13">
        <f t="shared" si="6"/>
        <v>68600</v>
      </c>
      <c r="CB34" s="13">
        <f t="shared" ref="CB34:CL34" si="103">+CA34</f>
        <v>68600</v>
      </c>
      <c r="CC34" s="13">
        <f t="shared" si="103"/>
        <v>68600</v>
      </c>
      <c r="CD34" s="13">
        <f t="shared" si="103"/>
        <v>68600</v>
      </c>
      <c r="CE34" s="13">
        <f t="shared" si="103"/>
        <v>68600</v>
      </c>
      <c r="CF34" s="13">
        <f t="shared" si="103"/>
        <v>68600</v>
      </c>
      <c r="CG34" s="13">
        <f t="shared" si="103"/>
        <v>68600</v>
      </c>
      <c r="CH34" s="13">
        <f t="shared" si="103"/>
        <v>68600</v>
      </c>
      <c r="CI34" s="13">
        <f t="shared" si="103"/>
        <v>68600</v>
      </c>
      <c r="CJ34" s="13">
        <f t="shared" si="103"/>
        <v>68600</v>
      </c>
      <c r="CK34" s="13">
        <f t="shared" si="103"/>
        <v>68600</v>
      </c>
      <c r="CL34" s="13">
        <f t="shared" si="103"/>
        <v>68600</v>
      </c>
      <c r="CM34" s="17">
        <v>0.67</v>
      </c>
      <c r="CN34" s="17">
        <v>0.67</v>
      </c>
      <c r="CO34" s="17">
        <v>0.67</v>
      </c>
      <c r="CP34" s="17">
        <v>0.67</v>
      </c>
      <c r="CQ34" s="17">
        <v>0.67</v>
      </c>
      <c r="CR34" s="17">
        <v>0.67</v>
      </c>
      <c r="CS34" s="17">
        <v>0.67</v>
      </c>
      <c r="CT34" s="17">
        <v>0.67</v>
      </c>
      <c r="CU34" s="17">
        <v>0.67</v>
      </c>
      <c r="CV34" s="17">
        <v>0.67</v>
      </c>
      <c r="CW34" s="17">
        <v>0.67</v>
      </c>
      <c r="CX34" s="17">
        <v>0.67</v>
      </c>
      <c r="CY34" s="17">
        <v>0.44999999999999996</v>
      </c>
      <c r="CZ34" s="17">
        <v>0.48999999999999994</v>
      </c>
      <c r="DA34" s="17">
        <v>0.51999999999999991</v>
      </c>
      <c r="DB34" s="17">
        <v>0.53499999999999992</v>
      </c>
      <c r="DC34" s="17">
        <v>0.56999999999999995</v>
      </c>
      <c r="DD34" s="17">
        <v>0.54999999999999993</v>
      </c>
      <c r="DE34" s="17">
        <v>0.56399999999999995</v>
      </c>
      <c r="DF34" s="17">
        <v>0.54399999999999993</v>
      </c>
      <c r="DG34" s="17">
        <v>0.56399999999999995</v>
      </c>
      <c r="DH34" s="17">
        <v>0.53499999999999992</v>
      </c>
      <c r="DI34" s="17">
        <v>0.56399999999999995</v>
      </c>
      <c r="DJ34" s="17">
        <v>0.51999999999999991</v>
      </c>
    </row>
    <row r="35" spans="1:114" ht="15" customHeight="1" x14ac:dyDescent="0.35">
      <c r="A35" s="11" t="s">
        <v>114</v>
      </c>
      <c r="B35" s="11" t="s">
        <v>115</v>
      </c>
      <c r="C35" s="11" t="s">
        <v>116</v>
      </c>
      <c r="D35" s="11" t="s">
        <v>115</v>
      </c>
      <c r="E35" s="11" t="s">
        <v>117</v>
      </c>
      <c r="F35" s="11">
        <v>2023</v>
      </c>
      <c r="G35" s="11">
        <v>1001705</v>
      </c>
      <c r="H35" s="11" t="s">
        <v>167</v>
      </c>
      <c r="I35" s="11">
        <v>6300563</v>
      </c>
      <c r="J35" s="12" t="s">
        <v>126</v>
      </c>
      <c r="K35" s="11">
        <v>200078</v>
      </c>
      <c r="L35" s="11" t="s">
        <v>120</v>
      </c>
      <c r="M35" s="11"/>
      <c r="N35" s="11"/>
      <c r="O35" s="13">
        <v>0</v>
      </c>
      <c r="P35" s="13">
        <v>0</v>
      </c>
      <c r="Q35" s="13">
        <v>17000000</v>
      </c>
      <c r="R35" s="13">
        <v>0</v>
      </c>
      <c r="S35" s="13">
        <v>0</v>
      </c>
      <c r="T35" s="13">
        <v>17000000</v>
      </c>
      <c r="U35" s="13">
        <v>17000000</v>
      </c>
      <c r="V35" s="13">
        <v>0</v>
      </c>
      <c r="W35" s="13">
        <v>0</v>
      </c>
      <c r="X35" s="13">
        <v>20400000</v>
      </c>
      <c r="Y35" s="13">
        <v>0</v>
      </c>
      <c r="Z35" s="13">
        <v>0</v>
      </c>
      <c r="AA35" s="14">
        <f t="shared" si="0"/>
        <v>71400000</v>
      </c>
      <c r="AB35" s="15">
        <f t="shared" ref="AB35:AM35" si="104">+IFERROR(O35/AO35,0)</f>
        <v>0</v>
      </c>
      <c r="AC35" s="15">
        <f t="shared" si="104"/>
        <v>0</v>
      </c>
      <c r="AD35" s="15">
        <f t="shared" si="104"/>
        <v>250</v>
      </c>
      <c r="AE35" s="15">
        <f t="shared" si="104"/>
        <v>0</v>
      </c>
      <c r="AF35" s="15">
        <f t="shared" si="104"/>
        <v>0</v>
      </c>
      <c r="AG35" s="15">
        <f t="shared" si="104"/>
        <v>250</v>
      </c>
      <c r="AH35" s="15">
        <f t="shared" si="104"/>
        <v>250</v>
      </c>
      <c r="AI35" s="15">
        <f t="shared" si="104"/>
        <v>0</v>
      </c>
      <c r="AJ35" s="15">
        <f t="shared" si="104"/>
        <v>0</v>
      </c>
      <c r="AK35" s="15">
        <f t="shared" si="104"/>
        <v>300</v>
      </c>
      <c r="AL35" s="15">
        <f t="shared" si="104"/>
        <v>0</v>
      </c>
      <c r="AM35" s="15">
        <f t="shared" si="104"/>
        <v>0</v>
      </c>
      <c r="AN35" s="15">
        <f t="shared" si="2"/>
        <v>1050</v>
      </c>
      <c r="AO35" s="14" t="s">
        <v>121</v>
      </c>
      <c r="AP35" s="14" t="s">
        <v>121</v>
      </c>
      <c r="AQ35" s="14">
        <v>68000</v>
      </c>
      <c r="AR35" s="14" t="s">
        <v>121</v>
      </c>
      <c r="AS35" s="14" t="s">
        <v>121</v>
      </c>
      <c r="AT35" s="14">
        <v>68000</v>
      </c>
      <c r="AU35" s="14">
        <v>68000</v>
      </c>
      <c r="AV35" s="14" t="s">
        <v>121</v>
      </c>
      <c r="AW35" s="14" t="s">
        <v>121</v>
      </c>
      <c r="AX35" s="14">
        <v>68000</v>
      </c>
      <c r="AY35" s="14">
        <v>68000</v>
      </c>
      <c r="AZ35" s="14">
        <v>68000</v>
      </c>
      <c r="BA35" s="14">
        <v>0</v>
      </c>
      <c r="BB35" s="14">
        <v>0</v>
      </c>
      <c r="BC35" s="14">
        <v>17000000</v>
      </c>
      <c r="BD35" s="14">
        <v>0</v>
      </c>
      <c r="BE35" s="14">
        <v>0</v>
      </c>
      <c r="BF35" s="14">
        <v>17000000</v>
      </c>
      <c r="BG35" s="14">
        <v>17000000</v>
      </c>
      <c r="BH35" s="14">
        <v>0</v>
      </c>
      <c r="BI35" s="14">
        <v>17000000</v>
      </c>
      <c r="BJ35" s="14">
        <v>17000000</v>
      </c>
      <c r="BK35" s="14">
        <v>0</v>
      </c>
      <c r="BL35" s="14">
        <v>0</v>
      </c>
      <c r="BM35" s="13">
        <f t="shared" si="3"/>
        <v>85000000</v>
      </c>
      <c r="BN35" s="16">
        <f t="shared" ref="BN35:BY35" si="105">+IFERROR(BA35/CA35,0)</f>
        <v>0</v>
      </c>
      <c r="BO35" s="16">
        <f t="shared" si="105"/>
        <v>0</v>
      </c>
      <c r="BP35" s="16">
        <f t="shared" si="105"/>
        <v>250</v>
      </c>
      <c r="BQ35" s="16">
        <f t="shared" si="105"/>
        <v>0</v>
      </c>
      <c r="BR35" s="16">
        <f t="shared" si="105"/>
        <v>0</v>
      </c>
      <c r="BS35" s="16">
        <f t="shared" si="105"/>
        <v>250</v>
      </c>
      <c r="BT35" s="16">
        <f t="shared" si="105"/>
        <v>250</v>
      </c>
      <c r="BU35" s="16">
        <f t="shared" si="105"/>
        <v>0</v>
      </c>
      <c r="BV35" s="16">
        <f t="shared" si="105"/>
        <v>250</v>
      </c>
      <c r="BW35" s="16">
        <f t="shared" si="105"/>
        <v>250</v>
      </c>
      <c r="BX35" s="16">
        <f t="shared" si="105"/>
        <v>0</v>
      </c>
      <c r="BY35" s="16">
        <f t="shared" si="105"/>
        <v>0</v>
      </c>
      <c r="BZ35" s="16">
        <f t="shared" si="5"/>
        <v>1250</v>
      </c>
      <c r="CA35" s="13">
        <f t="shared" si="6"/>
        <v>68000</v>
      </c>
      <c r="CB35" s="13">
        <f t="shared" ref="CB35:CL35" si="106">+CA35</f>
        <v>68000</v>
      </c>
      <c r="CC35" s="13">
        <f t="shared" si="106"/>
        <v>68000</v>
      </c>
      <c r="CD35" s="13">
        <f t="shared" si="106"/>
        <v>68000</v>
      </c>
      <c r="CE35" s="13">
        <f t="shared" si="106"/>
        <v>68000</v>
      </c>
      <c r="CF35" s="13">
        <f t="shared" si="106"/>
        <v>68000</v>
      </c>
      <c r="CG35" s="13">
        <f t="shared" si="106"/>
        <v>68000</v>
      </c>
      <c r="CH35" s="13">
        <f t="shared" si="106"/>
        <v>68000</v>
      </c>
      <c r="CI35" s="13">
        <f t="shared" si="106"/>
        <v>68000</v>
      </c>
      <c r="CJ35" s="13">
        <f t="shared" si="106"/>
        <v>68000</v>
      </c>
      <c r="CK35" s="13">
        <f t="shared" si="106"/>
        <v>68000</v>
      </c>
      <c r="CL35" s="13">
        <f t="shared" si="106"/>
        <v>68000</v>
      </c>
      <c r="CM35" s="17">
        <v>0.53</v>
      </c>
      <c r="CN35" s="17">
        <v>0.53</v>
      </c>
      <c r="CO35" s="17">
        <v>0.53</v>
      </c>
      <c r="CP35" s="17">
        <v>0.53</v>
      </c>
      <c r="CQ35" s="17">
        <v>0.53</v>
      </c>
      <c r="CR35" s="17">
        <v>0.53</v>
      </c>
      <c r="CS35" s="17">
        <v>0.53</v>
      </c>
      <c r="CT35" s="17">
        <v>0.53</v>
      </c>
      <c r="CU35" s="17">
        <v>0.53</v>
      </c>
      <c r="CV35" s="17">
        <v>0.53</v>
      </c>
      <c r="CW35" s="17">
        <v>0.53</v>
      </c>
      <c r="CX35" s="17">
        <v>0.53</v>
      </c>
      <c r="CY35" s="17">
        <v>0.31</v>
      </c>
      <c r="CZ35" s="17">
        <v>0.35</v>
      </c>
      <c r="DA35" s="17">
        <v>0.38</v>
      </c>
      <c r="DB35" s="17">
        <v>0.39499999999999996</v>
      </c>
      <c r="DC35" s="17">
        <v>0.43</v>
      </c>
      <c r="DD35" s="17">
        <v>0.41</v>
      </c>
      <c r="DE35" s="17">
        <v>0.42399999999999999</v>
      </c>
      <c r="DF35" s="17">
        <v>0.40399999999999997</v>
      </c>
      <c r="DG35" s="17">
        <v>0.42399999999999999</v>
      </c>
      <c r="DH35" s="17">
        <v>0.39499999999999996</v>
      </c>
      <c r="DI35" s="17">
        <v>0.42399999999999999</v>
      </c>
      <c r="DJ35" s="17">
        <v>0.38</v>
      </c>
    </row>
    <row r="36" spans="1:114" ht="15" customHeight="1" x14ac:dyDescent="0.35">
      <c r="A36" s="11" t="s">
        <v>114</v>
      </c>
      <c r="B36" s="11" t="s">
        <v>115</v>
      </c>
      <c r="C36" s="11" t="s">
        <v>116</v>
      </c>
      <c r="D36" s="11" t="s">
        <v>115</v>
      </c>
      <c r="E36" s="11" t="s">
        <v>117</v>
      </c>
      <c r="F36" s="11">
        <v>2023</v>
      </c>
      <c r="G36" s="11">
        <v>1001691</v>
      </c>
      <c r="H36" s="11" t="s">
        <v>168</v>
      </c>
      <c r="I36" s="11">
        <v>6300563</v>
      </c>
      <c r="J36" s="12" t="s">
        <v>126</v>
      </c>
      <c r="K36" s="11">
        <v>400935</v>
      </c>
      <c r="L36" s="11" t="s">
        <v>169</v>
      </c>
      <c r="M36" s="11"/>
      <c r="N36" s="11"/>
      <c r="O36" s="13">
        <v>6000000</v>
      </c>
      <c r="P36" s="13">
        <v>0</v>
      </c>
      <c r="Q36" s="13">
        <v>0</v>
      </c>
      <c r="R36" s="13">
        <v>6240000</v>
      </c>
      <c r="S36" s="13">
        <v>12480000</v>
      </c>
      <c r="T36" s="13">
        <v>8736000</v>
      </c>
      <c r="U36" s="13">
        <v>4368000</v>
      </c>
      <c r="V36" s="13">
        <v>4368000</v>
      </c>
      <c r="W36" s="13">
        <v>4368000</v>
      </c>
      <c r="X36" s="13">
        <v>0</v>
      </c>
      <c r="Y36" s="13">
        <v>4368000</v>
      </c>
      <c r="Z36" s="13">
        <v>4368000</v>
      </c>
      <c r="AA36" s="14">
        <f t="shared" si="0"/>
        <v>55296000</v>
      </c>
      <c r="AB36" s="15">
        <f t="shared" ref="AB36:AM36" si="107">+IFERROR(O36/AO36,0)</f>
        <v>30</v>
      </c>
      <c r="AC36" s="15">
        <f t="shared" si="107"/>
        <v>0</v>
      </c>
      <c r="AD36" s="15">
        <f t="shared" si="107"/>
        <v>0</v>
      </c>
      <c r="AE36" s="15">
        <f t="shared" si="107"/>
        <v>30</v>
      </c>
      <c r="AF36" s="15">
        <f t="shared" si="107"/>
        <v>60</v>
      </c>
      <c r="AG36" s="15">
        <f t="shared" si="107"/>
        <v>42</v>
      </c>
      <c r="AH36" s="15">
        <f t="shared" si="107"/>
        <v>21</v>
      </c>
      <c r="AI36" s="15">
        <f t="shared" si="107"/>
        <v>21</v>
      </c>
      <c r="AJ36" s="15">
        <f t="shared" si="107"/>
        <v>21</v>
      </c>
      <c r="AK36" s="15">
        <f t="shared" si="107"/>
        <v>0</v>
      </c>
      <c r="AL36" s="15">
        <f t="shared" si="107"/>
        <v>21</v>
      </c>
      <c r="AM36" s="15">
        <f t="shared" si="107"/>
        <v>21</v>
      </c>
      <c r="AN36" s="15">
        <f t="shared" si="2"/>
        <v>267</v>
      </c>
      <c r="AO36" s="14">
        <v>200000</v>
      </c>
      <c r="AP36" s="14" t="s">
        <v>121</v>
      </c>
      <c r="AQ36" s="14" t="s">
        <v>121</v>
      </c>
      <c r="AR36" s="14">
        <v>208000</v>
      </c>
      <c r="AS36" s="14">
        <v>208000</v>
      </c>
      <c r="AT36" s="14">
        <v>208000</v>
      </c>
      <c r="AU36" s="14">
        <v>208000</v>
      </c>
      <c r="AV36" s="14">
        <v>208000</v>
      </c>
      <c r="AW36" s="14">
        <v>208000</v>
      </c>
      <c r="AX36" s="14">
        <v>208000</v>
      </c>
      <c r="AY36" s="14">
        <v>208000</v>
      </c>
      <c r="AZ36" s="14">
        <v>208000</v>
      </c>
      <c r="BA36" s="14">
        <v>6000000</v>
      </c>
      <c r="BB36" s="14">
        <v>0</v>
      </c>
      <c r="BC36" s="14">
        <v>0</v>
      </c>
      <c r="BD36" s="14">
        <v>12480000</v>
      </c>
      <c r="BE36" s="14">
        <v>12480000</v>
      </c>
      <c r="BF36" s="14">
        <v>8736000</v>
      </c>
      <c r="BG36" s="14">
        <v>4368000</v>
      </c>
      <c r="BH36" s="14">
        <v>4368000</v>
      </c>
      <c r="BI36" s="14">
        <v>4368000</v>
      </c>
      <c r="BJ36" s="14">
        <v>4368000</v>
      </c>
      <c r="BK36" s="14">
        <v>4368000</v>
      </c>
      <c r="BL36" s="14">
        <v>4368000</v>
      </c>
      <c r="BM36" s="13">
        <f t="shared" si="3"/>
        <v>65904000</v>
      </c>
      <c r="BN36" s="16">
        <f t="shared" ref="BN36:BY36" si="108">+IFERROR(BA36/CA36,0)</f>
        <v>28.846153846153847</v>
      </c>
      <c r="BO36" s="16">
        <f t="shared" si="108"/>
        <v>0</v>
      </c>
      <c r="BP36" s="16">
        <f t="shared" si="108"/>
        <v>0</v>
      </c>
      <c r="BQ36" s="16">
        <f t="shared" si="108"/>
        <v>60</v>
      </c>
      <c r="BR36" s="16">
        <f t="shared" si="108"/>
        <v>60</v>
      </c>
      <c r="BS36" s="16">
        <f t="shared" si="108"/>
        <v>42</v>
      </c>
      <c r="BT36" s="16">
        <f t="shared" si="108"/>
        <v>21</v>
      </c>
      <c r="BU36" s="16">
        <f t="shared" si="108"/>
        <v>21</v>
      </c>
      <c r="BV36" s="16">
        <f t="shared" si="108"/>
        <v>21</v>
      </c>
      <c r="BW36" s="16">
        <f t="shared" si="108"/>
        <v>21</v>
      </c>
      <c r="BX36" s="16">
        <f t="shared" si="108"/>
        <v>21</v>
      </c>
      <c r="BY36" s="16">
        <f t="shared" si="108"/>
        <v>21</v>
      </c>
      <c r="BZ36" s="16">
        <f t="shared" si="5"/>
        <v>316.84615384615381</v>
      </c>
      <c r="CA36" s="13">
        <f t="shared" si="6"/>
        <v>208000</v>
      </c>
      <c r="CB36" s="13">
        <f t="shared" ref="CB36:CL36" si="109">+CA36</f>
        <v>208000</v>
      </c>
      <c r="CC36" s="13">
        <f t="shared" si="109"/>
        <v>208000</v>
      </c>
      <c r="CD36" s="13">
        <f t="shared" si="109"/>
        <v>208000</v>
      </c>
      <c r="CE36" s="13">
        <f t="shared" si="109"/>
        <v>208000</v>
      </c>
      <c r="CF36" s="13">
        <f t="shared" si="109"/>
        <v>208000</v>
      </c>
      <c r="CG36" s="13">
        <f t="shared" si="109"/>
        <v>208000</v>
      </c>
      <c r="CH36" s="13">
        <f t="shared" si="109"/>
        <v>208000</v>
      </c>
      <c r="CI36" s="13">
        <f t="shared" si="109"/>
        <v>208000</v>
      </c>
      <c r="CJ36" s="13">
        <f t="shared" si="109"/>
        <v>208000</v>
      </c>
      <c r="CK36" s="13">
        <f t="shared" si="109"/>
        <v>208000</v>
      </c>
      <c r="CL36" s="13">
        <f t="shared" si="109"/>
        <v>208000</v>
      </c>
      <c r="CM36" s="17">
        <v>0.6</v>
      </c>
      <c r="CN36" s="17">
        <v>0.6</v>
      </c>
      <c r="CO36" s="17">
        <v>0.6</v>
      </c>
      <c r="CP36" s="17">
        <v>0.6</v>
      </c>
      <c r="CQ36" s="17">
        <v>0.6</v>
      </c>
      <c r="CR36" s="17">
        <v>0.6</v>
      </c>
      <c r="CS36" s="17">
        <v>0.6</v>
      </c>
      <c r="CT36" s="17">
        <v>0.6</v>
      </c>
      <c r="CU36" s="17">
        <v>0.6</v>
      </c>
      <c r="CV36" s="17">
        <v>0.6</v>
      </c>
      <c r="CW36" s="17">
        <v>0.6</v>
      </c>
      <c r="CX36" s="17">
        <v>0.6</v>
      </c>
      <c r="CY36" s="17">
        <v>0.43000000000000005</v>
      </c>
      <c r="CZ36" s="17">
        <v>0.47000000000000003</v>
      </c>
      <c r="DA36" s="17">
        <v>0.5</v>
      </c>
      <c r="DB36" s="17">
        <v>0.51500000000000001</v>
      </c>
      <c r="DC36" s="17">
        <v>0.55000000000000004</v>
      </c>
      <c r="DD36" s="17">
        <v>0.53</v>
      </c>
      <c r="DE36" s="17">
        <v>0.54400000000000004</v>
      </c>
      <c r="DF36" s="17">
        <v>0.52400000000000002</v>
      </c>
      <c r="DG36" s="17">
        <v>0.54400000000000004</v>
      </c>
      <c r="DH36" s="17">
        <v>0.51500000000000001</v>
      </c>
      <c r="DI36" s="17">
        <v>0.54400000000000004</v>
      </c>
      <c r="DJ36" s="17">
        <v>0.5</v>
      </c>
    </row>
    <row r="37" spans="1:114" ht="15" customHeight="1" x14ac:dyDescent="0.35">
      <c r="A37" s="11" t="s">
        <v>114</v>
      </c>
      <c r="B37" s="11" t="s">
        <v>115</v>
      </c>
      <c r="C37" s="11" t="s">
        <v>116</v>
      </c>
      <c r="D37" s="11" t="s">
        <v>115</v>
      </c>
      <c r="E37" s="11" t="s">
        <v>117</v>
      </c>
      <c r="F37" s="11">
        <v>2023</v>
      </c>
      <c r="G37" s="11">
        <v>1001691</v>
      </c>
      <c r="H37" s="11" t="s">
        <v>168</v>
      </c>
      <c r="I37" s="11">
        <v>6300563</v>
      </c>
      <c r="J37" s="12" t="s">
        <v>126</v>
      </c>
      <c r="K37" s="11">
        <v>404606</v>
      </c>
      <c r="L37" s="11" t="s">
        <v>170</v>
      </c>
      <c r="M37" s="11"/>
      <c r="N37" s="11"/>
      <c r="O37" s="13">
        <v>597000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626850</v>
      </c>
      <c r="V37" s="13">
        <v>626850</v>
      </c>
      <c r="W37" s="13">
        <v>1247730</v>
      </c>
      <c r="X37" s="13">
        <v>620880</v>
      </c>
      <c r="Y37" s="13">
        <v>0</v>
      </c>
      <c r="Z37" s="13">
        <v>0</v>
      </c>
      <c r="AA37" s="14">
        <f t="shared" si="0"/>
        <v>3719310</v>
      </c>
      <c r="AB37" s="15">
        <f t="shared" ref="AB37:AM37" si="110">+IFERROR(O37/AO37,0)</f>
        <v>10</v>
      </c>
      <c r="AC37" s="15">
        <f t="shared" si="110"/>
        <v>0</v>
      </c>
      <c r="AD37" s="15">
        <f t="shared" si="110"/>
        <v>0</v>
      </c>
      <c r="AE37" s="15">
        <f t="shared" si="110"/>
        <v>0</v>
      </c>
      <c r="AF37" s="15">
        <f t="shared" si="110"/>
        <v>0</v>
      </c>
      <c r="AG37" s="15">
        <f t="shared" si="110"/>
        <v>0</v>
      </c>
      <c r="AH37" s="15">
        <f t="shared" si="110"/>
        <v>10</v>
      </c>
      <c r="AI37" s="15">
        <f t="shared" si="110"/>
        <v>10</v>
      </c>
      <c r="AJ37" s="15">
        <f t="shared" si="110"/>
        <v>20</v>
      </c>
      <c r="AK37" s="15">
        <f t="shared" si="110"/>
        <v>9.9521531100478473</v>
      </c>
      <c r="AL37" s="15">
        <f t="shared" si="110"/>
        <v>0</v>
      </c>
      <c r="AM37" s="15">
        <f t="shared" si="110"/>
        <v>0</v>
      </c>
      <c r="AN37" s="15">
        <f t="shared" si="2"/>
        <v>59.952153110047846</v>
      </c>
      <c r="AO37" s="14">
        <v>59700</v>
      </c>
      <c r="AP37" s="14" t="s">
        <v>121</v>
      </c>
      <c r="AQ37" s="14" t="s">
        <v>121</v>
      </c>
      <c r="AR37" s="14" t="s">
        <v>121</v>
      </c>
      <c r="AS37" s="14" t="s">
        <v>121</v>
      </c>
      <c r="AT37" s="14" t="s">
        <v>121</v>
      </c>
      <c r="AU37" s="14">
        <v>62685</v>
      </c>
      <c r="AV37" s="14">
        <v>62685</v>
      </c>
      <c r="AW37" s="14">
        <v>62386.5</v>
      </c>
      <c r="AX37" s="14">
        <v>62386.5</v>
      </c>
      <c r="AY37" s="14">
        <v>62386.5</v>
      </c>
      <c r="AZ37" s="14">
        <v>62386.5</v>
      </c>
      <c r="BA37" s="14">
        <v>597000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626850</v>
      </c>
      <c r="BH37" s="14">
        <v>626850</v>
      </c>
      <c r="BI37" s="14">
        <v>1247730</v>
      </c>
      <c r="BJ37" s="14">
        <v>0</v>
      </c>
      <c r="BK37" s="14">
        <v>0</v>
      </c>
      <c r="BL37" s="14">
        <v>0</v>
      </c>
      <c r="BM37" s="13">
        <f t="shared" si="3"/>
        <v>3098430</v>
      </c>
      <c r="BN37" s="16">
        <f t="shared" ref="BN37:BY37" si="111">+IFERROR(BA37/CA37,0)</f>
        <v>9.5693779904306222</v>
      </c>
      <c r="BO37" s="16">
        <f t="shared" si="111"/>
        <v>0</v>
      </c>
      <c r="BP37" s="16">
        <f t="shared" si="111"/>
        <v>0</v>
      </c>
      <c r="BQ37" s="16">
        <f t="shared" si="111"/>
        <v>0</v>
      </c>
      <c r="BR37" s="16">
        <f t="shared" si="111"/>
        <v>0</v>
      </c>
      <c r="BS37" s="16">
        <f t="shared" si="111"/>
        <v>0</v>
      </c>
      <c r="BT37" s="16">
        <f t="shared" si="111"/>
        <v>10.047846889952153</v>
      </c>
      <c r="BU37" s="16">
        <f t="shared" si="111"/>
        <v>10.047846889952153</v>
      </c>
      <c r="BV37" s="16">
        <f t="shared" si="111"/>
        <v>20</v>
      </c>
      <c r="BW37" s="16">
        <f t="shared" si="111"/>
        <v>0</v>
      </c>
      <c r="BX37" s="16">
        <f t="shared" si="111"/>
        <v>0</v>
      </c>
      <c r="BY37" s="16">
        <f t="shared" si="111"/>
        <v>0</v>
      </c>
      <c r="BZ37" s="16">
        <f t="shared" si="5"/>
        <v>49.665071770334926</v>
      </c>
      <c r="CA37" s="13">
        <f t="shared" si="6"/>
        <v>62386.5</v>
      </c>
      <c r="CB37" s="13">
        <f t="shared" ref="CB37:CL37" si="112">+CA37</f>
        <v>62386.5</v>
      </c>
      <c r="CC37" s="13">
        <f t="shared" si="112"/>
        <v>62386.5</v>
      </c>
      <c r="CD37" s="13">
        <f t="shared" si="112"/>
        <v>62386.5</v>
      </c>
      <c r="CE37" s="13">
        <f t="shared" si="112"/>
        <v>62386.5</v>
      </c>
      <c r="CF37" s="13">
        <f t="shared" si="112"/>
        <v>62386.5</v>
      </c>
      <c r="CG37" s="13">
        <f t="shared" si="112"/>
        <v>62386.5</v>
      </c>
      <c r="CH37" s="13">
        <f t="shared" si="112"/>
        <v>62386.5</v>
      </c>
      <c r="CI37" s="13">
        <f t="shared" si="112"/>
        <v>62386.5</v>
      </c>
      <c r="CJ37" s="13">
        <f t="shared" si="112"/>
        <v>62386.5</v>
      </c>
      <c r="CK37" s="13">
        <f t="shared" si="112"/>
        <v>62386.5</v>
      </c>
      <c r="CL37" s="13">
        <f t="shared" si="112"/>
        <v>62386.5</v>
      </c>
      <c r="CM37" s="17">
        <v>0.7</v>
      </c>
      <c r="CN37" s="17">
        <v>0.7</v>
      </c>
      <c r="CO37" s="17">
        <v>0.7</v>
      </c>
      <c r="CP37" s="17">
        <v>0.7</v>
      </c>
      <c r="CQ37" s="17">
        <v>0.7</v>
      </c>
      <c r="CR37" s="17">
        <v>0.7</v>
      </c>
      <c r="CS37" s="17">
        <v>0.7</v>
      </c>
      <c r="CT37" s="17">
        <v>0.7</v>
      </c>
      <c r="CU37" s="17">
        <v>0.7</v>
      </c>
      <c r="CV37" s="17">
        <v>0.7</v>
      </c>
      <c r="CW37" s="17">
        <v>0.7</v>
      </c>
      <c r="CX37" s="17">
        <v>0.7</v>
      </c>
      <c r="CY37" s="17">
        <v>0.38</v>
      </c>
      <c r="CZ37" s="17">
        <v>0.42</v>
      </c>
      <c r="DA37" s="17">
        <v>0.45</v>
      </c>
      <c r="DB37" s="17">
        <v>0.46499999999999997</v>
      </c>
      <c r="DC37" s="17">
        <v>0.5</v>
      </c>
      <c r="DD37" s="17">
        <v>0.48</v>
      </c>
      <c r="DE37" s="17">
        <v>0.49399999999999999</v>
      </c>
      <c r="DF37" s="17">
        <v>0.47399999999999998</v>
      </c>
      <c r="DG37" s="17">
        <v>0.49399999999999999</v>
      </c>
      <c r="DH37" s="17">
        <v>0.46499999999999997</v>
      </c>
      <c r="DI37" s="17">
        <v>0.49399999999999999</v>
      </c>
      <c r="DJ37" s="17">
        <v>0.45</v>
      </c>
    </row>
    <row r="38" spans="1:114" ht="15" customHeight="1" x14ac:dyDescent="0.35">
      <c r="A38" s="11" t="s">
        <v>114</v>
      </c>
      <c r="B38" s="11" t="s">
        <v>115</v>
      </c>
      <c r="C38" s="11" t="s">
        <v>116</v>
      </c>
      <c r="D38" s="11" t="s">
        <v>115</v>
      </c>
      <c r="E38" s="11" t="s">
        <v>117</v>
      </c>
      <c r="F38" s="11">
        <v>2023</v>
      </c>
      <c r="G38" s="11">
        <v>1001691</v>
      </c>
      <c r="H38" s="11" t="s">
        <v>168</v>
      </c>
      <c r="I38" s="11">
        <v>6300563</v>
      </c>
      <c r="J38" s="12" t="s">
        <v>126</v>
      </c>
      <c r="K38" s="11">
        <v>400777</v>
      </c>
      <c r="L38" s="11" t="s">
        <v>171</v>
      </c>
      <c r="M38" s="11"/>
      <c r="N38" s="11"/>
      <c r="O38" s="13">
        <v>0</v>
      </c>
      <c r="P38" s="13">
        <v>0</v>
      </c>
      <c r="Q38" s="13">
        <v>29203200</v>
      </c>
      <c r="R38" s="13">
        <v>29203200</v>
      </c>
      <c r="S38" s="13">
        <v>29203200</v>
      </c>
      <c r="T38" s="13">
        <v>0</v>
      </c>
      <c r="U38" s="13">
        <v>19468800</v>
      </c>
      <c r="V38" s="13">
        <v>0</v>
      </c>
      <c r="W38" s="13">
        <v>19468800</v>
      </c>
      <c r="X38" s="13">
        <v>19468800</v>
      </c>
      <c r="Y38" s="13">
        <v>0</v>
      </c>
      <c r="Z38" s="13">
        <v>19468800</v>
      </c>
      <c r="AA38" s="14">
        <f t="shared" si="0"/>
        <v>165484800</v>
      </c>
      <c r="AB38" s="15">
        <f t="shared" ref="AB38:AM38" si="113">+IFERROR(O38/AO38,0)</f>
        <v>0</v>
      </c>
      <c r="AC38" s="15">
        <f t="shared" si="113"/>
        <v>0</v>
      </c>
      <c r="AD38" s="15">
        <f t="shared" si="113"/>
        <v>300</v>
      </c>
      <c r="AE38" s="15">
        <f t="shared" si="113"/>
        <v>300</v>
      </c>
      <c r="AF38" s="15">
        <f t="shared" si="113"/>
        <v>300</v>
      </c>
      <c r="AG38" s="15">
        <f t="shared" si="113"/>
        <v>0</v>
      </c>
      <c r="AH38" s="15">
        <f t="shared" si="113"/>
        <v>200</v>
      </c>
      <c r="AI38" s="15">
        <f t="shared" si="113"/>
        <v>0</v>
      </c>
      <c r="AJ38" s="15">
        <f t="shared" si="113"/>
        <v>200</v>
      </c>
      <c r="AK38" s="15">
        <f t="shared" si="113"/>
        <v>200</v>
      </c>
      <c r="AL38" s="15">
        <f t="shared" si="113"/>
        <v>0</v>
      </c>
      <c r="AM38" s="15">
        <f t="shared" si="113"/>
        <v>200</v>
      </c>
      <c r="AN38" s="15">
        <f t="shared" si="2"/>
        <v>1700</v>
      </c>
      <c r="AO38" s="14" t="s">
        <v>121</v>
      </c>
      <c r="AP38" s="14" t="s">
        <v>121</v>
      </c>
      <c r="AQ38" s="14">
        <v>97344</v>
      </c>
      <c r="AR38" s="14">
        <v>97344</v>
      </c>
      <c r="AS38" s="14">
        <v>97344</v>
      </c>
      <c r="AT38" s="14" t="s">
        <v>121</v>
      </c>
      <c r="AU38" s="14">
        <v>97344</v>
      </c>
      <c r="AV38" s="14" t="s">
        <v>121</v>
      </c>
      <c r="AW38" s="14">
        <v>97344</v>
      </c>
      <c r="AX38" s="14">
        <v>97344</v>
      </c>
      <c r="AY38" s="14">
        <v>97344</v>
      </c>
      <c r="AZ38" s="14">
        <v>97344</v>
      </c>
      <c r="BA38" s="14">
        <v>0</v>
      </c>
      <c r="BB38" s="14">
        <v>0</v>
      </c>
      <c r="BC38" s="14">
        <v>29203200</v>
      </c>
      <c r="BD38" s="14">
        <v>29203200</v>
      </c>
      <c r="BE38" s="14">
        <v>29203200</v>
      </c>
      <c r="BF38" s="14">
        <v>0</v>
      </c>
      <c r="BG38" s="14">
        <v>19468800</v>
      </c>
      <c r="BH38" s="14">
        <v>0</v>
      </c>
      <c r="BI38" s="14">
        <v>19468800</v>
      </c>
      <c r="BJ38" s="14">
        <v>19468800</v>
      </c>
      <c r="BK38" s="14">
        <v>19468800</v>
      </c>
      <c r="BL38" s="14">
        <v>19468800</v>
      </c>
      <c r="BM38" s="13">
        <f t="shared" si="3"/>
        <v>184953600</v>
      </c>
      <c r="BN38" s="16">
        <f t="shared" ref="BN38:BY38" si="114">+IFERROR(BA38/CA38,0)</f>
        <v>0</v>
      </c>
      <c r="BO38" s="16">
        <f t="shared" si="114"/>
        <v>0</v>
      </c>
      <c r="BP38" s="16">
        <f t="shared" si="114"/>
        <v>300</v>
      </c>
      <c r="BQ38" s="16">
        <f t="shared" si="114"/>
        <v>300</v>
      </c>
      <c r="BR38" s="16">
        <f t="shared" si="114"/>
        <v>300</v>
      </c>
      <c r="BS38" s="16">
        <f t="shared" si="114"/>
        <v>0</v>
      </c>
      <c r="BT38" s="16">
        <f t="shared" si="114"/>
        <v>200</v>
      </c>
      <c r="BU38" s="16">
        <f t="shared" si="114"/>
        <v>0</v>
      </c>
      <c r="BV38" s="16">
        <f t="shared" si="114"/>
        <v>200</v>
      </c>
      <c r="BW38" s="16">
        <f t="shared" si="114"/>
        <v>200</v>
      </c>
      <c r="BX38" s="16">
        <f t="shared" si="114"/>
        <v>200</v>
      </c>
      <c r="BY38" s="16">
        <f t="shared" si="114"/>
        <v>200</v>
      </c>
      <c r="BZ38" s="16">
        <f t="shared" si="5"/>
        <v>1900</v>
      </c>
      <c r="CA38" s="13">
        <f t="shared" si="6"/>
        <v>97344</v>
      </c>
      <c r="CB38" s="13">
        <f t="shared" ref="CB38:CL38" si="115">+CA38</f>
        <v>97344</v>
      </c>
      <c r="CC38" s="13">
        <f t="shared" si="115"/>
        <v>97344</v>
      </c>
      <c r="CD38" s="13">
        <f t="shared" si="115"/>
        <v>97344</v>
      </c>
      <c r="CE38" s="13">
        <f t="shared" si="115"/>
        <v>97344</v>
      </c>
      <c r="CF38" s="13">
        <f t="shared" si="115"/>
        <v>97344</v>
      </c>
      <c r="CG38" s="13">
        <f t="shared" si="115"/>
        <v>97344</v>
      </c>
      <c r="CH38" s="13">
        <f t="shared" si="115"/>
        <v>97344</v>
      </c>
      <c r="CI38" s="13">
        <f t="shared" si="115"/>
        <v>97344</v>
      </c>
      <c r="CJ38" s="13">
        <f t="shared" si="115"/>
        <v>97344</v>
      </c>
      <c r="CK38" s="13">
        <f t="shared" si="115"/>
        <v>97344</v>
      </c>
      <c r="CL38" s="13">
        <f t="shared" si="115"/>
        <v>97344</v>
      </c>
      <c r="CM38" s="17">
        <v>0.68</v>
      </c>
      <c r="CN38" s="17">
        <v>0.68</v>
      </c>
      <c r="CO38" s="17">
        <v>0.68</v>
      </c>
      <c r="CP38" s="17">
        <v>0.68</v>
      </c>
      <c r="CQ38" s="17">
        <v>0.68</v>
      </c>
      <c r="CR38" s="17">
        <v>0.68</v>
      </c>
      <c r="CS38" s="17">
        <v>0.68</v>
      </c>
      <c r="CT38" s="17">
        <v>0.68</v>
      </c>
      <c r="CU38" s="17">
        <v>0.68</v>
      </c>
      <c r="CV38" s="17">
        <v>0.68</v>
      </c>
      <c r="CW38" s="17">
        <v>0.68</v>
      </c>
      <c r="CX38" s="17">
        <v>0.68</v>
      </c>
      <c r="CY38" s="17">
        <v>0.48</v>
      </c>
      <c r="CZ38" s="17">
        <v>0.52</v>
      </c>
      <c r="DA38" s="17">
        <v>0.54999999999999993</v>
      </c>
      <c r="DB38" s="17">
        <v>0.56499999999999995</v>
      </c>
      <c r="DC38" s="17">
        <v>0.6</v>
      </c>
      <c r="DD38" s="17">
        <v>0.57999999999999996</v>
      </c>
      <c r="DE38" s="17">
        <v>0.59399999999999997</v>
      </c>
      <c r="DF38" s="17">
        <v>0.57399999999999995</v>
      </c>
      <c r="DG38" s="17">
        <v>0.59399999999999997</v>
      </c>
      <c r="DH38" s="17">
        <v>0.56499999999999995</v>
      </c>
      <c r="DI38" s="17">
        <v>0.59399999999999997</v>
      </c>
      <c r="DJ38" s="17">
        <v>0.54999999999999993</v>
      </c>
    </row>
    <row r="39" spans="1:114" ht="15" customHeight="1" x14ac:dyDescent="0.35">
      <c r="A39" s="11" t="s">
        <v>114</v>
      </c>
      <c r="B39" s="11" t="s">
        <v>115</v>
      </c>
      <c r="C39" s="11" t="s">
        <v>116</v>
      </c>
      <c r="D39" s="11" t="s">
        <v>115</v>
      </c>
      <c r="E39" s="11" t="s">
        <v>117</v>
      </c>
      <c r="F39" s="11">
        <v>2023</v>
      </c>
      <c r="G39" s="11">
        <v>1001691</v>
      </c>
      <c r="H39" s="11" t="s">
        <v>168</v>
      </c>
      <c r="I39" s="11">
        <v>6300563</v>
      </c>
      <c r="J39" s="12" t="s">
        <v>126</v>
      </c>
      <c r="K39" s="11">
        <v>402310</v>
      </c>
      <c r="L39" s="11" t="s">
        <v>172</v>
      </c>
      <c r="M39" s="11"/>
      <c r="N39" s="11"/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198000</v>
      </c>
      <c r="X39" s="13">
        <v>0</v>
      </c>
      <c r="Y39" s="13">
        <v>0</v>
      </c>
      <c r="Z39" s="13">
        <v>0</v>
      </c>
      <c r="AA39" s="14">
        <f t="shared" si="0"/>
        <v>198000</v>
      </c>
      <c r="AB39" s="15">
        <f t="shared" ref="AB39:AM39" si="116">+IFERROR(O39/AO39,0)</f>
        <v>0</v>
      </c>
      <c r="AC39" s="15">
        <f t="shared" si="116"/>
        <v>0</v>
      </c>
      <c r="AD39" s="15">
        <f t="shared" si="116"/>
        <v>0</v>
      </c>
      <c r="AE39" s="15">
        <f t="shared" si="116"/>
        <v>0</v>
      </c>
      <c r="AF39" s="15">
        <f t="shared" si="116"/>
        <v>0</v>
      </c>
      <c r="AG39" s="15">
        <f t="shared" si="116"/>
        <v>0</v>
      </c>
      <c r="AH39" s="15">
        <f t="shared" si="116"/>
        <v>0</v>
      </c>
      <c r="AI39" s="15">
        <f t="shared" si="116"/>
        <v>0</v>
      </c>
      <c r="AJ39" s="15">
        <f t="shared" si="116"/>
        <v>1</v>
      </c>
      <c r="AK39" s="15">
        <f t="shared" si="116"/>
        <v>0</v>
      </c>
      <c r="AL39" s="15">
        <f t="shared" si="116"/>
        <v>0</v>
      </c>
      <c r="AM39" s="15">
        <f t="shared" si="116"/>
        <v>0</v>
      </c>
      <c r="AN39" s="15">
        <f t="shared" si="2"/>
        <v>1</v>
      </c>
      <c r="AO39" s="14" t="s">
        <v>121</v>
      </c>
      <c r="AP39" s="14" t="s">
        <v>121</v>
      </c>
      <c r="AQ39" s="14" t="s">
        <v>121</v>
      </c>
      <c r="AR39" s="14" t="s">
        <v>121</v>
      </c>
      <c r="AS39" s="14" t="s">
        <v>121</v>
      </c>
      <c r="AT39" s="14" t="s">
        <v>121</v>
      </c>
      <c r="AU39" s="14" t="s">
        <v>121</v>
      </c>
      <c r="AV39" s="14" t="s">
        <v>121</v>
      </c>
      <c r="AW39" s="14">
        <v>198000</v>
      </c>
      <c r="AX39" s="14">
        <v>198000</v>
      </c>
      <c r="AY39" s="14">
        <v>198000</v>
      </c>
      <c r="AZ39" s="14">
        <v>198000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198000</v>
      </c>
      <c r="BJ39" s="14">
        <v>0</v>
      </c>
      <c r="BK39" s="14">
        <v>0</v>
      </c>
      <c r="BL39" s="14">
        <v>0</v>
      </c>
      <c r="BM39" s="13">
        <f t="shared" si="3"/>
        <v>198000</v>
      </c>
      <c r="BN39" s="16">
        <f t="shared" ref="BN39:BY39" si="117">+IFERROR(BA39/CA39,0)</f>
        <v>0</v>
      </c>
      <c r="BO39" s="16">
        <f t="shared" si="117"/>
        <v>0</v>
      </c>
      <c r="BP39" s="16">
        <f t="shared" si="117"/>
        <v>0</v>
      </c>
      <c r="BQ39" s="16">
        <f t="shared" si="117"/>
        <v>0</v>
      </c>
      <c r="BR39" s="16">
        <f t="shared" si="117"/>
        <v>0</v>
      </c>
      <c r="BS39" s="16">
        <f t="shared" si="117"/>
        <v>0</v>
      </c>
      <c r="BT39" s="16">
        <f t="shared" si="117"/>
        <v>0</v>
      </c>
      <c r="BU39" s="16">
        <f t="shared" si="117"/>
        <v>0</v>
      </c>
      <c r="BV39" s="16">
        <f t="shared" si="117"/>
        <v>1</v>
      </c>
      <c r="BW39" s="16">
        <f t="shared" si="117"/>
        <v>0</v>
      </c>
      <c r="BX39" s="16">
        <f t="shared" si="117"/>
        <v>0</v>
      </c>
      <c r="BY39" s="16">
        <f t="shared" si="117"/>
        <v>0</v>
      </c>
      <c r="BZ39" s="16">
        <f t="shared" si="5"/>
        <v>1</v>
      </c>
      <c r="CA39" s="13">
        <f t="shared" si="6"/>
        <v>198000</v>
      </c>
      <c r="CB39" s="13">
        <f t="shared" ref="CB39:CL39" si="118">+CA39</f>
        <v>198000</v>
      </c>
      <c r="CC39" s="13">
        <f t="shared" si="118"/>
        <v>198000</v>
      </c>
      <c r="CD39" s="13">
        <f t="shared" si="118"/>
        <v>198000</v>
      </c>
      <c r="CE39" s="13">
        <f t="shared" si="118"/>
        <v>198000</v>
      </c>
      <c r="CF39" s="13">
        <f t="shared" si="118"/>
        <v>198000</v>
      </c>
      <c r="CG39" s="13">
        <f t="shared" si="118"/>
        <v>198000</v>
      </c>
      <c r="CH39" s="13">
        <f t="shared" si="118"/>
        <v>198000</v>
      </c>
      <c r="CI39" s="13">
        <f t="shared" si="118"/>
        <v>198000</v>
      </c>
      <c r="CJ39" s="13">
        <f t="shared" si="118"/>
        <v>198000</v>
      </c>
      <c r="CK39" s="13">
        <f t="shared" si="118"/>
        <v>198000</v>
      </c>
      <c r="CL39" s="13">
        <f t="shared" si="118"/>
        <v>198000</v>
      </c>
      <c r="CM39" s="17">
        <v>0.6</v>
      </c>
      <c r="CN39" s="17">
        <v>0.6</v>
      </c>
      <c r="CO39" s="17">
        <v>0.6</v>
      </c>
      <c r="CP39" s="17">
        <v>0.6</v>
      </c>
      <c r="CQ39" s="17">
        <v>0.6</v>
      </c>
      <c r="CR39" s="17">
        <v>0.6</v>
      </c>
      <c r="CS39" s="17">
        <v>0.6</v>
      </c>
      <c r="CT39" s="17">
        <v>0.6</v>
      </c>
      <c r="CU39" s="17">
        <v>0.6</v>
      </c>
      <c r="CV39" s="17">
        <v>0.6</v>
      </c>
      <c r="CW39" s="17">
        <v>0.6</v>
      </c>
      <c r="CX39" s="17">
        <v>0.6</v>
      </c>
      <c r="CY39" s="17">
        <v>0.38</v>
      </c>
      <c r="CZ39" s="17">
        <v>0.42</v>
      </c>
      <c r="DA39" s="17">
        <v>0.45</v>
      </c>
      <c r="DB39" s="17">
        <v>0.46499999999999997</v>
      </c>
      <c r="DC39" s="17">
        <v>0.5</v>
      </c>
      <c r="DD39" s="17">
        <v>0.48</v>
      </c>
      <c r="DE39" s="17">
        <v>0.49399999999999999</v>
      </c>
      <c r="DF39" s="17">
        <v>0.47399999999999998</v>
      </c>
      <c r="DG39" s="17">
        <v>0.49399999999999999</v>
      </c>
      <c r="DH39" s="17">
        <v>0.46499999999999997</v>
      </c>
      <c r="DI39" s="17">
        <v>0.49399999999999999</v>
      </c>
      <c r="DJ39" s="17">
        <v>0.45</v>
      </c>
    </row>
    <row r="40" spans="1:114" ht="15" customHeight="1" x14ac:dyDescent="0.35">
      <c r="A40" s="11" t="s">
        <v>114</v>
      </c>
      <c r="B40" s="11" t="s">
        <v>115</v>
      </c>
      <c r="C40" s="11" t="s">
        <v>116</v>
      </c>
      <c r="D40" s="11" t="s">
        <v>115</v>
      </c>
      <c r="E40" s="11" t="s">
        <v>117</v>
      </c>
      <c r="F40" s="11">
        <v>2023</v>
      </c>
      <c r="G40" s="11">
        <v>1002224</v>
      </c>
      <c r="H40" s="11" t="s">
        <v>173</v>
      </c>
      <c r="I40" s="11">
        <v>6300563</v>
      </c>
      <c r="J40" s="12" t="s">
        <v>126</v>
      </c>
      <c r="K40" s="11">
        <v>403656</v>
      </c>
      <c r="L40" s="11" t="s">
        <v>174</v>
      </c>
      <c r="M40" s="11"/>
      <c r="N40" s="11"/>
      <c r="O40" s="13">
        <v>47142357</v>
      </c>
      <c r="P40" s="13">
        <v>0</v>
      </c>
      <c r="Q40" s="13">
        <v>0</v>
      </c>
      <c r="R40" s="13">
        <v>0</v>
      </c>
      <c r="S40" s="13">
        <v>46438321</v>
      </c>
      <c r="T40" s="13">
        <v>0</v>
      </c>
      <c r="U40" s="13">
        <v>0</v>
      </c>
      <c r="V40" s="13">
        <v>20208444</v>
      </c>
      <c r="W40" s="13">
        <v>20523386</v>
      </c>
      <c r="X40" s="13">
        <v>20198414</v>
      </c>
      <c r="Y40" s="13">
        <v>20641450</v>
      </c>
      <c r="Z40" s="13">
        <v>0</v>
      </c>
      <c r="AA40" s="14">
        <f t="shared" si="0"/>
        <v>175152372</v>
      </c>
      <c r="AB40" s="15">
        <f t="shared" ref="AB40:AM40" si="119">+IFERROR(O40/AO40,0)</f>
        <v>2000.1</v>
      </c>
      <c r="AC40" s="15">
        <f t="shared" si="119"/>
        <v>0</v>
      </c>
      <c r="AD40" s="15">
        <f t="shared" si="119"/>
        <v>0</v>
      </c>
      <c r="AE40" s="15">
        <f t="shared" si="119"/>
        <v>0</v>
      </c>
      <c r="AF40" s="15">
        <f t="shared" si="119"/>
        <v>2000.1</v>
      </c>
      <c r="AG40" s="15">
        <f t="shared" si="119"/>
        <v>0</v>
      </c>
      <c r="AH40" s="15">
        <f t="shared" si="119"/>
        <v>0</v>
      </c>
      <c r="AI40" s="15">
        <f t="shared" si="119"/>
        <v>1003</v>
      </c>
      <c r="AJ40" s="15">
        <f t="shared" si="119"/>
        <v>1003</v>
      </c>
      <c r="AK40" s="15">
        <f t="shared" si="119"/>
        <v>987.11826800899223</v>
      </c>
      <c r="AL40" s="15">
        <f t="shared" si="119"/>
        <v>1008.7699149643241</v>
      </c>
      <c r="AM40" s="15">
        <f t="shared" si="119"/>
        <v>0</v>
      </c>
      <c r="AN40" s="15">
        <f t="shared" si="2"/>
        <v>8002.0881829733162</v>
      </c>
      <c r="AO40" s="14">
        <v>23570</v>
      </c>
      <c r="AP40" s="14" t="s">
        <v>121</v>
      </c>
      <c r="AQ40" s="14" t="s">
        <v>121</v>
      </c>
      <c r="AR40" s="14" t="s">
        <v>121</v>
      </c>
      <c r="AS40" s="14">
        <v>23217.999600020001</v>
      </c>
      <c r="AT40" s="14" t="s">
        <v>121</v>
      </c>
      <c r="AU40" s="14" t="s">
        <v>121</v>
      </c>
      <c r="AV40" s="14">
        <v>20148</v>
      </c>
      <c r="AW40" s="14">
        <v>20462</v>
      </c>
      <c r="AX40" s="14">
        <v>20462</v>
      </c>
      <c r="AY40" s="14">
        <v>20462</v>
      </c>
      <c r="AZ40" s="14">
        <v>20462</v>
      </c>
      <c r="BA40" s="14">
        <v>0</v>
      </c>
      <c r="BB40" s="14">
        <v>0</v>
      </c>
      <c r="BC40" s="14">
        <v>23208444</v>
      </c>
      <c r="BD40" s="14">
        <v>0</v>
      </c>
      <c r="BE40" s="14">
        <v>23208444</v>
      </c>
      <c r="BF40" s="14">
        <v>23208444</v>
      </c>
      <c r="BG40" s="14">
        <v>23208444</v>
      </c>
      <c r="BH40" s="14">
        <v>23208444</v>
      </c>
      <c r="BI40" s="14">
        <v>23523386</v>
      </c>
      <c r="BJ40" s="14">
        <v>23208444</v>
      </c>
      <c r="BK40" s="14">
        <v>23523386</v>
      </c>
      <c r="BL40" s="14">
        <v>0</v>
      </c>
      <c r="BM40" s="13">
        <f t="shared" si="3"/>
        <v>186297436</v>
      </c>
      <c r="BN40" s="16">
        <f t="shared" ref="BN40:BY40" si="120">+IFERROR(BA40/CA40,0)</f>
        <v>0</v>
      </c>
      <c r="BO40" s="16">
        <f t="shared" si="120"/>
        <v>0</v>
      </c>
      <c r="BP40" s="16">
        <f t="shared" si="120"/>
        <v>1134.2216792102433</v>
      </c>
      <c r="BQ40" s="16">
        <f t="shared" si="120"/>
        <v>0</v>
      </c>
      <c r="BR40" s="16">
        <f t="shared" si="120"/>
        <v>1134.2216792102433</v>
      </c>
      <c r="BS40" s="16">
        <f t="shared" si="120"/>
        <v>1134.2216792102433</v>
      </c>
      <c r="BT40" s="16">
        <f t="shared" si="120"/>
        <v>1134.2216792102433</v>
      </c>
      <c r="BU40" s="16">
        <f t="shared" si="120"/>
        <v>1134.2216792102433</v>
      </c>
      <c r="BV40" s="16">
        <f t="shared" si="120"/>
        <v>1149.6132342879484</v>
      </c>
      <c r="BW40" s="16">
        <f t="shared" si="120"/>
        <v>1134.2216792102433</v>
      </c>
      <c r="BX40" s="16">
        <f t="shared" si="120"/>
        <v>1149.6132342879484</v>
      </c>
      <c r="BY40" s="16">
        <f t="shared" si="120"/>
        <v>0</v>
      </c>
      <c r="BZ40" s="16">
        <f t="shared" si="5"/>
        <v>9104.5565438373578</v>
      </c>
      <c r="CA40" s="13">
        <f t="shared" si="6"/>
        <v>20462</v>
      </c>
      <c r="CB40" s="13">
        <f t="shared" ref="CB40:CL40" si="121">+CA40</f>
        <v>20462</v>
      </c>
      <c r="CC40" s="13">
        <f t="shared" si="121"/>
        <v>20462</v>
      </c>
      <c r="CD40" s="13">
        <f t="shared" si="121"/>
        <v>20462</v>
      </c>
      <c r="CE40" s="13">
        <f t="shared" si="121"/>
        <v>20462</v>
      </c>
      <c r="CF40" s="13">
        <f t="shared" si="121"/>
        <v>20462</v>
      </c>
      <c r="CG40" s="13">
        <f t="shared" si="121"/>
        <v>20462</v>
      </c>
      <c r="CH40" s="13">
        <f t="shared" si="121"/>
        <v>20462</v>
      </c>
      <c r="CI40" s="13">
        <f t="shared" si="121"/>
        <v>20462</v>
      </c>
      <c r="CJ40" s="13">
        <f t="shared" si="121"/>
        <v>20462</v>
      </c>
      <c r="CK40" s="13">
        <f t="shared" si="121"/>
        <v>20462</v>
      </c>
      <c r="CL40" s="13">
        <f t="shared" si="121"/>
        <v>20462</v>
      </c>
      <c r="CM40" s="17">
        <v>0.57999999999999996</v>
      </c>
      <c r="CN40" s="17">
        <v>0.57999999999999996</v>
      </c>
      <c r="CO40" s="17">
        <v>0.57999999999999996</v>
      </c>
      <c r="CP40" s="17">
        <v>0.57999999999999996</v>
      </c>
      <c r="CQ40" s="17">
        <v>0.57999999999999996</v>
      </c>
      <c r="CR40" s="17">
        <v>0.57999999999999996</v>
      </c>
      <c r="CS40" s="17">
        <v>0.57999999999999996</v>
      </c>
      <c r="CT40" s="17">
        <v>0.57999999999999996</v>
      </c>
      <c r="CU40" s="17">
        <v>0.57999999999999996</v>
      </c>
      <c r="CV40" s="17">
        <v>0.57999999999999996</v>
      </c>
      <c r="CW40" s="17">
        <v>0.57999999999999996</v>
      </c>
      <c r="CX40" s="17">
        <v>0.57999999999999996</v>
      </c>
      <c r="CY40" s="17">
        <v>0.13</v>
      </c>
      <c r="CZ40" s="17">
        <v>0.16999999999999998</v>
      </c>
      <c r="DA40" s="17">
        <v>0.2</v>
      </c>
      <c r="DB40" s="17">
        <v>0.21500000000000002</v>
      </c>
      <c r="DC40" s="17">
        <v>0.25</v>
      </c>
      <c r="DD40" s="17">
        <v>0.23</v>
      </c>
      <c r="DE40" s="17">
        <v>0.24399999999999999</v>
      </c>
      <c r="DF40" s="17">
        <v>0.224</v>
      </c>
      <c r="DG40" s="17">
        <v>0.24399999999999999</v>
      </c>
      <c r="DH40" s="17">
        <v>0.21500000000000002</v>
      </c>
      <c r="DI40" s="17">
        <v>0.24399999999999999</v>
      </c>
      <c r="DJ40" s="17">
        <v>0.2</v>
      </c>
    </row>
    <row r="41" spans="1:114" ht="15" customHeight="1" x14ac:dyDescent="0.35">
      <c r="A41" s="11" t="s">
        <v>114</v>
      </c>
      <c r="B41" s="11" t="s">
        <v>115</v>
      </c>
      <c r="C41" s="11" t="s">
        <v>116</v>
      </c>
      <c r="D41" s="11" t="s">
        <v>115</v>
      </c>
      <c r="E41" s="11" t="s">
        <v>117</v>
      </c>
      <c r="F41" s="11">
        <v>2023</v>
      </c>
      <c r="G41" s="11">
        <v>1002224</v>
      </c>
      <c r="H41" s="11" t="s">
        <v>173</v>
      </c>
      <c r="I41" s="11">
        <v>6300563</v>
      </c>
      <c r="J41" s="12" t="s">
        <v>126</v>
      </c>
      <c r="K41" s="11">
        <v>406396</v>
      </c>
      <c r="L41" s="11" t="s">
        <v>175</v>
      </c>
      <c r="M41" s="11"/>
      <c r="N41" s="11"/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18912853</v>
      </c>
      <c r="X41" s="13">
        <v>0</v>
      </c>
      <c r="Y41" s="13">
        <v>0</v>
      </c>
      <c r="Z41" s="13">
        <v>0</v>
      </c>
      <c r="AA41" s="14">
        <f t="shared" si="0"/>
        <v>18912853</v>
      </c>
      <c r="AB41" s="15">
        <f t="shared" ref="AB41:AM41" si="122">+IFERROR(O41/AO41,0)</f>
        <v>0</v>
      </c>
      <c r="AC41" s="15">
        <f t="shared" si="122"/>
        <v>0</v>
      </c>
      <c r="AD41" s="15">
        <f t="shared" si="122"/>
        <v>0</v>
      </c>
      <c r="AE41" s="15">
        <f t="shared" si="122"/>
        <v>0</v>
      </c>
      <c r="AF41" s="15">
        <f t="shared" si="122"/>
        <v>0</v>
      </c>
      <c r="AG41" s="15">
        <f t="shared" si="122"/>
        <v>0</v>
      </c>
      <c r="AH41" s="15">
        <f t="shared" si="122"/>
        <v>0</v>
      </c>
      <c r="AI41" s="15">
        <f t="shared" si="122"/>
        <v>0</v>
      </c>
      <c r="AJ41" s="15">
        <f t="shared" si="122"/>
        <v>181.29999999999995</v>
      </c>
      <c r="AK41" s="15">
        <f t="shared" si="122"/>
        <v>0</v>
      </c>
      <c r="AL41" s="15">
        <f t="shared" si="122"/>
        <v>0</v>
      </c>
      <c r="AM41" s="15">
        <f t="shared" si="122"/>
        <v>0</v>
      </c>
      <c r="AN41" s="15">
        <f t="shared" si="2"/>
        <v>181.29999999999995</v>
      </c>
      <c r="AO41" s="14" t="s">
        <v>121</v>
      </c>
      <c r="AP41" s="14" t="s">
        <v>121</v>
      </c>
      <c r="AQ41" s="14" t="s">
        <v>121</v>
      </c>
      <c r="AR41" s="14" t="s">
        <v>121</v>
      </c>
      <c r="AS41" s="14" t="s">
        <v>121</v>
      </c>
      <c r="AT41" s="14" t="s">
        <v>121</v>
      </c>
      <c r="AU41" s="14" t="s">
        <v>121</v>
      </c>
      <c r="AV41" s="14" t="s">
        <v>121</v>
      </c>
      <c r="AW41" s="14">
        <v>104317.9977937121</v>
      </c>
      <c r="AX41" s="14">
        <v>104317.9977937121</v>
      </c>
      <c r="AY41" s="14">
        <v>104317.9977937121</v>
      </c>
      <c r="AZ41" s="14">
        <v>104317.9977937121</v>
      </c>
      <c r="BA41" s="14">
        <v>0</v>
      </c>
      <c r="BB41" s="14">
        <v>0</v>
      </c>
      <c r="BC41" s="14">
        <v>0</v>
      </c>
      <c r="BD41" s="14">
        <v>18912853</v>
      </c>
      <c r="BE41" s="14">
        <v>0</v>
      </c>
      <c r="BF41" s="14">
        <v>0</v>
      </c>
      <c r="BG41" s="14">
        <v>0</v>
      </c>
      <c r="BH41" s="14">
        <v>0</v>
      </c>
      <c r="BI41" s="14">
        <v>18912853</v>
      </c>
      <c r="BJ41" s="14">
        <v>0</v>
      </c>
      <c r="BK41" s="14">
        <v>0</v>
      </c>
      <c r="BL41" s="14">
        <v>0</v>
      </c>
      <c r="BM41" s="13">
        <f t="shared" si="3"/>
        <v>37825706</v>
      </c>
      <c r="BN41" s="16">
        <f t="shared" ref="BN41:BY41" si="123">+IFERROR(BA41/CA41,0)</f>
        <v>0</v>
      </c>
      <c r="BO41" s="16">
        <f t="shared" si="123"/>
        <v>0</v>
      </c>
      <c r="BP41" s="16">
        <f t="shared" si="123"/>
        <v>0</v>
      </c>
      <c r="BQ41" s="16">
        <f t="shared" si="123"/>
        <v>181.29999999999995</v>
      </c>
      <c r="BR41" s="16">
        <f t="shared" si="123"/>
        <v>0</v>
      </c>
      <c r="BS41" s="16">
        <f t="shared" si="123"/>
        <v>0</v>
      </c>
      <c r="BT41" s="16">
        <f t="shared" si="123"/>
        <v>0</v>
      </c>
      <c r="BU41" s="16">
        <f t="shared" si="123"/>
        <v>0</v>
      </c>
      <c r="BV41" s="16">
        <f t="shared" si="123"/>
        <v>181.29999999999995</v>
      </c>
      <c r="BW41" s="16">
        <f t="shared" si="123"/>
        <v>0</v>
      </c>
      <c r="BX41" s="16">
        <f t="shared" si="123"/>
        <v>0</v>
      </c>
      <c r="BY41" s="16">
        <f t="shared" si="123"/>
        <v>0</v>
      </c>
      <c r="BZ41" s="16">
        <f t="shared" si="5"/>
        <v>362.59999999999991</v>
      </c>
      <c r="CA41" s="13">
        <f t="shared" si="6"/>
        <v>104317.9977937121</v>
      </c>
      <c r="CB41" s="13">
        <f t="shared" ref="CB41:CL41" si="124">+CA41</f>
        <v>104317.9977937121</v>
      </c>
      <c r="CC41" s="13">
        <f t="shared" si="124"/>
        <v>104317.9977937121</v>
      </c>
      <c r="CD41" s="13">
        <f t="shared" si="124"/>
        <v>104317.9977937121</v>
      </c>
      <c r="CE41" s="13">
        <f t="shared" si="124"/>
        <v>104317.9977937121</v>
      </c>
      <c r="CF41" s="13">
        <f t="shared" si="124"/>
        <v>104317.9977937121</v>
      </c>
      <c r="CG41" s="13">
        <f t="shared" si="124"/>
        <v>104317.9977937121</v>
      </c>
      <c r="CH41" s="13">
        <f t="shared" si="124"/>
        <v>104317.9977937121</v>
      </c>
      <c r="CI41" s="13">
        <f t="shared" si="124"/>
        <v>104317.9977937121</v>
      </c>
      <c r="CJ41" s="13">
        <f t="shared" si="124"/>
        <v>104317.9977937121</v>
      </c>
      <c r="CK41" s="13">
        <f t="shared" si="124"/>
        <v>104317.9977937121</v>
      </c>
      <c r="CL41" s="13">
        <f t="shared" si="124"/>
        <v>104317.9977937121</v>
      </c>
      <c r="CM41" s="17">
        <v>0.7</v>
      </c>
      <c r="CN41" s="17">
        <v>0.7</v>
      </c>
      <c r="CO41" s="17">
        <v>0.7</v>
      </c>
      <c r="CP41" s="17">
        <v>0.7</v>
      </c>
      <c r="CQ41" s="17">
        <v>0.7</v>
      </c>
      <c r="CR41" s="17">
        <v>0.7</v>
      </c>
      <c r="CS41" s="17">
        <v>0.7</v>
      </c>
      <c r="CT41" s="17">
        <v>0.7</v>
      </c>
      <c r="CU41" s="17">
        <v>0.7</v>
      </c>
      <c r="CV41" s="17">
        <v>0.7</v>
      </c>
      <c r="CW41" s="17">
        <v>0.7</v>
      </c>
      <c r="CX41" s="17">
        <v>0.7</v>
      </c>
      <c r="CY41" s="17">
        <v>0.51</v>
      </c>
      <c r="CZ41" s="17">
        <v>0.55000000000000004</v>
      </c>
      <c r="DA41" s="17">
        <v>0.57999999999999996</v>
      </c>
      <c r="DB41" s="17">
        <v>0.59499999999999997</v>
      </c>
      <c r="DC41" s="17">
        <v>0.63</v>
      </c>
      <c r="DD41" s="17">
        <v>0.61</v>
      </c>
      <c r="DE41" s="17">
        <v>0.624</v>
      </c>
      <c r="DF41" s="17">
        <v>0.60399999999999998</v>
      </c>
      <c r="DG41" s="17">
        <v>0.624</v>
      </c>
      <c r="DH41" s="17">
        <v>0.59499999999999997</v>
      </c>
      <c r="DI41" s="17">
        <v>0.624</v>
      </c>
      <c r="DJ41" s="17">
        <v>0.57999999999999996</v>
      </c>
    </row>
    <row r="42" spans="1:114" ht="15" customHeight="1" x14ac:dyDescent="0.35">
      <c r="A42" s="11" t="s">
        <v>114</v>
      </c>
      <c r="B42" s="11" t="s">
        <v>115</v>
      </c>
      <c r="C42" s="11" t="s">
        <v>116</v>
      </c>
      <c r="D42" s="11" t="s">
        <v>115</v>
      </c>
      <c r="E42" s="11" t="s">
        <v>117</v>
      </c>
      <c r="F42" s="11">
        <v>2023</v>
      </c>
      <c r="G42" s="11">
        <v>1003757</v>
      </c>
      <c r="H42" s="11" t="s">
        <v>176</v>
      </c>
      <c r="I42" s="11">
        <v>6300563</v>
      </c>
      <c r="J42" s="12" t="s">
        <v>126</v>
      </c>
      <c r="K42" s="11">
        <v>200078</v>
      </c>
      <c r="L42" s="11" t="s">
        <v>120</v>
      </c>
      <c r="M42" s="11"/>
      <c r="N42" s="11"/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689000</v>
      </c>
      <c r="X42" s="13">
        <v>1378000</v>
      </c>
      <c r="Y42" s="13">
        <v>0</v>
      </c>
      <c r="Z42" s="13">
        <v>0</v>
      </c>
      <c r="AA42" s="14">
        <f t="shared" si="0"/>
        <v>2067000</v>
      </c>
      <c r="AB42" s="15">
        <f t="shared" ref="AB42:AM42" si="125">+IFERROR(O42/AO42,0)</f>
        <v>0</v>
      </c>
      <c r="AC42" s="15">
        <f t="shared" si="125"/>
        <v>0</v>
      </c>
      <c r="AD42" s="15">
        <f t="shared" si="125"/>
        <v>0</v>
      </c>
      <c r="AE42" s="15">
        <f t="shared" si="125"/>
        <v>0</v>
      </c>
      <c r="AF42" s="15">
        <f t="shared" si="125"/>
        <v>0</v>
      </c>
      <c r="AG42" s="15">
        <f t="shared" si="125"/>
        <v>0</v>
      </c>
      <c r="AH42" s="15">
        <f t="shared" si="125"/>
        <v>0</v>
      </c>
      <c r="AI42" s="15">
        <f t="shared" si="125"/>
        <v>0</v>
      </c>
      <c r="AJ42" s="15">
        <f t="shared" si="125"/>
        <v>10</v>
      </c>
      <c r="AK42" s="15">
        <f t="shared" si="125"/>
        <v>20</v>
      </c>
      <c r="AL42" s="15">
        <f t="shared" si="125"/>
        <v>0</v>
      </c>
      <c r="AM42" s="15">
        <f t="shared" si="125"/>
        <v>0</v>
      </c>
      <c r="AN42" s="15">
        <f t="shared" si="2"/>
        <v>30</v>
      </c>
      <c r="AO42" s="14" t="s">
        <v>121</v>
      </c>
      <c r="AP42" s="14" t="s">
        <v>121</v>
      </c>
      <c r="AQ42" s="14" t="s">
        <v>121</v>
      </c>
      <c r="AR42" s="14" t="s">
        <v>121</v>
      </c>
      <c r="AS42" s="14" t="s">
        <v>121</v>
      </c>
      <c r="AT42" s="14" t="s">
        <v>121</v>
      </c>
      <c r="AU42" s="14" t="s">
        <v>121</v>
      </c>
      <c r="AV42" s="14" t="s">
        <v>121</v>
      </c>
      <c r="AW42" s="14">
        <v>68900</v>
      </c>
      <c r="AX42" s="14">
        <v>68900</v>
      </c>
      <c r="AY42" s="14">
        <v>68900</v>
      </c>
      <c r="AZ42" s="14">
        <v>68900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689000</v>
      </c>
      <c r="BG42" s="14">
        <v>0</v>
      </c>
      <c r="BH42" s="14">
        <v>0</v>
      </c>
      <c r="BI42" s="14">
        <v>1089000</v>
      </c>
      <c r="BJ42" s="14">
        <v>0</v>
      </c>
      <c r="BK42" s="14">
        <v>689000</v>
      </c>
      <c r="BL42" s="14">
        <v>0</v>
      </c>
      <c r="BM42" s="13">
        <f t="shared" si="3"/>
        <v>2467000</v>
      </c>
      <c r="BN42" s="16">
        <f t="shared" ref="BN42:BY42" si="126">+IFERROR(BA42/CA42,0)</f>
        <v>0</v>
      </c>
      <c r="BO42" s="16">
        <f t="shared" si="126"/>
        <v>0</v>
      </c>
      <c r="BP42" s="16">
        <f t="shared" si="126"/>
        <v>0</v>
      </c>
      <c r="BQ42" s="16">
        <f t="shared" si="126"/>
        <v>0</v>
      </c>
      <c r="BR42" s="16">
        <f t="shared" si="126"/>
        <v>0</v>
      </c>
      <c r="BS42" s="16">
        <f t="shared" si="126"/>
        <v>10</v>
      </c>
      <c r="BT42" s="16">
        <f t="shared" si="126"/>
        <v>0</v>
      </c>
      <c r="BU42" s="16">
        <f t="shared" si="126"/>
        <v>0</v>
      </c>
      <c r="BV42" s="16">
        <f t="shared" si="126"/>
        <v>15.805515239477504</v>
      </c>
      <c r="BW42" s="16">
        <f t="shared" si="126"/>
        <v>0</v>
      </c>
      <c r="BX42" s="16">
        <f t="shared" si="126"/>
        <v>10</v>
      </c>
      <c r="BY42" s="16">
        <f t="shared" si="126"/>
        <v>0</v>
      </c>
      <c r="BZ42" s="16">
        <f t="shared" si="5"/>
        <v>35.805515239477501</v>
      </c>
      <c r="CA42" s="13">
        <f t="shared" si="6"/>
        <v>68900</v>
      </c>
      <c r="CB42" s="13">
        <f t="shared" ref="CB42:CL42" si="127">+CA42</f>
        <v>68900</v>
      </c>
      <c r="CC42" s="13">
        <f t="shared" si="127"/>
        <v>68900</v>
      </c>
      <c r="CD42" s="13">
        <f t="shared" si="127"/>
        <v>68900</v>
      </c>
      <c r="CE42" s="13">
        <f t="shared" si="127"/>
        <v>68900</v>
      </c>
      <c r="CF42" s="13">
        <f t="shared" si="127"/>
        <v>68900</v>
      </c>
      <c r="CG42" s="13">
        <f t="shared" si="127"/>
        <v>68900</v>
      </c>
      <c r="CH42" s="13">
        <f t="shared" si="127"/>
        <v>68900</v>
      </c>
      <c r="CI42" s="13">
        <f t="shared" si="127"/>
        <v>68900</v>
      </c>
      <c r="CJ42" s="13">
        <f t="shared" si="127"/>
        <v>68900</v>
      </c>
      <c r="CK42" s="13">
        <f t="shared" si="127"/>
        <v>68900</v>
      </c>
      <c r="CL42" s="13">
        <f t="shared" si="127"/>
        <v>68900</v>
      </c>
      <c r="CM42" s="17">
        <v>0.54</v>
      </c>
      <c r="CN42" s="17">
        <v>0.54</v>
      </c>
      <c r="CO42" s="17">
        <v>0.54</v>
      </c>
      <c r="CP42" s="17">
        <v>0.54</v>
      </c>
      <c r="CQ42" s="17">
        <v>0.54</v>
      </c>
      <c r="CR42" s="17">
        <v>0.54</v>
      </c>
      <c r="CS42" s="17">
        <v>0.54</v>
      </c>
      <c r="CT42" s="17">
        <v>0.54</v>
      </c>
      <c r="CU42" s="17">
        <v>0.54</v>
      </c>
      <c r="CV42" s="17">
        <v>0.54</v>
      </c>
      <c r="CW42" s="17">
        <v>0.54</v>
      </c>
      <c r="CX42" s="17">
        <v>0.54</v>
      </c>
      <c r="CY42" s="17">
        <v>0.32</v>
      </c>
      <c r="CZ42" s="17">
        <v>0.36</v>
      </c>
      <c r="DA42" s="17">
        <v>0.39</v>
      </c>
      <c r="DB42" s="17">
        <v>0.40499999999999997</v>
      </c>
      <c r="DC42" s="17">
        <v>0.44</v>
      </c>
      <c r="DD42" s="17">
        <v>0.42</v>
      </c>
      <c r="DE42" s="17">
        <v>0.434</v>
      </c>
      <c r="DF42" s="17">
        <v>0.41399999999999998</v>
      </c>
      <c r="DG42" s="17">
        <v>0.434</v>
      </c>
      <c r="DH42" s="17">
        <v>0.40499999999999997</v>
      </c>
      <c r="DI42" s="17">
        <v>0.434</v>
      </c>
      <c r="DJ42" s="17">
        <v>0.39</v>
      </c>
    </row>
    <row r="43" spans="1:114" ht="15" customHeight="1" x14ac:dyDescent="0.35">
      <c r="A43" s="11" t="s">
        <v>114</v>
      </c>
      <c r="B43" s="11" t="s">
        <v>115</v>
      </c>
      <c r="C43" s="11" t="s">
        <v>116</v>
      </c>
      <c r="D43" s="11" t="s">
        <v>115</v>
      </c>
      <c r="E43" s="11" t="s">
        <v>117</v>
      </c>
      <c r="F43" s="11">
        <v>2023</v>
      </c>
      <c r="G43" s="11">
        <v>1001963</v>
      </c>
      <c r="H43" s="11" t="s">
        <v>149</v>
      </c>
      <c r="I43" s="11">
        <v>6300445</v>
      </c>
      <c r="J43" s="12" t="s">
        <v>119</v>
      </c>
      <c r="K43" s="11">
        <v>405697</v>
      </c>
      <c r="L43" s="11" t="s">
        <v>177</v>
      </c>
      <c r="M43" s="11"/>
      <c r="N43" s="11"/>
      <c r="O43" s="13">
        <v>0</v>
      </c>
      <c r="P43" s="13">
        <v>0</v>
      </c>
      <c r="Q43" s="13">
        <v>9096300</v>
      </c>
      <c r="R43" s="13">
        <v>9096300</v>
      </c>
      <c r="S43" s="13">
        <v>9096300</v>
      </c>
      <c r="T43" s="13">
        <v>9096300</v>
      </c>
      <c r="U43" s="13">
        <v>9096300</v>
      </c>
      <c r="V43" s="13">
        <v>27288900</v>
      </c>
      <c r="W43" s="13">
        <v>0</v>
      </c>
      <c r="X43" s="13">
        <v>0</v>
      </c>
      <c r="Y43" s="13">
        <v>0</v>
      </c>
      <c r="Z43" s="13">
        <v>0</v>
      </c>
      <c r="AA43" s="14">
        <f t="shared" si="0"/>
        <v>72770400</v>
      </c>
      <c r="AB43" s="15">
        <f t="shared" ref="AB43:AM43" si="128">+IFERROR(O43/AO43,0)</f>
        <v>0</v>
      </c>
      <c r="AC43" s="15">
        <f t="shared" si="128"/>
        <v>0</v>
      </c>
      <c r="AD43" s="15">
        <f t="shared" si="128"/>
        <v>100</v>
      </c>
      <c r="AE43" s="15">
        <f t="shared" si="128"/>
        <v>100</v>
      </c>
      <c r="AF43" s="15">
        <f t="shared" si="128"/>
        <v>100</v>
      </c>
      <c r="AG43" s="15">
        <f t="shared" si="128"/>
        <v>100</v>
      </c>
      <c r="AH43" s="15">
        <f t="shared" si="128"/>
        <v>100</v>
      </c>
      <c r="AI43" s="15">
        <f t="shared" si="128"/>
        <v>300</v>
      </c>
      <c r="AJ43" s="15">
        <f t="shared" si="128"/>
        <v>0</v>
      </c>
      <c r="AK43" s="15">
        <f t="shared" si="128"/>
        <v>0</v>
      </c>
      <c r="AL43" s="15">
        <f t="shared" si="128"/>
        <v>0</v>
      </c>
      <c r="AM43" s="15">
        <f t="shared" si="128"/>
        <v>0</v>
      </c>
      <c r="AN43" s="15">
        <f t="shared" si="2"/>
        <v>800</v>
      </c>
      <c r="AO43" s="14" t="s">
        <v>121</v>
      </c>
      <c r="AP43" s="14" t="s">
        <v>121</v>
      </c>
      <c r="AQ43" s="14">
        <v>90963</v>
      </c>
      <c r="AR43" s="14">
        <v>90963</v>
      </c>
      <c r="AS43" s="14">
        <v>90963</v>
      </c>
      <c r="AT43" s="14">
        <v>90963</v>
      </c>
      <c r="AU43" s="14">
        <v>90963</v>
      </c>
      <c r="AV43" s="14">
        <v>90963</v>
      </c>
      <c r="AW43" s="14" t="s">
        <v>121</v>
      </c>
      <c r="AX43" s="14" t="s">
        <v>121</v>
      </c>
      <c r="AY43" s="14">
        <v>90963</v>
      </c>
      <c r="AZ43" s="14">
        <v>90963</v>
      </c>
      <c r="BA43" s="14">
        <v>0</v>
      </c>
      <c r="BB43" s="14">
        <v>0</v>
      </c>
      <c r="BC43" s="14">
        <v>9096300</v>
      </c>
      <c r="BD43" s="14">
        <v>9096300</v>
      </c>
      <c r="BE43" s="14">
        <v>9096300</v>
      </c>
      <c r="BF43" s="14">
        <v>9096300</v>
      </c>
      <c r="BG43" s="14">
        <v>39096300</v>
      </c>
      <c r="BH43" s="14">
        <v>27288900</v>
      </c>
      <c r="BI43" s="14">
        <v>0</v>
      </c>
      <c r="BJ43" s="14">
        <v>0</v>
      </c>
      <c r="BK43" s="14">
        <v>0</v>
      </c>
      <c r="BL43" s="14">
        <v>0</v>
      </c>
      <c r="BM43" s="13">
        <f t="shared" si="3"/>
        <v>102770400</v>
      </c>
      <c r="BN43" s="16">
        <f t="shared" ref="BN43:BY43" si="129">+IFERROR(BA43/CA43,0)</f>
        <v>0</v>
      </c>
      <c r="BO43" s="16">
        <f t="shared" si="129"/>
        <v>0</v>
      </c>
      <c r="BP43" s="16">
        <f t="shared" si="129"/>
        <v>100</v>
      </c>
      <c r="BQ43" s="16">
        <f t="shared" si="129"/>
        <v>100</v>
      </c>
      <c r="BR43" s="16">
        <f t="shared" si="129"/>
        <v>100</v>
      </c>
      <c r="BS43" s="16">
        <f t="shared" si="129"/>
        <v>100</v>
      </c>
      <c r="BT43" s="16">
        <f t="shared" si="129"/>
        <v>429.80442597539661</v>
      </c>
      <c r="BU43" s="16">
        <f t="shared" si="129"/>
        <v>300</v>
      </c>
      <c r="BV43" s="16">
        <f t="shared" si="129"/>
        <v>0</v>
      </c>
      <c r="BW43" s="16">
        <f t="shared" si="129"/>
        <v>0</v>
      </c>
      <c r="BX43" s="16">
        <f t="shared" si="129"/>
        <v>0</v>
      </c>
      <c r="BY43" s="16">
        <f t="shared" si="129"/>
        <v>0</v>
      </c>
      <c r="BZ43" s="16">
        <f t="shared" si="5"/>
        <v>1129.8044259753965</v>
      </c>
      <c r="CA43" s="13">
        <f t="shared" si="6"/>
        <v>90963</v>
      </c>
      <c r="CB43" s="13">
        <f t="shared" ref="CB43:CL43" si="130">+CA43</f>
        <v>90963</v>
      </c>
      <c r="CC43" s="13">
        <f t="shared" si="130"/>
        <v>90963</v>
      </c>
      <c r="CD43" s="13">
        <f t="shared" si="130"/>
        <v>90963</v>
      </c>
      <c r="CE43" s="13">
        <f t="shared" si="130"/>
        <v>90963</v>
      </c>
      <c r="CF43" s="13">
        <f t="shared" si="130"/>
        <v>90963</v>
      </c>
      <c r="CG43" s="13">
        <f t="shared" si="130"/>
        <v>90963</v>
      </c>
      <c r="CH43" s="13">
        <f t="shared" si="130"/>
        <v>90963</v>
      </c>
      <c r="CI43" s="13">
        <f t="shared" si="130"/>
        <v>90963</v>
      </c>
      <c r="CJ43" s="13">
        <f t="shared" si="130"/>
        <v>90963</v>
      </c>
      <c r="CK43" s="13">
        <f t="shared" si="130"/>
        <v>90963</v>
      </c>
      <c r="CL43" s="13">
        <f t="shared" si="130"/>
        <v>90963</v>
      </c>
      <c r="CM43" s="17">
        <v>0.72</v>
      </c>
      <c r="CN43" s="17">
        <v>0.72</v>
      </c>
      <c r="CO43" s="17">
        <v>0.72</v>
      </c>
      <c r="CP43" s="17">
        <v>0.72</v>
      </c>
      <c r="CQ43" s="17">
        <v>0.72</v>
      </c>
      <c r="CR43" s="17">
        <v>0.72</v>
      </c>
      <c r="CS43" s="17">
        <v>0.72</v>
      </c>
      <c r="CT43" s="17">
        <v>0.72</v>
      </c>
      <c r="CU43" s="17">
        <v>0.72</v>
      </c>
      <c r="CV43" s="17">
        <v>0.72</v>
      </c>
      <c r="CW43" s="17">
        <v>0.72</v>
      </c>
      <c r="CX43" s="17">
        <v>0.72</v>
      </c>
      <c r="CY43" s="17">
        <v>0.52</v>
      </c>
      <c r="CZ43" s="17">
        <v>0.56000000000000005</v>
      </c>
      <c r="DA43" s="17">
        <v>0.59</v>
      </c>
      <c r="DB43" s="17">
        <v>0.60499999999999998</v>
      </c>
      <c r="DC43" s="17">
        <v>0.64</v>
      </c>
      <c r="DD43" s="17">
        <v>0.62</v>
      </c>
      <c r="DE43" s="17">
        <v>0.63400000000000001</v>
      </c>
      <c r="DF43" s="17">
        <v>0.61399999999999999</v>
      </c>
      <c r="DG43" s="17">
        <v>0.63400000000000001</v>
      </c>
      <c r="DH43" s="17">
        <v>0.60499999999999998</v>
      </c>
      <c r="DI43" s="17">
        <v>0.63400000000000001</v>
      </c>
      <c r="DJ43" s="17">
        <v>0.59</v>
      </c>
    </row>
    <row r="44" spans="1:114" ht="15" customHeight="1" x14ac:dyDescent="0.35">
      <c r="A44" s="11" t="s">
        <v>114</v>
      </c>
      <c r="B44" s="11" t="s">
        <v>115</v>
      </c>
      <c r="C44" s="11" t="s">
        <v>116</v>
      </c>
      <c r="D44" s="11" t="s">
        <v>115</v>
      </c>
      <c r="E44" s="11" t="s">
        <v>117</v>
      </c>
      <c r="F44" s="11">
        <v>2023</v>
      </c>
      <c r="G44" s="11">
        <v>1003684</v>
      </c>
      <c r="H44" s="11" t="s">
        <v>178</v>
      </c>
      <c r="I44" s="11">
        <v>6300445</v>
      </c>
      <c r="J44" s="12" t="s">
        <v>119</v>
      </c>
      <c r="K44" s="11">
        <v>405754</v>
      </c>
      <c r="L44" s="11" t="s">
        <v>179</v>
      </c>
      <c r="M44" s="11"/>
      <c r="N44" s="11"/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4750000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f t="shared" si="0"/>
        <v>4750000</v>
      </c>
      <c r="AB44" s="15">
        <f t="shared" ref="AB44:AM44" si="131">+IFERROR(O44/AO44,0)</f>
        <v>0</v>
      </c>
      <c r="AC44" s="15">
        <f t="shared" si="131"/>
        <v>0</v>
      </c>
      <c r="AD44" s="15">
        <f t="shared" si="131"/>
        <v>0</v>
      </c>
      <c r="AE44" s="15">
        <f t="shared" si="131"/>
        <v>0</v>
      </c>
      <c r="AF44" s="15">
        <f t="shared" si="131"/>
        <v>0</v>
      </c>
      <c r="AG44" s="15">
        <f t="shared" si="131"/>
        <v>100</v>
      </c>
      <c r="AH44" s="15">
        <f t="shared" si="131"/>
        <v>0</v>
      </c>
      <c r="AI44" s="15">
        <f t="shared" si="131"/>
        <v>0</v>
      </c>
      <c r="AJ44" s="15">
        <f t="shared" si="131"/>
        <v>0</v>
      </c>
      <c r="AK44" s="15">
        <f t="shared" si="131"/>
        <v>0</v>
      </c>
      <c r="AL44" s="15">
        <f t="shared" si="131"/>
        <v>0</v>
      </c>
      <c r="AM44" s="15">
        <f t="shared" si="131"/>
        <v>0</v>
      </c>
      <c r="AN44" s="15">
        <f t="shared" si="2"/>
        <v>100</v>
      </c>
      <c r="AO44" s="14" t="s">
        <v>121</v>
      </c>
      <c r="AP44" s="14" t="s">
        <v>121</v>
      </c>
      <c r="AQ44" s="14" t="s">
        <v>121</v>
      </c>
      <c r="AR44" s="14" t="s">
        <v>121</v>
      </c>
      <c r="AS44" s="14" t="s">
        <v>121</v>
      </c>
      <c r="AT44" s="14">
        <v>47500</v>
      </c>
      <c r="AU44" s="14" t="s">
        <v>121</v>
      </c>
      <c r="AV44" s="14" t="s">
        <v>121</v>
      </c>
      <c r="AW44" s="14" t="s">
        <v>121</v>
      </c>
      <c r="AX44" s="14" t="s">
        <v>121</v>
      </c>
      <c r="AY44" s="14">
        <v>47500</v>
      </c>
      <c r="AZ44" s="14">
        <v>47500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4750000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3">
        <f t="shared" si="3"/>
        <v>4750000</v>
      </c>
      <c r="BN44" s="16">
        <f t="shared" ref="BN44:BY44" si="132">+IFERROR(BA44/CA44,0)</f>
        <v>0</v>
      </c>
      <c r="BO44" s="16">
        <f t="shared" si="132"/>
        <v>0</v>
      </c>
      <c r="BP44" s="16">
        <f t="shared" si="132"/>
        <v>0</v>
      </c>
      <c r="BQ44" s="16">
        <f t="shared" si="132"/>
        <v>0</v>
      </c>
      <c r="BR44" s="16">
        <f t="shared" si="132"/>
        <v>0</v>
      </c>
      <c r="BS44" s="16">
        <f t="shared" si="132"/>
        <v>100</v>
      </c>
      <c r="BT44" s="16">
        <f t="shared" si="132"/>
        <v>0</v>
      </c>
      <c r="BU44" s="16">
        <f t="shared" si="132"/>
        <v>0</v>
      </c>
      <c r="BV44" s="16">
        <f t="shared" si="132"/>
        <v>0</v>
      </c>
      <c r="BW44" s="16">
        <f t="shared" si="132"/>
        <v>0</v>
      </c>
      <c r="BX44" s="16">
        <f t="shared" si="132"/>
        <v>0</v>
      </c>
      <c r="BY44" s="16">
        <f t="shared" si="132"/>
        <v>0</v>
      </c>
      <c r="BZ44" s="16">
        <f t="shared" si="5"/>
        <v>100</v>
      </c>
      <c r="CA44" s="13">
        <f t="shared" si="6"/>
        <v>47500</v>
      </c>
      <c r="CB44" s="13">
        <f t="shared" ref="CB44:CL44" si="133">+CA44</f>
        <v>47500</v>
      </c>
      <c r="CC44" s="13">
        <f t="shared" si="133"/>
        <v>47500</v>
      </c>
      <c r="CD44" s="13">
        <f t="shared" si="133"/>
        <v>47500</v>
      </c>
      <c r="CE44" s="13">
        <f t="shared" si="133"/>
        <v>47500</v>
      </c>
      <c r="CF44" s="13">
        <f t="shared" si="133"/>
        <v>47500</v>
      </c>
      <c r="CG44" s="13">
        <f t="shared" si="133"/>
        <v>47500</v>
      </c>
      <c r="CH44" s="13">
        <f t="shared" si="133"/>
        <v>47500</v>
      </c>
      <c r="CI44" s="13">
        <f t="shared" si="133"/>
        <v>47500</v>
      </c>
      <c r="CJ44" s="13">
        <f t="shared" si="133"/>
        <v>47500</v>
      </c>
      <c r="CK44" s="13">
        <f t="shared" si="133"/>
        <v>47500</v>
      </c>
      <c r="CL44" s="13">
        <f t="shared" si="133"/>
        <v>47500</v>
      </c>
      <c r="CM44" s="17">
        <v>0.73</v>
      </c>
      <c r="CN44" s="17">
        <v>0.73</v>
      </c>
      <c r="CO44" s="17">
        <v>0.73</v>
      </c>
      <c r="CP44" s="17">
        <v>0.73</v>
      </c>
      <c r="CQ44" s="17">
        <v>0.73</v>
      </c>
      <c r="CR44" s="17">
        <v>0.73</v>
      </c>
      <c r="CS44" s="17">
        <v>0.73</v>
      </c>
      <c r="CT44" s="17">
        <v>0.73</v>
      </c>
      <c r="CU44" s="17">
        <v>0.73</v>
      </c>
      <c r="CV44" s="17">
        <v>0.73</v>
      </c>
      <c r="CW44" s="17">
        <v>0.73</v>
      </c>
      <c r="CX44" s="17">
        <v>0.73</v>
      </c>
      <c r="CY44" s="17">
        <v>0.43000000000000005</v>
      </c>
      <c r="CZ44" s="17">
        <v>0.47000000000000003</v>
      </c>
      <c r="DA44" s="17">
        <v>0.5</v>
      </c>
      <c r="DB44" s="17">
        <v>0.51500000000000001</v>
      </c>
      <c r="DC44" s="17">
        <v>0.55000000000000004</v>
      </c>
      <c r="DD44" s="17">
        <v>0.53</v>
      </c>
      <c r="DE44" s="17">
        <v>0.54400000000000004</v>
      </c>
      <c r="DF44" s="17">
        <v>0.52400000000000002</v>
      </c>
      <c r="DG44" s="17">
        <v>0.54400000000000004</v>
      </c>
      <c r="DH44" s="17">
        <v>0.51500000000000001</v>
      </c>
      <c r="DI44" s="17">
        <v>0.54400000000000004</v>
      </c>
      <c r="DJ44" s="17">
        <v>0.5</v>
      </c>
    </row>
    <row r="45" spans="1:114" ht="15" customHeight="1" x14ac:dyDescent="0.35">
      <c r="A45" s="11" t="s">
        <v>114</v>
      </c>
      <c r="B45" s="11" t="s">
        <v>115</v>
      </c>
      <c r="C45" s="11" t="s">
        <v>116</v>
      </c>
      <c r="D45" s="11" t="s">
        <v>115</v>
      </c>
      <c r="E45" s="11" t="s">
        <v>117</v>
      </c>
      <c r="F45" s="11">
        <v>2023</v>
      </c>
      <c r="G45" s="11">
        <v>1003062</v>
      </c>
      <c r="H45" s="11" t="s">
        <v>148</v>
      </c>
      <c r="I45" s="11">
        <v>6300445</v>
      </c>
      <c r="J45" s="12" t="s">
        <v>119</v>
      </c>
      <c r="K45" s="11">
        <v>405878</v>
      </c>
      <c r="L45" s="11" t="s">
        <v>180</v>
      </c>
      <c r="M45" s="11"/>
      <c r="N45" s="11"/>
      <c r="O45" s="13">
        <v>0</v>
      </c>
      <c r="P45" s="13">
        <v>3114100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4">
        <f t="shared" si="0"/>
        <v>3114100</v>
      </c>
      <c r="AB45" s="15">
        <f t="shared" ref="AB45:AM45" si="134">+IFERROR(O45/AO45,0)</f>
        <v>0</v>
      </c>
      <c r="AC45" s="15">
        <f t="shared" si="134"/>
        <v>100</v>
      </c>
      <c r="AD45" s="15">
        <f t="shared" si="134"/>
        <v>0</v>
      </c>
      <c r="AE45" s="15">
        <f t="shared" si="134"/>
        <v>0</v>
      </c>
      <c r="AF45" s="15">
        <f t="shared" si="134"/>
        <v>0</v>
      </c>
      <c r="AG45" s="15">
        <f t="shared" si="134"/>
        <v>0</v>
      </c>
      <c r="AH45" s="15">
        <f t="shared" si="134"/>
        <v>0</v>
      </c>
      <c r="AI45" s="15">
        <f t="shared" si="134"/>
        <v>0</v>
      </c>
      <c r="AJ45" s="15">
        <f t="shared" si="134"/>
        <v>0</v>
      </c>
      <c r="AK45" s="15">
        <f t="shared" si="134"/>
        <v>0</v>
      </c>
      <c r="AL45" s="15">
        <f t="shared" si="134"/>
        <v>0</v>
      </c>
      <c r="AM45" s="15">
        <f t="shared" si="134"/>
        <v>0</v>
      </c>
      <c r="AN45" s="15">
        <f t="shared" si="2"/>
        <v>100</v>
      </c>
      <c r="AO45" s="14" t="s">
        <v>121</v>
      </c>
      <c r="AP45" s="14">
        <v>31141</v>
      </c>
      <c r="AQ45" s="14" t="s">
        <v>121</v>
      </c>
      <c r="AR45" s="14" t="s">
        <v>121</v>
      </c>
      <c r="AS45" s="14" t="s">
        <v>121</v>
      </c>
      <c r="AT45" s="14" t="s">
        <v>121</v>
      </c>
      <c r="AU45" s="14" t="s">
        <v>121</v>
      </c>
      <c r="AV45" s="14" t="s">
        <v>121</v>
      </c>
      <c r="AW45" s="14" t="s">
        <v>121</v>
      </c>
      <c r="AX45" s="14" t="s">
        <v>121</v>
      </c>
      <c r="AY45" s="14" t="s">
        <v>121</v>
      </c>
      <c r="AZ45" s="14">
        <v>31141</v>
      </c>
      <c r="BA45" s="14">
        <v>0</v>
      </c>
      <c r="BB45" s="14">
        <v>3114100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3">
        <f t="shared" si="3"/>
        <v>3114100</v>
      </c>
      <c r="BN45" s="16">
        <f t="shared" ref="BN45:BY45" si="135">+IFERROR(BA45/CA45,0)</f>
        <v>0</v>
      </c>
      <c r="BO45" s="16">
        <f t="shared" si="135"/>
        <v>100</v>
      </c>
      <c r="BP45" s="16">
        <f t="shared" si="135"/>
        <v>0</v>
      </c>
      <c r="BQ45" s="16">
        <f t="shared" si="135"/>
        <v>0</v>
      </c>
      <c r="BR45" s="16">
        <f t="shared" si="135"/>
        <v>0</v>
      </c>
      <c r="BS45" s="16">
        <f t="shared" si="135"/>
        <v>0</v>
      </c>
      <c r="BT45" s="16">
        <f t="shared" si="135"/>
        <v>0</v>
      </c>
      <c r="BU45" s="16">
        <f t="shared" si="135"/>
        <v>0</v>
      </c>
      <c r="BV45" s="16">
        <f t="shared" si="135"/>
        <v>0</v>
      </c>
      <c r="BW45" s="16">
        <f t="shared" si="135"/>
        <v>0</v>
      </c>
      <c r="BX45" s="16">
        <f t="shared" si="135"/>
        <v>0</v>
      </c>
      <c r="BY45" s="16">
        <f t="shared" si="135"/>
        <v>0</v>
      </c>
      <c r="BZ45" s="16">
        <f t="shared" si="5"/>
        <v>100</v>
      </c>
      <c r="CA45" s="13">
        <f t="shared" si="6"/>
        <v>31141</v>
      </c>
      <c r="CB45" s="13">
        <f t="shared" ref="CB45:CL45" si="136">+CA45</f>
        <v>31141</v>
      </c>
      <c r="CC45" s="13">
        <f t="shared" si="136"/>
        <v>31141</v>
      </c>
      <c r="CD45" s="13">
        <f t="shared" si="136"/>
        <v>31141</v>
      </c>
      <c r="CE45" s="13">
        <f t="shared" si="136"/>
        <v>31141</v>
      </c>
      <c r="CF45" s="13">
        <f t="shared" si="136"/>
        <v>31141</v>
      </c>
      <c r="CG45" s="13">
        <f t="shared" si="136"/>
        <v>31141</v>
      </c>
      <c r="CH45" s="13">
        <f t="shared" si="136"/>
        <v>31141</v>
      </c>
      <c r="CI45" s="13">
        <f t="shared" si="136"/>
        <v>31141</v>
      </c>
      <c r="CJ45" s="13">
        <f t="shared" si="136"/>
        <v>31141</v>
      </c>
      <c r="CK45" s="13">
        <f t="shared" si="136"/>
        <v>31141</v>
      </c>
      <c r="CL45" s="13">
        <f t="shared" si="136"/>
        <v>31141</v>
      </c>
      <c r="CM45" s="17">
        <v>0.65</v>
      </c>
      <c r="CN45" s="17">
        <v>0.65</v>
      </c>
      <c r="CO45" s="17">
        <v>0.65</v>
      </c>
      <c r="CP45" s="17">
        <v>0.65</v>
      </c>
      <c r="CQ45" s="17">
        <v>0.65</v>
      </c>
      <c r="CR45" s="17">
        <v>0.65</v>
      </c>
      <c r="CS45" s="17">
        <v>0.65</v>
      </c>
      <c r="CT45" s="17">
        <v>0.65</v>
      </c>
      <c r="CU45" s="17">
        <v>0.65</v>
      </c>
      <c r="CV45" s="17">
        <v>0.65</v>
      </c>
      <c r="CW45" s="17">
        <v>0.65</v>
      </c>
      <c r="CX45" s="17">
        <v>0.65</v>
      </c>
      <c r="CY45" s="17">
        <v>0.33</v>
      </c>
      <c r="CZ45" s="17">
        <v>0.37</v>
      </c>
      <c r="DA45" s="17">
        <v>0.4</v>
      </c>
      <c r="DB45" s="17">
        <v>0.41499999999999998</v>
      </c>
      <c r="DC45" s="17">
        <v>0.45</v>
      </c>
      <c r="DD45" s="17">
        <v>0.43</v>
      </c>
      <c r="DE45" s="17">
        <v>0.44400000000000001</v>
      </c>
      <c r="DF45" s="17">
        <v>0.42399999999999999</v>
      </c>
      <c r="DG45" s="17">
        <v>0.44400000000000001</v>
      </c>
      <c r="DH45" s="17">
        <v>0.41499999999999998</v>
      </c>
      <c r="DI45" s="17">
        <v>0.44400000000000001</v>
      </c>
      <c r="DJ45" s="17">
        <v>0.4</v>
      </c>
    </row>
    <row r="46" spans="1:114" ht="15" customHeight="1" x14ac:dyDescent="0.35">
      <c r="A46" s="11" t="s">
        <v>114</v>
      </c>
      <c r="B46" s="11" t="s">
        <v>115</v>
      </c>
      <c r="C46" s="11" t="s">
        <v>116</v>
      </c>
      <c r="D46" s="11" t="s">
        <v>115</v>
      </c>
      <c r="E46" s="11" t="s">
        <v>117</v>
      </c>
      <c r="F46" s="11">
        <v>2023</v>
      </c>
      <c r="G46" s="11">
        <v>1003062</v>
      </c>
      <c r="H46" s="11" t="s">
        <v>148</v>
      </c>
      <c r="I46" s="11">
        <v>6300445</v>
      </c>
      <c r="J46" s="12" t="s">
        <v>119</v>
      </c>
      <c r="K46" s="11">
        <v>405879</v>
      </c>
      <c r="L46" s="11" t="s">
        <v>181</v>
      </c>
      <c r="M46" s="11"/>
      <c r="N46" s="11"/>
      <c r="O46" s="13">
        <v>0</v>
      </c>
      <c r="P46" s="13">
        <v>3847100</v>
      </c>
      <c r="Q46" s="13">
        <v>0</v>
      </c>
      <c r="R46" s="13">
        <v>3847100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4">
        <f t="shared" si="0"/>
        <v>7694200</v>
      </c>
      <c r="AB46" s="15">
        <f t="shared" ref="AB46:AM46" si="137">+IFERROR(O46/AO46,0)</f>
        <v>0</v>
      </c>
      <c r="AC46" s="15">
        <f t="shared" si="137"/>
        <v>100</v>
      </c>
      <c r="AD46" s="15">
        <f t="shared" si="137"/>
        <v>0</v>
      </c>
      <c r="AE46" s="15">
        <f t="shared" si="137"/>
        <v>100</v>
      </c>
      <c r="AF46" s="15">
        <f t="shared" si="137"/>
        <v>0</v>
      </c>
      <c r="AG46" s="15">
        <f t="shared" si="137"/>
        <v>0</v>
      </c>
      <c r="AH46" s="15">
        <f t="shared" si="137"/>
        <v>0</v>
      </c>
      <c r="AI46" s="15">
        <f t="shared" si="137"/>
        <v>0</v>
      </c>
      <c r="AJ46" s="15">
        <f t="shared" si="137"/>
        <v>0</v>
      </c>
      <c r="AK46" s="15">
        <f t="shared" si="137"/>
        <v>0</v>
      </c>
      <c r="AL46" s="15">
        <f t="shared" si="137"/>
        <v>0</v>
      </c>
      <c r="AM46" s="15">
        <f t="shared" si="137"/>
        <v>0</v>
      </c>
      <c r="AN46" s="15">
        <f t="shared" si="2"/>
        <v>200</v>
      </c>
      <c r="AO46" s="14" t="s">
        <v>121</v>
      </c>
      <c r="AP46" s="14">
        <v>38471</v>
      </c>
      <c r="AQ46" s="14" t="s">
        <v>121</v>
      </c>
      <c r="AR46" s="14">
        <v>38471</v>
      </c>
      <c r="AS46" s="14" t="s">
        <v>121</v>
      </c>
      <c r="AT46" s="14" t="s">
        <v>121</v>
      </c>
      <c r="AU46" s="14" t="s">
        <v>121</v>
      </c>
      <c r="AV46" s="14" t="s">
        <v>121</v>
      </c>
      <c r="AW46" s="14" t="s">
        <v>121</v>
      </c>
      <c r="AX46" s="14" t="s">
        <v>121</v>
      </c>
      <c r="AY46" s="14" t="s">
        <v>121</v>
      </c>
      <c r="AZ46" s="14">
        <v>38471</v>
      </c>
      <c r="BA46" s="14">
        <v>0</v>
      </c>
      <c r="BB46" s="14">
        <v>3847100</v>
      </c>
      <c r="BC46" s="14">
        <v>0</v>
      </c>
      <c r="BD46" s="14">
        <v>3847100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3">
        <f t="shared" si="3"/>
        <v>7694200</v>
      </c>
      <c r="BN46" s="16">
        <f t="shared" ref="BN46:BY46" si="138">+IFERROR(BA46/CA46,0)</f>
        <v>0</v>
      </c>
      <c r="BO46" s="16">
        <f t="shared" si="138"/>
        <v>100</v>
      </c>
      <c r="BP46" s="16">
        <f t="shared" si="138"/>
        <v>0</v>
      </c>
      <c r="BQ46" s="16">
        <f t="shared" si="138"/>
        <v>100</v>
      </c>
      <c r="BR46" s="16">
        <f t="shared" si="138"/>
        <v>0</v>
      </c>
      <c r="BS46" s="16">
        <f t="shared" si="138"/>
        <v>0</v>
      </c>
      <c r="BT46" s="16">
        <f t="shared" si="138"/>
        <v>0</v>
      </c>
      <c r="BU46" s="16">
        <f t="shared" si="138"/>
        <v>0</v>
      </c>
      <c r="BV46" s="16">
        <f t="shared" si="138"/>
        <v>0</v>
      </c>
      <c r="BW46" s="16">
        <f t="shared" si="138"/>
        <v>0</v>
      </c>
      <c r="BX46" s="16">
        <f t="shared" si="138"/>
        <v>0</v>
      </c>
      <c r="BY46" s="16">
        <f t="shared" si="138"/>
        <v>0</v>
      </c>
      <c r="BZ46" s="16">
        <f t="shared" si="5"/>
        <v>200</v>
      </c>
      <c r="CA46" s="13">
        <f t="shared" si="6"/>
        <v>38471</v>
      </c>
      <c r="CB46" s="13">
        <f t="shared" ref="CB46:CL46" si="139">+CA46</f>
        <v>38471</v>
      </c>
      <c r="CC46" s="13">
        <f t="shared" si="139"/>
        <v>38471</v>
      </c>
      <c r="CD46" s="13">
        <f t="shared" si="139"/>
        <v>38471</v>
      </c>
      <c r="CE46" s="13">
        <f t="shared" si="139"/>
        <v>38471</v>
      </c>
      <c r="CF46" s="13">
        <f t="shared" si="139"/>
        <v>38471</v>
      </c>
      <c r="CG46" s="13">
        <f t="shared" si="139"/>
        <v>38471</v>
      </c>
      <c r="CH46" s="13">
        <f t="shared" si="139"/>
        <v>38471</v>
      </c>
      <c r="CI46" s="13">
        <f t="shared" si="139"/>
        <v>38471</v>
      </c>
      <c r="CJ46" s="13">
        <f t="shared" si="139"/>
        <v>38471</v>
      </c>
      <c r="CK46" s="13">
        <f t="shared" si="139"/>
        <v>38471</v>
      </c>
      <c r="CL46" s="13">
        <f t="shared" si="139"/>
        <v>38471</v>
      </c>
      <c r="CM46" s="17">
        <v>0.52</v>
      </c>
      <c r="CN46" s="17">
        <v>0.52</v>
      </c>
      <c r="CO46" s="17">
        <v>0.52</v>
      </c>
      <c r="CP46" s="17">
        <v>0.52</v>
      </c>
      <c r="CQ46" s="17">
        <v>0.52</v>
      </c>
      <c r="CR46" s="17">
        <v>0.52</v>
      </c>
      <c r="CS46" s="17">
        <v>0.52</v>
      </c>
      <c r="CT46" s="17">
        <v>0.52</v>
      </c>
      <c r="CU46" s="17">
        <v>0.52</v>
      </c>
      <c r="CV46" s="17">
        <v>0.52</v>
      </c>
      <c r="CW46" s="17">
        <v>0.52</v>
      </c>
      <c r="CX46" s="17">
        <v>0.52</v>
      </c>
      <c r="CY46" s="17">
        <v>0.22999999999999998</v>
      </c>
      <c r="CZ46" s="17">
        <v>0.26999999999999996</v>
      </c>
      <c r="DA46" s="17">
        <v>0.3</v>
      </c>
      <c r="DB46" s="17">
        <v>0.31499999999999995</v>
      </c>
      <c r="DC46" s="17">
        <v>0.35</v>
      </c>
      <c r="DD46" s="17">
        <v>0.32999999999999996</v>
      </c>
      <c r="DE46" s="17">
        <v>0.34399999999999997</v>
      </c>
      <c r="DF46" s="17">
        <v>0.32399999999999995</v>
      </c>
      <c r="DG46" s="17">
        <v>0.34399999999999997</v>
      </c>
      <c r="DH46" s="17">
        <v>0.31499999999999995</v>
      </c>
      <c r="DI46" s="17">
        <v>0.34399999999999997</v>
      </c>
      <c r="DJ46" s="17">
        <v>0.3</v>
      </c>
    </row>
    <row r="47" spans="1:114" ht="15" customHeight="1" x14ac:dyDescent="0.35">
      <c r="A47" s="11" t="s">
        <v>114</v>
      </c>
      <c r="B47" s="11" t="s">
        <v>115</v>
      </c>
      <c r="C47" s="11" t="s">
        <v>116</v>
      </c>
      <c r="D47" s="11" t="s">
        <v>115</v>
      </c>
      <c r="E47" s="11" t="s">
        <v>117</v>
      </c>
      <c r="F47" s="11">
        <v>2023</v>
      </c>
      <c r="G47" s="11">
        <v>1001963</v>
      </c>
      <c r="H47" s="11" t="s">
        <v>149</v>
      </c>
      <c r="I47" s="11">
        <v>6300445</v>
      </c>
      <c r="J47" s="12" t="s">
        <v>119</v>
      </c>
      <c r="K47" s="11">
        <v>405883</v>
      </c>
      <c r="L47" s="11" t="s">
        <v>182</v>
      </c>
      <c r="M47" s="11"/>
      <c r="N47" s="11"/>
      <c r="O47" s="13">
        <v>0</v>
      </c>
      <c r="P47" s="13">
        <v>9174700</v>
      </c>
      <c r="Q47" s="13">
        <v>3669880</v>
      </c>
      <c r="R47" s="13">
        <v>36698800</v>
      </c>
      <c r="S47" s="13">
        <v>9174700</v>
      </c>
      <c r="T47" s="13">
        <v>9174700</v>
      </c>
      <c r="U47" s="13">
        <v>22019280</v>
      </c>
      <c r="V47" s="13">
        <v>18349400</v>
      </c>
      <c r="W47" s="13">
        <v>0</v>
      </c>
      <c r="X47" s="13">
        <v>0</v>
      </c>
      <c r="Y47" s="13">
        <v>0</v>
      </c>
      <c r="Z47" s="13">
        <v>0</v>
      </c>
      <c r="AA47" s="14">
        <f t="shared" si="0"/>
        <v>108261460</v>
      </c>
      <c r="AB47" s="15">
        <f t="shared" ref="AB47:AM47" si="140">+IFERROR(O47/AO47,0)</f>
        <v>0</v>
      </c>
      <c r="AC47" s="15">
        <f t="shared" si="140"/>
        <v>100</v>
      </c>
      <c r="AD47" s="15">
        <f t="shared" si="140"/>
        <v>40</v>
      </c>
      <c r="AE47" s="15">
        <f t="shared" si="140"/>
        <v>400</v>
      </c>
      <c r="AF47" s="15">
        <f t="shared" si="140"/>
        <v>100</v>
      </c>
      <c r="AG47" s="15">
        <f t="shared" si="140"/>
        <v>100</v>
      </c>
      <c r="AH47" s="15">
        <f t="shared" si="140"/>
        <v>240</v>
      </c>
      <c r="AI47" s="15">
        <f t="shared" si="140"/>
        <v>200</v>
      </c>
      <c r="AJ47" s="15">
        <f t="shared" si="140"/>
        <v>0</v>
      </c>
      <c r="AK47" s="15">
        <f t="shared" si="140"/>
        <v>0</v>
      </c>
      <c r="AL47" s="15">
        <f t="shared" si="140"/>
        <v>0</v>
      </c>
      <c r="AM47" s="15">
        <f t="shared" si="140"/>
        <v>0</v>
      </c>
      <c r="AN47" s="15">
        <f t="shared" si="2"/>
        <v>1180</v>
      </c>
      <c r="AO47" s="14" t="s">
        <v>121</v>
      </c>
      <c r="AP47" s="14">
        <v>91747</v>
      </c>
      <c r="AQ47" s="14">
        <v>91747</v>
      </c>
      <c r="AR47" s="14">
        <v>91747</v>
      </c>
      <c r="AS47" s="14">
        <v>91747</v>
      </c>
      <c r="AT47" s="14">
        <v>91747</v>
      </c>
      <c r="AU47" s="14">
        <v>91747</v>
      </c>
      <c r="AV47" s="14">
        <v>91747</v>
      </c>
      <c r="AW47" s="14" t="s">
        <v>121</v>
      </c>
      <c r="AX47" s="14" t="s">
        <v>121</v>
      </c>
      <c r="AY47" s="14">
        <v>91747</v>
      </c>
      <c r="AZ47" s="14">
        <v>91747</v>
      </c>
      <c r="BA47" s="14">
        <v>0</v>
      </c>
      <c r="BB47" s="14">
        <v>19174700</v>
      </c>
      <c r="BC47" s="14">
        <v>3669880</v>
      </c>
      <c r="BD47" s="14">
        <v>36698800</v>
      </c>
      <c r="BE47" s="14">
        <v>9174700</v>
      </c>
      <c r="BF47" s="14">
        <v>9174700</v>
      </c>
      <c r="BG47" s="14">
        <v>22019280</v>
      </c>
      <c r="BH47" s="14">
        <v>18349400</v>
      </c>
      <c r="BI47" s="14">
        <v>0</v>
      </c>
      <c r="BJ47" s="14">
        <v>0</v>
      </c>
      <c r="BK47" s="14">
        <v>0</v>
      </c>
      <c r="BL47" s="14">
        <v>0</v>
      </c>
      <c r="BM47" s="13">
        <f t="shared" si="3"/>
        <v>118261460</v>
      </c>
      <c r="BN47" s="16">
        <f t="shared" ref="BN47:BY47" si="141">+IFERROR(BA47/CA47,0)</f>
        <v>0</v>
      </c>
      <c r="BO47" s="16">
        <f t="shared" si="141"/>
        <v>208.99538949502437</v>
      </c>
      <c r="BP47" s="16">
        <f t="shared" si="141"/>
        <v>40</v>
      </c>
      <c r="BQ47" s="16">
        <f t="shared" si="141"/>
        <v>400</v>
      </c>
      <c r="BR47" s="16">
        <f t="shared" si="141"/>
        <v>100</v>
      </c>
      <c r="BS47" s="16">
        <f t="shared" si="141"/>
        <v>100</v>
      </c>
      <c r="BT47" s="16">
        <f t="shared" si="141"/>
        <v>240</v>
      </c>
      <c r="BU47" s="16">
        <f t="shared" si="141"/>
        <v>200</v>
      </c>
      <c r="BV47" s="16">
        <f t="shared" si="141"/>
        <v>0</v>
      </c>
      <c r="BW47" s="16">
        <f t="shared" si="141"/>
        <v>0</v>
      </c>
      <c r="BX47" s="16">
        <f t="shared" si="141"/>
        <v>0</v>
      </c>
      <c r="BY47" s="16">
        <f t="shared" si="141"/>
        <v>0</v>
      </c>
      <c r="BZ47" s="16">
        <f t="shared" si="5"/>
        <v>1288.9953894950245</v>
      </c>
      <c r="CA47" s="13">
        <f t="shared" si="6"/>
        <v>91747</v>
      </c>
      <c r="CB47" s="13">
        <f t="shared" ref="CB47:CL47" si="142">+CA47</f>
        <v>91747</v>
      </c>
      <c r="CC47" s="13">
        <f t="shared" si="142"/>
        <v>91747</v>
      </c>
      <c r="CD47" s="13">
        <f t="shared" si="142"/>
        <v>91747</v>
      </c>
      <c r="CE47" s="13">
        <f t="shared" si="142"/>
        <v>91747</v>
      </c>
      <c r="CF47" s="13">
        <f t="shared" si="142"/>
        <v>91747</v>
      </c>
      <c r="CG47" s="13">
        <f t="shared" si="142"/>
        <v>91747</v>
      </c>
      <c r="CH47" s="13">
        <f t="shared" si="142"/>
        <v>91747</v>
      </c>
      <c r="CI47" s="13">
        <f t="shared" si="142"/>
        <v>91747</v>
      </c>
      <c r="CJ47" s="13">
        <f t="shared" si="142"/>
        <v>91747</v>
      </c>
      <c r="CK47" s="13">
        <f t="shared" si="142"/>
        <v>91747</v>
      </c>
      <c r="CL47" s="13">
        <f t="shared" si="142"/>
        <v>91747</v>
      </c>
      <c r="CM47" s="17">
        <v>0.56000000000000005</v>
      </c>
      <c r="CN47" s="17">
        <v>0.56000000000000005</v>
      </c>
      <c r="CO47" s="17">
        <v>0.56000000000000005</v>
      </c>
      <c r="CP47" s="17">
        <v>0.56000000000000005</v>
      </c>
      <c r="CQ47" s="17">
        <v>0.56000000000000005</v>
      </c>
      <c r="CR47" s="17">
        <v>0.56000000000000005</v>
      </c>
      <c r="CS47" s="17">
        <v>0.56000000000000005</v>
      </c>
      <c r="CT47" s="17">
        <v>0.56000000000000005</v>
      </c>
      <c r="CU47" s="17">
        <v>0.56000000000000005</v>
      </c>
      <c r="CV47" s="17">
        <v>0.56000000000000005</v>
      </c>
      <c r="CW47" s="17">
        <v>0.56000000000000005</v>
      </c>
      <c r="CX47" s="17">
        <v>0.56000000000000005</v>
      </c>
      <c r="CY47" s="17">
        <v>0.38</v>
      </c>
      <c r="CZ47" s="17">
        <v>0.42</v>
      </c>
      <c r="DA47" s="17">
        <v>0.45</v>
      </c>
      <c r="DB47" s="17">
        <v>0.46499999999999997</v>
      </c>
      <c r="DC47" s="17">
        <v>0.5</v>
      </c>
      <c r="DD47" s="17">
        <v>0.48</v>
      </c>
      <c r="DE47" s="17">
        <v>0.49399999999999999</v>
      </c>
      <c r="DF47" s="17">
        <v>0.47399999999999998</v>
      </c>
      <c r="DG47" s="17">
        <v>0.49399999999999999</v>
      </c>
      <c r="DH47" s="17">
        <v>0.46499999999999997</v>
      </c>
      <c r="DI47" s="17">
        <v>0.49399999999999999</v>
      </c>
      <c r="DJ47" s="17">
        <v>0.45</v>
      </c>
    </row>
    <row r="48" spans="1:114" ht="15" customHeight="1" x14ac:dyDescent="0.35">
      <c r="A48" s="11" t="s">
        <v>114</v>
      </c>
      <c r="B48" s="11" t="s">
        <v>115</v>
      </c>
      <c r="C48" s="11" t="s">
        <v>116</v>
      </c>
      <c r="D48" s="11" t="s">
        <v>115</v>
      </c>
      <c r="E48" s="11" t="s">
        <v>117</v>
      </c>
      <c r="F48" s="11">
        <v>2023</v>
      </c>
      <c r="G48" s="11">
        <v>1001963</v>
      </c>
      <c r="H48" s="11" t="s">
        <v>149</v>
      </c>
      <c r="I48" s="11">
        <v>6300445</v>
      </c>
      <c r="J48" s="12" t="s">
        <v>119</v>
      </c>
      <c r="K48" s="11">
        <v>405884</v>
      </c>
      <c r="L48" s="11" t="s">
        <v>183</v>
      </c>
      <c r="M48" s="11"/>
      <c r="N48" s="11"/>
      <c r="O48" s="13">
        <v>5709200</v>
      </c>
      <c r="P48" s="13">
        <v>39964400</v>
      </c>
      <c r="Q48" s="13">
        <v>34255200</v>
      </c>
      <c r="R48" s="13">
        <v>51382800</v>
      </c>
      <c r="S48" s="13">
        <v>0</v>
      </c>
      <c r="T48" s="13">
        <v>57092000</v>
      </c>
      <c r="U48" s="13">
        <v>41106240</v>
      </c>
      <c r="V48" s="13">
        <v>34255200</v>
      </c>
      <c r="W48" s="13">
        <v>31971520</v>
      </c>
      <c r="X48" s="13">
        <v>0</v>
      </c>
      <c r="Y48" s="13">
        <v>31971520</v>
      </c>
      <c r="Z48" s="13">
        <v>0</v>
      </c>
      <c r="AA48" s="14">
        <f t="shared" si="0"/>
        <v>327708080</v>
      </c>
      <c r="AB48" s="15">
        <f t="shared" ref="AB48:AM48" si="143">+IFERROR(O48/AO48,0)</f>
        <v>100</v>
      </c>
      <c r="AC48" s="15">
        <f t="shared" si="143"/>
        <v>700</v>
      </c>
      <c r="AD48" s="15">
        <f t="shared" si="143"/>
        <v>600</v>
      </c>
      <c r="AE48" s="15">
        <f t="shared" si="143"/>
        <v>900</v>
      </c>
      <c r="AF48" s="15">
        <f t="shared" si="143"/>
        <v>0</v>
      </c>
      <c r="AG48" s="15">
        <f t="shared" si="143"/>
        <v>1000</v>
      </c>
      <c r="AH48" s="15">
        <f t="shared" si="143"/>
        <v>720</v>
      </c>
      <c r="AI48" s="15">
        <f t="shared" si="143"/>
        <v>600</v>
      </c>
      <c r="AJ48" s="15">
        <f t="shared" si="143"/>
        <v>560</v>
      </c>
      <c r="AK48" s="15">
        <f t="shared" si="143"/>
        <v>0</v>
      </c>
      <c r="AL48" s="15">
        <f t="shared" si="143"/>
        <v>560</v>
      </c>
      <c r="AM48" s="15">
        <f t="shared" si="143"/>
        <v>0</v>
      </c>
      <c r="AN48" s="15">
        <f t="shared" si="2"/>
        <v>5740</v>
      </c>
      <c r="AO48" s="14">
        <v>57092</v>
      </c>
      <c r="AP48" s="14">
        <v>57092</v>
      </c>
      <c r="AQ48" s="14">
        <v>57092</v>
      </c>
      <c r="AR48" s="14">
        <v>57092</v>
      </c>
      <c r="AS48" s="14" t="s">
        <v>121</v>
      </c>
      <c r="AT48" s="14">
        <v>57092</v>
      </c>
      <c r="AU48" s="14">
        <v>57092</v>
      </c>
      <c r="AV48" s="14">
        <v>57092</v>
      </c>
      <c r="AW48" s="14">
        <v>57092</v>
      </c>
      <c r="AX48" s="14" t="s">
        <v>121</v>
      </c>
      <c r="AY48" s="14">
        <v>57092</v>
      </c>
      <c r="AZ48" s="14">
        <v>57092</v>
      </c>
      <c r="BA48" s="14">
        <v>5709200</v>
      </c>
      <c r="BB48" s="14">
        <v>39964400</v>
      </c>
      <c r="BC48" s="14">
        <v>34255200</v>
      </c>
      <c r="BD48" s="14">
        <v>51382800</v>
      </c>
      <c r="BE48" s="14">
        <v>0</v>
      </c>
      <c r="BF48" s="14">
        <v>57092000</v>
      </c>
      <c r="BG48" s="14">
        <v>41106240</v>
      </c>
      <c r="BH48" s="14">
        <v>44255200</v>
      </c>
      <c r="BI48" s="14">
        <v>51971520</v>
      </c>
      <c r="BJ48" s="14">
        <v>0</v>
      </c>
      <c r="BK48" s="14">
        <v>51971520</v>
      </c>
      <c r="BL48" s="14">
        <v>0</v>
      </c>
      <c r="BM48" s="13">
        <f t="shared" si="3"/>
        <v>377708080</v>
      </c>
      <c r="BN48" s="16">
        <f t="shared" ref="BN48:BY48" si="144">+IFERROR(BA48/CA48,0)</f>
        <v>100</v>
      </c>
      <c r="BO48" s="16">
        <f t="shared" si="144"/>
        <v>700</v>
      </c>
      <c r="BP48" s="16">
        <f t="shared" si="144"/>
        <v>600</v>
      </c>
      <c r="BQ48" s="16">
        <f t="shared" si="144"/>
        <v>900</v>
      </c>
      <c r="BR48" s="16">
        <f t="shared" si="144"/>
        <v>0</v>
      </c>
      <c r="BS48" s="16">
        <f t="shared" si="144"/>
        <v>1000</v>
      </c>
      <c r="BT48" s="16">
        <f t="shared" si="144"/>
        <v>720</v>
      </c>
      <c r="BU48" s="16">
        <f t="shared" si="144"/>
        <v>775.15588874097944</v>
      </c>
      <c r="BV48" s="16">
        <f t="shared" si="144"/>
        <v>910.31177748195898</v>
      </c>
      <c r="BW48" s="16">
        <f t="shared" si="144"/>
        <v>0</v>
      </c>
      <c r="BX48" s="16">
        <f t="shared" si="144"/>
        <v>910.31177748195898</v>
      </c>
      <c r="BY48" s="16">
        <f t="shared" si="144"/>
        <v>0</v>
      </c>
      <c r="BZ48" s="16">
        <f t="shared" si="5"/>
        <v>6615.7794437048979</v>
      </c>
      <c r="CA48" s="13">
        <f t="shared" si="6"/>
        <v>57092</v>
      </c>
      <c r="CB48" s="13">
        <f t="shared" ref="CB48:CL48" si="145">+CA48</f>
        <v>57092</v>
      </c>
      <c r="CC48" s="13">
        <f t="shared" si="145"/>
        <v>57092</v>
      </c>
      <c r="CD48" s="13">
        <f t="shared" si="145"/>
        <v>57092</v>
      </c>
      <c r="CE48" s="13">
        <f t="shared" si="145"/>
        <v>57092</v>
      </c>
      <c r="CF48" s="13">
        <f t="shared" si="145"/>
        <v>57092</v>
      </c>
      <c r="CG48" s="13">
        <f t="shared" si="145"/>
        <v>57092</v>
      </c>
      <c r="CH48" s="13">
        <f t="shared" si="145"/>
        <v>57092</v>
      </c>
      <c r="CI48" s="13">
        <f t="shared" si="145"/>
        <v>57092</v>
      </c>
      <c r="CJ48" s="13">
        <f t="shared" si="145"/>
        <v>57092</v>
      </c>
      <c r="CK48" s="13">
        <f t="shared" si="145"/>
        <v>57092</v>
      </c>
      <c r="CL48" s="13">
        <f t="shared" si="145"/>
        <v>57092</v>
      </c>
      <c r="CM48" s="17">
        <v>0.57999999999999996</v>
      </c>
      <c r="CN48" s="17">
        <v>0.57999999999999996</v>
      </c>
      <c r="CO48" s="17">
        <v>0.57999999999999996</v>
      </c>
      <c r="CP48" s="17">
        <v>0.57999999999999996</v>
      </c>
      <c r="CQ48" s="17">
        <v>0.57999999999999996</v>
      </c>
      <c r="CR48" s="17">
        <v>0.57999999999999996</v>
      </c>
      <c r="CS48" s="17">
        <v>0.57999999999999996</v>
      </c>
      <c r="CT48" s="17">
        <v>0.57999999999999996</v>
      </c>
      <c r="CU48" s="17">
        <v>0.57999999999999996</v>
      </c>
      <c r="CV48" s="17">
        <v>0.57999999999999996</v>
      </c>
      <c r="CW48" s="17">
        <v>0.57999999999999996</v>
      </c>
      <c r="CX48" s="17">
        <v>0.57999999999999996</v>
      </c>
      <c r="CY48" s="17">
        <v>0.33</v>
      </c>
      <c r="CZ48" s="17">
        <v>0.37</v>
      </c>
      <c r="DA48" s="17">
        <v>0.4</v>
      </c>
      <c r="DB48" s="17">
        <v>0.41499999999999998</v>
      </c>
      <c r="DC48" s="17">
        <v>0.45</v>
      </c>
      <c r="DD48" s="17">
        <v>0.43</v>
      </c>
      <c r="DE48" s="17">
        <v>0.44400000000000001</v>
      </c>
      <c r="DF48" s="17">
        <v>0.42399999999999999</v>
      </c>
      <c r="DG48" s="17">
        <v>0.44400000000000001</v>
      </c>
      <c r="DH48" s="17">
        <v>0.41499999999999998</v>
      </c>
      <c r="DI48" s="17">
        <v>0.44400000000000001</v>
      </c>
      <c r="DJ48" s="17">
        <v>0.4</v>
      </c>
    </row>
    <row r="49" spans="1:114" ht="15" customHeight="1" x14ac:dyDescent="0.35">
      <c r="A49" s="11" t="s">
        <v>114</v>
      </c>
      <c r="B49" s="11" t="s">
        <v>115</v>
      </c>
      <c r="C49" s="11" t="s">
        <v>116</v>
      </c>
      <c r="D49" s="11" t="s">
        <v>115</v>
      </c>
      <c r="E49" s="11" t="s">
        <v>117</v>
      </c>
      <c r="F49" s="11">
        <v>2023</v>
      </c>
      <c r="G49" s="11">
        <v>1001117</v>
      </c>
      <c r="H49" s="11" t="s">
        <v>184</v>
      </c>
      <c r="I49" s="11">
        <v>6300563</v>
      </c>
      <c r="J49" s="12" t="s">
        <v>126</v>
      </c>
      <c r="K49" s="11">
        <v>402609</v>
      </c>
      <c r="L49" s="11" t="s">
        <v>185</v>
      </c>
      <c r="M49" s="11"/>
      <c r="N49" s="11"/>
      <c r="O49" s="13">
        <v>0</v>
      </c>
      <c r="P49" s="13">
        <v>0</v>
      </c>
      <c r="Q49" s="13">
        <v>3282800</v>
      </c>
      <c r="R49" s="13">
        <v>3282800</v>
      </c>
      <c r="S49" s="13">
        <v>0</v>
      </c>
      <c r="T49" s="13">
        <v>0</v>
      </c>
      <c r="U49" s="13">
        <v>0</v>
      </c>
      <c r="V49" s="13">
        <v>3282800</v>
      </c>
      <c r="W49" s="13">
        <v>0</v>
      </c>
      <c r="X49" s="13">
        <v>3282800</v>
      </c>
      <c r="Y49" s="13">
        <v>0</v>
      </c>
      <c r="Z49" s="13">
        <v>3282800</v>
      </c>
      <c r="AA49" s="14">
        <f t="shared" si="0"/>
        <v>16414000</v>
      </c>
      <c r="AB49" s="15">
        <f t="shared" ref="AB49:AM49" si="146">+IFERROR(O49/AO49,0)</f>
        <v>0</v>
      </c>
      <c r="AC49" s="15">
        <f t="shared" si="146"/>
        <v>0</v>
      </c>
      <c r="AD49" s="15">
        <f t="shared" si="146"/>
        <v>29</v>
      </c>
      <c r="AE49" s="15">
        <f t="shared" si="146"/>
        <v>29</v>
      </c>
      <c r="AF49" s="15">
        <f t="shared" si="146"/>
        <v>0</v>
      </c>
      <c r="AG49" s="15">
        <f t="shared" si="146"/>
        <v>0</v>
      </c>
      <c r="AH49" s="15">
        <f t="shared" si="146"/>
        <v>0</v>
      </c>
      <c r="AI49" s="15">
        <f t="shared" si="146"/>
        <v>29</v>
      </c>
      <c r="AJ49" s="15">
        <f t="shared" si="146"/>
        <v>0</v>
      </c>
      <c r="AK49" s="15">
        <f t="shared" si="146"/>
        <v>29</v>
      </c>
      <c r="AL49" s="15">
        <f t="shared" si="146"/>
        <v>0</v>
      </c>
      <c r="AM49" s="15">
        <f t="shared" si="146"/>
        <v>29</v>
      </c>
      <c r="AN49" s="15">
        <f t="shared" si="2"/>
        <v>145</v>
      </c>
      <c r="AO49" s="14" t="s">
        <v>121</v>
      </c>
      <c r="AP49" s="14" t="s">
        <v>121</v>
      </c>
      <c r="AQ49" s="14">
        <v>113200</v>
      </c>
      <c r="AR49" s="14">
        <v>113200</v>
      </c>
      <c r="AS49" s="14" t="s">
        <v>121</v>
      </c>
      <c r="AT49" s="14" t="s">
        <v>121</v>
      </c>
      <c r="AU49" s="14" t="s">
        <v>121</v>
      </c>
      <c r="AV49" s="14">
        <v>113200</v>
      </c>
      <c r="AW49" s="14" t="s">
        <v>121</v>
      </c>
      <c r="AX49" s="14">
        <v>113200</v>
      </c>
      <c r="AY49" s="14">
        <v>113200</v>
      </c>
      <c r="AZ49" s="14">
        <v>113200</v>
      </c>
      <c r="BA49" s="14">
        <v>0</v>
      </c>
      <c r="BB49" s="14">
        <v>0</v>
      </c>
      <c r="BC49" s="14">
        <v>4282800</v>
      </c>
      <c r="BD49" s="14">
        <v>4282800</v>
      </c>
      <c r="BE49" s="14">
        <v>0</v>
      </c>
      <c r="BF49" s="14">
        <v>0</v>
      </c>
      <c r="BG49" s="14">
        <v>0</v>
      </c>
      <c r="BH49" s="14">
        <v>4282800</v>
      </c>
      <c r="BI49" s="14">
        <v>0</v>
      </c>
      <c r="BJ49" s="14">
        <v>5282800</v>
      </c>
      <c r="BK49" s="14">
        <v>0</v>
      </c>
      <c r="BL49" s="14">
        <v>0</v>
      </c>
      <c r="BM49" s="13">
        <f t="shared" si="3"/>
        <v>18131200</v>
      </c>
      <c r="BN49" s="16">
        <f t="shared" ref="BN49:BY49" si="147">+IFERROR(BA49/CA49,0)</f>
        <v>0</v>
      </c>
      <c r="BO49" s="16">
        <f t="shared" si="147"/>
        <v>0</v>
      </c>
      <c r="BP49" s="16">
        <f t="shared" si="147"/>
        <v>37.833922261484098</v>
      </c>
      <c r="BQ49" s="16">
        <f t="shared" si="147"/>
        <v>37.833922261484098</v>
      </c>
      <c r="BR49" s="16">
        <f t="shared" si="147"/>
        <v>0</v>
      </c>
      <c r="BS49" s="16">
        <f t="shared" si="147"/>
        <v>0</v>
      </c>
      <c r="BT49" s="16">
        <f t="shared" si="147"/>
        <v>0</v>
      </c>
      <c r="BU49" s="16">
        <f t="shared" si="147"/>
        <v>37.833922261484098</v>
      </c>
      <c r="BV49" s="16">
        <f t="shared" si="147"/>
        <v>0</v>
      </c>
      <c r="BW49" s="16">
        <f t="shared" si="147"/>
        <v>46.667844522968196</v>
      </c>
      <c r="BX49" s="16">
        <f t="shared" si="147"/>
        <v>0</v>
      </c>
      <c r="BY49" s="16">
        <f t="shared" si="147"/>
        <v>0</v>
      </c>
      <c r="BZ49" s="16">
        <f t="shared" si="5"/>
        <v>160.1696113074205</v>
      </c>
      <c r="CA49" s="13">
        <f t="shared" si="6"/>
        <v>113200</v>
      </c>
      <c r="CB49" s="13">
        <f t="shared" ref="CB49:CL49" si="148">+CA49</f>
        <v>113200</v>
      </c>
      <c r="CC49" s="13">
        <f t="shared" si="148"/>
        <v>113200</v>
      </c>
      <c r="CD49" s="13">
        <f t="shared" si="148"/>
        <v>113200</v>
      </c>
      <c r="CE49" s="13">
        <f t="shared" si="148"/>
        <v>113200</v>
      </c>
      <c r="CF49" s="13">
        <f t="shared" si="148"/>
        <v>113200</v>
      </c>
      <c r="CG49" s="13">
        <f t="shared" si="148"/>
        <v>113200</v>
      </c>
      <c r="CH49" s="13">
        <f t="shared" si="148"/>
        <v>113200</v>
      </c>
      <c r="CI49" s="13">
        <f t="shared" si="148"/>
        <v>113200</v>
      </c>
      <c r="CJ49" s="13">
        <f t="shared" si="148"/>
        <v>113200</v>
      </c>
      <c r="CK49" s="13">
        <f t="shared" si="148"/>
        <v>113200</v>
      </c>
      <c r="CL49" s="13">
        <f t="shared" si="148"/>
        <v>113200</v>
      </c>
      <c r="CM49" s="17">
        <v>0.7</v>
      </c>
      <c r="CN49" s="17">
        <v>0.7</v>
      </c>
      <c r="CO49" s="17">
        <v>0.7</v>
      </c>
      <c r="CP49" s="17">
        <v>0.7</v>
      </c>
      <c r="CQ49" s="17">
        <v>0.7</v>
      </c>
      <c r="CR49" s="17">
        <v>0.7</v>
      </c>
      <c r="CS49" s="17">
        <v>0.7</v>
      </c>
      <c r="CT49" s="17">
        <v>0.7</v>
      </c>
      <c r="CU49" s="17">
        <v>0.7</v>
      </c>
      <c r="CV49" s="17">
        <v>0.7</v>
      </c>
      <c r="CW49" s="17">
        <v>0.7</v>
      </c>
      <c r="CX49" s="17">
        <v>0.7</v>
      </c>
      <c r="CY49" s="17">
        <v>0.4</v>
      </c>
      <c r="CZ49" s="17">
        <v>0.44</v>
      </c>
      <c r="DA49" s="17">
        <v>0.47000000000000003</v>
      </c>
      <c r="DB49" s="17">
        <v>0.48499999999999999</v>
      </c>
      <c r="DC49" s="17">
        <v>0.52</v>
      </c>
      <c r="DD49" s="17">
        <v>0.5</v>
      </c>
      <c r="DE49" s="17">
        <v>0.51400000000000001</v>
      </c>
      <c r="DF49" s="17">
        <v>0.49399999999999999</v>
      </c>
      <c r="DG49" s="17">
        <v>0.51400000000000001</v>
      </c>
      <c r="DH49" s="17">
        <v>0.48499999999999999</v>
      </c>
      <c r="DI49" s="17">
        <v>0.51400000000000001</v>
      </c>
      <c r="DJ49" s="17">
        <v>0.47000000000000003</v>
      </c>
    </row>
    <row r="50" spans="1:114" ht="15" customHeight="1" x14ac:dyDescent="0.35">
      <c r="A50" s="11" t="s">
        <v>114</v>
      </c>
      <c r="B50" s="11" t="s">
        <v>115</v>
      </c>
      <c r="C50" s="11" t="s">
        <v>116</v>
      </c>
      <c r="D50" s="11" t="s">
        <v>115</v>
      </c>
      <c r="E50" s="11" t="s">
        <v>117</v>
      </c>
      <c r="F50" s="11">
        <v>2023</v>
      </c>
      <c r="G50" s="11">
        <v>1001963</v>
      </c>
      <c r="H50" s="11" t="s">
        <v>149</v>
      </c>
      <c r="I50" s="11">
        <v>6300445</v>
      </c>
      <c r="J50" s="12" t="s">
        <v>119</v>
      </c>
      <c r="K50" s="11">
        <v>405885</v>
      </c>
      <c r="L50" s="11" t="s">
        <v>186</v>
      </c>
      <c r="M50" s="11"/>
      <c r="N50" s="11"/>
      <c r="O50" s="13">
        <v>0</v>
      </c>
      <c r="P50" s="13">
        <v>26412000</v>
      </c>
      <c r="Q50" s="13">
        <v>88040000</v>
      </c>
      <c r="R50" s="13">
        <v>35216000</v>
      </c>
      <c r="S50" s="13">
        <v>88040000</v>
      </c>
      <c r="T50" s="13">
        <v>88040000</v>
      </c>
      <c r="U50" s="13">
        <v>88040000</v>
      </c>
      <c r="V50" s="13">
        <v>79236000</v>
      </c>
      <c r="W50" s="13">
        <v>96844000</v>
      </c>
      <c r="X50" s="13">
        <v>39618000</v>
      </c>
      <c r="Y50" s="13">
        <v>96844000</v>
      </c>
      <c r="Z50" s="13">
        <v>40000000</v>
      </c>
      <c r="AA50" s="14">
        <f t="shared" si="0"/>
        <v>766330000</v>
      </c>
      <c r="AB50" s="15">
        <f t="shared" ref="AB50:AM50" si="149">+IFERROR(O50/AO50,0)</f>
        <v>0</v>
      </c>
      <c r="AC50" s="15">
        <f t="shared" si="149"/>
        <v>600</v>
      </c>
      <c r="AD50" s="15">
        <f t="shared" si="149"/>
        <v>2000</v>
      </c>
      <c r="AE50" s="15">
        <f t="shared" si="149"/>
        <v>800</v>
      </c>
      <c r="AF50" s="15">
        <f t="shared" si="149"/>
        <v>2000</v>
      </c>
      <c r="AG50" s="15">
        <f t="shared" si="149"/>
        <v>2000</v>
      </c>
      <c r="AH50" s="15">
        <f t="shared" si="149"/>
        <v>2000</v>
      </c>
      <c r="AI50" s="15">
        <f t="shared" si="149"/>
        <v>1800</v>
      </c>
      <c r="AJ50" s="15">
        <f t="shared" si="149"/>
        <v>2200</v>
      </c>
      <c r="AK50" s="15">
        <f t="shared" si="149"/>
        <v>900</v>
      </c>
      <c r="AL50" s="15">
        <f t="shared" si="149"/>
        <v>2200</v>
      </c>
      <c r="AM50" s="15">
        <f t="shared" si="149"/>
        <v>908.67787369377561</v>
      </c>
      <c r="AN50" s="15">
        <f t="shared" si="2"/>
        <v>17408.677873693774</v>
      </c>
      <c r="AO50" s="14" t="s">
        <v>121</v>
      </c>
      <c r="AP50" s="14">
        <v>44020</v>
      </c>
      <c r="AQ50" s="14">
        <v>44020</v>
      </c>
      <c r="AR50" s="14">
        <v>44020</v>
      </c>
      <c r="AS50" s="14">
        <v>44020</v>
      </c>
      <c r="AT50" s="14">
        <v>44020</v>
      </c>
      <c r="AU50" s="14">
        <v>44020</v>
      </c>
      <c r="AV50" s="14">
        <v>44020</v>
      </c>
      <c r="AW50" s="14">
        <v>44020</v>
      </c>
      <c r="AX50" s="14">
        <v>44020</v>
      </c>
      <c r="AY50" s="14">
        <v>44020</v>
      </c>
      <c r="AZ50" s="14">
        <v>44020</v>
      </c>
      <c r="BA50" s="14">
        <v>0</v>
      </c>
      <c r="BB50" s="14">
        <v>26412000</v>
      </c>
      <c r="BC50" s="14">
        <v>88040000</v>
      </c>
      <c r="BD50" s="14">
        <v>45216000</v>
      </c>
      <c r="BE50" s="14">
        <v>88040000</v>
      </c>
      <c r="BF50" s="14">
        <v>88040000</v>
      </c>
      <c r="BG50" s="14">
        <v>88040000</v>
      </c>
      <c r="BH50" s="14">
        <v>79236000</v>
      </c>
      <c r="BI50" s="14">
        <v>96844000</v>
      </c>
      <c r="BJ50" s="14">
        <v>60000000</v>
      </c>
      <c r="BK50" s="14">
        <v>96844000</v>
      </c>
      <c r="BL50" s="14">
        <v>40000000</v>
      </c>
      <c r="BM50" s="13">
        <f t="shared" si="3"/>
        <v>796712000</v>
      </c>
      <c r="BN50" s="16">
        <f t="shared" ref="BN50:BY50" si="150">+IFERROR(BA50/CA50,0)</f>
        <v>0</v>
      </c>
      <c r="BO50" s="16">
        <f t="shared" si="150"/>
        <v>600</v>
      </c>
      <c r="BP50" s="16">
        <f t="shared" si="150"/>
        <v>2000</v>
      </c>
      <c r="BQ50" s="16">
        <f t="shared" si="150"/>
        <v>1027.169468423444</v>
      </c>
      <c r="BR50" s="16">
        <f t="shared" si="150"/>
        <v>2000</v>
      </c>
      <c r="BS50" s="16">
        <f t="shared" si="150"/>
        <v>2000</v>
      </c>
      <c r="BT50" s="16">
        <f t="shared" si="150"/>
        <v>2000</v>
      </c>
      <c r="BU50" s="16">
        <f t="shared" si="150"/>
        <v>1800</v>
      </c>
      <c r="BV50" s="16">
        <f t="shared" si="150"/>
        <v>2200</v>
      </c>
      <c r="BW50" s="16">
        <f t="shared" si="150"/>
        <v>1363.0168105406633</v>
      </c>
      <c r="BX50" s="16">
        <f t="shared" si="150"/>
        <v>2200</v>
      </c>
      <c r="BY50" s="16">
        <f t="shared" si="150"/>
        <v>908.67787369377561</v>
      </c>
      <c r="BZ50" s="16">
        <f t="shared" si="5"/>
        <v>18098.864152657883</v>
      </c>
      <c r="CA50" s="13">
        <f t="shared" si="6"/>
        <v>44020</v>
      </c>
      <c r="CB50" s="13">
        <f t="shared" ref="CB50:CL50" si="151">+CA50</f>
        <v>44020</v>
      </c>
      <c r="CC50" s="13">
        <f t="shared" si="151"/>
        <v>44020</v>
      </c>
      <c r="CD50" s="13">
        <f t="shared" si="151"/>
        <v>44020</v>
      </c>
      <c r="CE50" s="13">
        <f t="shared" si="151"/>
        <v>44020</v>
      </c>
      <c r="CF50" s="13">
        <f t="shared" si="151"/>
        <v>44020</v>
      </c>
      <c r="CG50" s="13">
        <f t="shared" si="151"/>
        <v>44020</v>
      </c>
      <c r="CH50" s="13">
        <f t="shared" si="151"/>
        <v>44020</v>
      </c>
      <c r="CI50" s="13">
        <f t="shared" si="151"/>
        <v>44020</v>
      </c>
      <c r="CJ50" s="13">
        <f t="shared" si="151"/>
        <v>44020</v>
      </c>
      <c r="CK50" s="13">
        <f t="shared" si="151"/>
        <v>44020</v>
      </c>
      <c r="CL50" s="13">
        <f t="shared" si="151"/>
        <v>44020</v>
      </c>
      <c r="CM50" s="17">
        <v>0.59</v>
      </c>
      <c r="CN50" s="17">
        <v>0.59</v>
      </c>
      <c r="CO50" s="17">
        <v>0.59</v>
      </c>
      <c r="CP50" s="17">
        <v>0.59</v>
      </c>
      <c r="CQ50" s="17">
        <v>0.59</v>
      </c>
      <c r="CR50" s="17">
        <v>0.59</v>
      </c>
      <c r="CS50" s="17">
        <v>0.59</v>
      </c>
      <c r="CT50" s="17">
        <v>0.59</v>
      </c>
      <c r="CU50" s="17">
        <v>0.59</v>
      </c>
      <c r="CV50" s="17">
        <v>0.59</v>
      </c>
      <c r="CW50" s="17">
        <v>0.59</v>
      </c>
      <c r="CX50" s="17">
        <v>0.59</v>
      </c>
      <c r="CY50" s="17">
        <v>0.32</v>
      </c>
      <c r="CZ50" s="17">
        <v>0.36</v>
      </c>
      <c r="DA50" s="17">
        <v>0.39</v>
      </c>
      <c r="DB50" s="17">
        <v>0.40499999999999997</v>
      </c>
      <c r="DC50" s="17">
        <v>0.44</v>
      </c>
      <c r="DD50" s="17">
        <v>0.42</v>
      </c>
      <c r="DE50" s="17">
        <v>0.434</v>
      </c>
      <c r="DF50" s="17">
        <v>0.41399999999999998</v>
      </c>
      <c r="DG50" s="17">
        <v>0.434</v>
      </c>
      <c r="DH50" s="17">
        <v>0.40499999999999997</v>
      </c>
      <c r="DI50" s="17">
        <v>0.434</v>
      </c>
      <c r="DJ50" s="17">
        <v>0.39</v>
      </c>
    </row>
    <row r="51" spans="1:114" ht="15" customHeight="1" x14ac:dyDescent="0.35">
      <c r="A51" s="11" t="s">
        <v>114</v>
      </c>
      <c r="B51" s="11" t="s">
        <v>115</v>
      </c>
      <c r="C51" s="11" t="s">
        <v>116</v>
      </c>
      <c r="D51" s="11" t="s">
        <v>115</v>
      </c>
      <c r="E51" s="11" t="s">
        <v>117</v>
      </c>
      <c r="F51" s="11">
        <v>2023</v>
      </c>
      <c r="G51" s="11">
        <v>1001963</v>
      </c>
      <c r="H51" s="11" t="s">
        <v>149</v>
      </c>
      <c r="I51" s="11">
        <v>6300445</v>
      </c>
      <c r="J51" s="12" t="s">
        <v>119</v>
      </c>
      <c r="K51" s="11">
        <v>406173</v>
      </c>
      <c r="L51" s="11" t="s">
        <v>187</v>
      </c>
      <c r="M51" s="11"/>
      <c r="N51" s="11"/>
      <c r="O51" s="13">
        <v>3796020</v>
      </c>
      <c r="P51" s="13">
        <v>632670</v>
      </c>
      <c r="Q51" s="13">
        <v>0</v>
      </c>
      <c r="R51" s="13">
        <v>6326700</v>
      </c>
      <c r="S51" s="13">
        <v>0</v>
      </c>
      <c r="T51" s="13">
        <v>0</v>
      </c>
      <c r="U51" s="13">
        <v>0</v>
      </c>
      <c r="V51" s="13">
        <v>6326700</v>
      </c>
      <c r="W51" s="13">
        <v>0</v>
      </c>
      <c r="X51" s="13">
        <v>0</v>
      </c>
      <c r="Y51" s="13">
        <v>0</v>
      </c>
      <c r="Z51" s="13">
        <v>0</v>
      </c>
      <c r="AA51" s="14">
        <f t="shared" si="0"/>
        <v>17082090</v>
      </c>
      <c r="AB51" s="15">
        <f t="shared" ref="AB51:AM51" si="152">+IFERROR(O51/AO51,0)</f>
        <v>60.000000000000007</v>
      </c>
      <c r="AC51" s="15">
        <f t="shared" si="152"/>
        <v>10</v>
      </c>
      <c r="AD51" s="15">
        <f t="shared" si="152"/>
        <v>0</v>
      </c>
      <c r="AE51" s="15">
        <f t="shared" si="152"/>
        <v>100</v>
      </c>
      <c r="AF51" s="15">
        <f t="shared" si="152"/>
        <v>0</v>
      </c>
      <c r="AG51" s="15">
        <f t="shared" si="152"/>
        <v>0</v>
      </c>
      <c r="AH51" s="15">
        <f t="shared" si="152"/>
        <v>0</v>
      </c>
      <c r="AI51" s="15">
        <f t="shared" si="152"/>
        <v>100</v>
      </c>
      <c r="AJ51" s="15">
        <f t="shared" si="152"/>
        <v>0</v>
      </c>
      <c r="AK51" s="15">
        <f t="shared" si="152"/>
        <v>0</v>
      </c>
      <c r="AL51" s="15">
        <f t="shared" si="152"/>
        <v>0</v>
      </c>
      <c r="AM51" s="15">
        <f t="shared" si="152"/>
        <v>0</v>
      </c>
      <c r="AN51" s="15">
        <f t="shared" si="2"/>
        <v>270</v>
      </c>
      <c r="AO51" s="14">
        <v>63266.999999999993</v>
      </c>
      <c r="AP51" s="14">
        <v>63267</v>
      </c>
      <c r="AQ51" s="14" t="s">
        <v>121</v>
      </c>
      <c r="AR51" s="14">
        <v>63267</v>
      </c>
      <c r="AS51" s="14" t="s">
        <v>121</v>
      </c>
      <c r="AT51" s="14" t="s">
        <v>121</v>
      </c>
      <c r="AU51" s="14" t="s">
        <v>121</v>
      </c>
      <c r="AV51" s="14">
        <v>63267</v>
      </c>
      <c r="AW51" s="14" t="s">
        <v>121</v>
      </c>
      <c r="AX51" s="14" t="s">
        <v>188</v>
      </c>
      <c r="AY51" s="14">
        <v>63267</v>
      </c>
      <c r="AZ51" s="14">
        <v>63267</v>
      </c>
      <c r="BA51" s="14">
        <v>13796020</v>
      </c>
      <c r="BB51" s="14">
        <v>632670</v>
      </c>
      <c r="BC51" s="14">
        <v>0</v>
      </c>
      <c r="BD51" s="14">
        <v>6326700</v>
      </c>
      <c r="BE51" s="14">
        <v>0</v>
      </c>
      <c r="BF51" s="14">
        <v>0</v>
      </c>
      <c r="BG51" s="14">
        <v>0</v>
      </c>
      <c r="BH51" s="14">
        <v>16326700</v>
      </c>
      <c r="BI51" s="14">
        <v>0</v>
      </c>
      <c r="BJ51" s="14">
        <v>0</v>
      </c>
      <c r="BK51" s="14">
        <v>0</v>
      </c>
      <c r="BL51" s="14">
        <v>0</v>
      </c>
      <c r="BM51" s="13">
        <f t="shared" si="3"/>
        <v>37082090</v>
      </c>
      <c r="BN51" s="16">
        <f t="shared" ref="BN51:BY51" si="153">+IFERROR(BA51/CA51,0)</f>
        <v>218.06028419239098</v>
      </c>
      <c r="BO51" s="16">
        <f t="shared" si="153"/>
        <v>10</v>
      </c>
      <c r="BP51" s="16">
        <f t="shared" si="153"/>
        <v>0</v>
      </c>
      <c r="BQ51" s="16">
        <f t="shared" si="153"/>
        <v>100</v>
      </c>
      <c r="BR51" s="16">
        <f t="shared" si="153"/>
        <v>0</v>
      </c>
      <c r="BS51" s="16">
        <f t="shared" si="153"/>
        <v>0</v>
      </c>
      <c r="BT51" s="16">
        <f t="shared" si="153"/>
        <v>0</v>
      </c>
      <c r="BU51" s="16">
        <f t="shared" si="153"/>
        <v>258.06028419239095</v>
      </c>
      <c r="BV51" s="16">
        <f t="shared" si="153"/>
        <v>0</v>
      </c>
      <c r="BW51" s="16">
        <f t="shared" si="153"/>
        <v>0</v>
      </c>
      <c r="BX51" s="16">
        <f t="shared" si="153"/>
        <v>0</v>
      </c>
      <c r="BY51" s="16">
        <f t="shared" si="153"/>
        <v>0</v>
      </c>
      <c r="BZ51" s="16">
        <f t="shared" si="5"/>
        <v>586.12056838478202</v>
      </c>
      <c r="CA51" s="13">
        <f t="shared" si="6"/>
        <v>63267</v>
      </c>
      <c r="CB51" s="13">
        <f t="shared" ref="CB51:CL51" si="154">+CA51</f>
        <v>63267</v>
      </c>
      <c r="CC51" s="13">
        <f t="shared" si="154"/>
        <v>63267</v>
      </c>
      <c r="CD51" s="13">
        <f t="shared" si="154"/>
        <v>63267</v>
      </c>
      <c r="CE51" s="13">
        <f t="shared" si="154"/>
        <v>63267</v>
      </c>
      <c r="CF51" s="13">
        <f t="shared" si="154"/>
        <v>63267</v>
      </c>
      <c r="CG51" s="13">
        <f t="shared" si="154"/>
        <v>63267</v>
      </c>
      <c r="CH51" s="13">
        <f t="shared" si="154"/>
        <v>63267</v>
      </c>
      <c r="CI51" s="13">
        <f t="shared" si="154"/>
        <v>63267</v>
      </c>
      <c r="CJ51" s="13">
        <f t="shared" si="154"/>
        <v>63267</v>
      </c>
      <c r="CK51" s="13">
        <f t="shared" si="154"/>
        <v>63267</v>
      </c>
      <c r="CL51" s="13">
        <f t="shared" si="154"/>
        <v>63267</v>
      </c>
      <c r="CM51" s="17">
        <v>0.62</v>
      </c>
      <c r="CN51" s="17">
        <v>0.62</v>
      </c>
      <c r="CO51" s="17">
        <v>0.62</v>
      </c>
      <c r="CP51" s="17">
        <v>0.62</v>
      </c>
      <c r="CQ51" s="17">
        <v>0.62</v>
      </c>
      <c r="CR51" s="17">
        <v>0.62</v>
      </c>
      <c r="CS51" s="17">
        <v>0.62</v>
      </c>
      <c r="CT51" s="17">
        <v>0.62</v>
      </c>
      <c r="CU51" s="17">
        <v>0.62</v>
      </c>
      <c r="CV51" s="17">
        <v>0.62</v>
      </c>
      <c r="CW51" s="17">
        <v>0.62</v>
      </c>
      <c r="CX51" s="17">
        <v>0.62</v>
      </c>
      <c r="CY51" s="17">
        <v>0.38</v>
      </c>
      <c r="CZ51" s="17">
        <v>0.42</v>
      </c>
      <c r="DA51" s="17">
        <v>0.45</v>
      </c>
      <c r="DB51" s="17">
        <v>0.46499999999999997</v>
      </c>
      <c r="DC51" s="17">
        <v>0.5</v>
      </c>
      <c r="DD51" s="17">
        <v>0.48</v>
      </c>
      <c r="DE51" s="17">
        <v>0.49399999999999999</v>
      </c>
      <c r="DF51" s="17">
        <v>0.47399999999999998</v>
      </c>
      <c r="DG51" s="17">
        <v>0.49399999999999999</v>
      </c>
      <c r="DH51" s="17">
        <v>0.46499999999999997</v>
      </c>
      <c r="DI51" s="17">
        <v>0.49399999999999999</v>
      </c>
      <c r="DJ51" s="17">
        <v>0.45</v>
      </c>
    </row>
    <row r="52" spans="1:114" ht="15" customHeight="1" x14ac:dyDescent="0.35">
      <c r="A52" s="11" t="s">
        <v>114</v>
      </c>
      <c r="B52" s="11" t="s">
        <v>115</v>
      </c>
      <c r="C52" s="11" t="s">
        <v>116</v>
      </c>
      <c r="D52" s="11" t="s">
        <v>115</v>
      </c>
      <c r="E52" s="11" t="s">
        <v>117</v>
      </c>
      <c r="F52" s="11">
        <v>2023</v>
      </c>
      <c r="G52" s="11">
        <v>1000811</v>
      </c>
      <c r="H52" s="11" t="s">
        <v>189</v>
      </c>
      <c r="I52" s="11">
        <v>6300445</v>
      </c>
      <c r="J52" s="12" t="s">
        <v>119</v>
      </c>
      <c r="K52" s="11">
        <v>406176</v>
      </c>
      <c r="L52" s="11" t="s">
        <v>190</v>
      </c>
      <c r="M52" s="11"/>
      <c r="N52" s="11"/>
      <c r="O52" s="13">
        <v>0</v>
      </c>
      <c r="P52" s="13">
        <v>0</v>
      </c>
      <c r="Q52" s="13">
        <v>1390000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1390000</v>
      </c>
      <c r="Y52" s="13">
        <v>0</v>
      </c>
      <c r="Z52" s="13">
        <v>0</v>
      </c>
      <c r="AA52" s="14">
        <f t="shared" si="0"/>
        <v>2780000</v>
      </c>
      <c r="AB52" s="15">
        <f t="shared" ref="AB52:AM52" si="155">+IFERROR(O52/AO52,0)</f>
        <v>0</v>
      </c>
      <c r="AC52" s="15">
        <f t="shared" si="155"/>
        <v>0</v>
      </c>
      <c r="AD52" s="15">
        <f t="shared" si="155"/>
        <v>5</v>
      </c>
      <c r="AE52" s="15">
        <f t="shared" si="155"/>
        <v>0</v>
      </c>
      <c r="AF52" s="15">
        <f t="shared" si="155"/>
        <v>0</v>
      </c>
      <c r="AG52" s="15">
        <f t="shared" si="155"/>
        <v>0</v>
      </c>
      <c r="AH52" s="15">
        <f t="shared" si="155"/>
        <v>0</v>
      </c>
      <c r="AI52" s="15">
        <f t="shared" si="155"/>
        <v>0</v>
      </c>
      <c r="AJ52" s="15">
        <f t="shared" si="155"/>
        <v>0</v>
      </c>
      <c r="AK52" s="15">
        <f t="shared" si="155"/>
        <v>0</v>
      </c>
      <c r="AL52" s="15">
        <f t="shared" si="155"/>
        <v>0</v>
      </c>
      <c r="AM52" s="15">
        <f t="shared" si="155"/>
        <v>0</v>
      </c>
      <c r="AN52" s="15">
        <f t="shared" si="2"/>
        <v>5</v>
      </c>
      <c r="AO52" s="14" t="s">
        <v>121</v>
      </c>
      <c r="AP52" s="14" t="s">
        <v>121</v>
      </c>
      <c r="AQ52" s="14">
        <v>278000</v>
      </c>
      <c r="AR52" s="14" t="s">
        <v>121</v>
      </c>
      <c r="AS52" s="14" t="s">
        <v>121</v>
      </c>
      <c r="AT52" s="14" t="s">
        <v>121</v>
      </c>
      <c r="AU52" s="14" t="s">
        <v>121</v>
      </c>
      <c r="AV52" s="14" t="s">
        <v>121</v>
      </c>
      <c r="AW52" s="14" t="s">
        <v>121</v>
      </c>
      <c r="AX52" s="14" t="s">
        <v>121</v>
      </c>
      <c r="AY52" s="14" t="s">
        <v>121</v>
      </c>
      <c r="AZ52" s="14">
        <v>278000</v>
      </c>
      <c r="BA52" s="14">
        <v>0</v>
      </c>
      <c r="BB52" s="14">
        <v>0</v>
      </c>
      <c r="BC52" s="14">
        <v>1390000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3">
        <f t="shared" si="3"/>
        <v>1390000</v>
      </c>
      <c r="BN52" s="16">
        <f t="shared" ref="BN52:BY52" si="156">+IFERROR(BA52/CA52,0)</f>
        <v>0</v>
      </c>
      <c r="BO52" s="16">
        <f t="shared" si="156"/>
        <v>0</v>
      </c>
      <c r="BP52" s="16">
        <f t="shared" si="156"/>
        <v>5</v>
      </c>
      <c r="BQ52" s="16">
        <f t="shared" si="156"/>
        <v>0</v>
      </c>
      <c r="BR52" s="16">
        <f t="shared" si="156"/>
        <v>0</v>
      </c>
      <c r="BS52" s="16">
        <f t="shared" si="156"/>
        <v>0</v>
      </c>
      <c r="BT52" s="16">
        <f t="shared" si="156"/>
        <v>0</v>
      </c>
      <c r="BU52" s="16">
        <f t="shared" si="156"/>
        <v>0</v>
      </c>
      <c r="BV52" s="16">
        <f t="shared" si="156"/>
        <v>0</v>
      </c>
      <c r="BW52" s="16">
        <f t="shared" si="156"/>
        <v>0</v>
      </c>
      <c r="BX52" s="16">
        <f t="shared" si="156"/>
        <v>0</v>
      </c>
      <c r="BY52" s="16">
        <f t="shared" si="156"/>
        <v>0</v>
      </c>
      <c r="BZ52" s="16">
        <f t="shared" si="5"/>
        <v>5</v>
      </c>
      <c r="CA52" s="13">
        <f t="shared" si="6"/>
        <v>278000</v>
      </c>
      <c r="CB52" s="13">
        <f t="shared" ref="CB52:CL52" si="157">+CA52</f>
        <v>278000</v>
      </c>
      <c r="CC52" s="13">
        <f t="shared" si="157"/>
        <v>278000</v>
      </c>
      <c r="CD52" s="13">
        <f t="shared" si="157"/>
        <v>278000</v>
      </c>
      <c r="CE52" s="13">
        <f t="shared" si="157"/>
        <v>278000</v>
      </c>
      <c r="CF52" s="13">
        <f t="shared" si="157"/>
        <v>278000</v>
      </c>
      <c r="CG52" s="13">
        <f t="shared" si="157"/>
        <v>278000</v>
      </c>
      <c r="CH52" s="13">
        <f t="shared" si="157"/>
        <v>278000</v>
      </c>
      <c r="CI52" s="13">
        <f t="shared" si="157"/>
        <v>278000</v>
      </c>
      <c r="CJ52" s="13">
        <f t="shared" si="157"/>
        <v>278000</v>
      </c>
      <c r="CK52" s="13">
        <f t="shared" si="157"/>
        <v>278000</v>
      </c>
      <c r="CL52" s="13">
        <f t="shared" si="157"/>
        <v>278000</v>
      </c>
      <c r="CM52" s="17">
        <v>0.6</v>
      </c>
      <c r="CN52" s="17">
        <v>0.6</v>
      </c>
      <c r="CO52" s="17">
        <v>0.6</v>
      </c>
      <c r="CP52" s="17">
        <v>0.6</v>
      </c>
      <c r="CQ52" s="17">
        <v>0.6</v>
      </c>
      <c r="CR52" s="17">
        <v>0.6</v>
      </c>
      <c r="CS52" s="17">
        <v>0.6</v>
      </c>
      <c r="CT52" s="17">
        <v>0.6</v>
      </c>
      <c r="CU52" s="17">
        <v>0.6</v>
      </c>
      <c r="CV52" s="17">
        <v>0.6</v>
      </c>
      <c r="CW52" s="17">
        <v>0.6</v>
      </c>
      <c r="CX52" s="17">
        <v>0.6</v>
      </c>
      <c r="CY52" s="17">
        <v>0.43000000000000005</v>
      </c>
      <c r="CZ52" s="17">
        <v>0.47000000000000003</v>
      </c>
      <c r="DA52" s="17">
        <v>0.5</v>
      </c>
      <c r="DB52" s="17">
        <v>0.51500000000000001</v>
      </c>
      <c r="DC52" s="17">
        <v>0.55000000000000004</v>
      </c>
      <c r="DD52" s="17">
        <v>0.53</v>
      </c>
      <c r="DE52" s="17">
        <v>0.54400000000000004</v>
      </c>
      <c r="DF52" s="17">
        <v>0.52400000000000002</v>
      </c>
      <c r="DG52" s="17">
        <v>0.54400000000000004</v>
      </c>
      <c r="DH52" s="17">
        <v>0.51500000000000001</v>
      </c>
      <c r="DI52" s="17">
        <v>0.54400000000000004</v>
      </c>
      <c r="DJ52" s="17">
        <v>0.5</v>
      </c>
    </row>
    <row r="53" spans="1:114" ht="15" customHeight="1" x14ac:dyDescent="0.35">
      <c r="A53" s="11" t="s">
        <v>114</v>
      </c>
      <c r="B53" s="11" t="s">
        <v>115</v>
      </c>
      <c r="C53" s="11" t="s">
        <v>116</v>
      </c>
      <c r="D53" s="11" t="s">
        <v>115</v>
      </c>
      <c r="E53" s="11" t="s">
        <v>117</v>
      </c>
      <c r="F53" s="11">
        <v>2023</v>
      </c>
      <c r="G53" s="11">
        <v>1001963</v>
      </c>
      <c r="H53" s="11" t="s">
        <v>149</v>
      </c>
      <c r="I53" s="11">
        <v>6300445</v>
      </c>
      <c r="J53" s="12" t="s">
        <v>119</v>
      </c>
      <c r="K53" s="11">
        <v>406181</v>
      </c>
      <c r="L53" s="11" t="s">
        <v>191</v>
      </c>
      <c r="M53" s="11"/>
      <c r="N53" s="11"/>
      <c r="O53" s="13">
        <v>0</v>
      </c>
      <c r="P53" s="13">
        <v>0</v>
      </c>
      <c r="Q53" s="13">
        <v>4776000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4">
        <f t="shared" si="0"/>
        <v>4776000</v>
      </c>
      <c r="AB53" s="15">
        <f t="shared" ref="AB53:AM53" si="158">+IFERROR(O53/AO53,0)</f>
        <v>0</v>
      </c>
      <c r="AC53" s="15">
        <f t="shared" si="158"/>
        <v>0</v>
      </c>
      <c r="AD53" s="15">
        <f t="shared" si="158"/>
        <v>60</v>
      </c>
      <c r="AE53" s="15">
        <f t="shared" si="158"/>
        <v>0</v>
      </c>
      <c r="AF53" s="15">
        <f t="shared" si="158"/>
        <v>0</v>
      </c>
      <c r="AG53" s="15">
        <f t="shared" si="158"/>
        <v>0</v>
      </c>
      <c r="AH53" s="15">
        <f t="shared" si="158"/>
        <v>0</v>
      </c>
      <c r="AI53" s="15">
        <f t="shared" si="158"/>
        <v>0</v>
      </c>
      <c r="AJ53" s="15">
        <f t="shared" si="158"/>
        <v>0</v>
      </c>
      <c r="AK53" s="15">
        <f t="shared" si="158"/>
        <v>0</v>
      </c>
      <c r="AL53" s="15">
        <f t="shared" si="158"/>
        <v>0</v>
      </c>
      <c r="AM53" s="15">
        <f t="shared" si="158"/>
        <v>0</v>
      </c>
      <c r="AN53" s="15">
        <f t="shared" si="2"/>
        <v>60</v>
      </c>
      <c r="AO53" s="14" t="s">
        <v>121</v>
      </c>
      <c r="AP53" s="14" t="s">
        <v>121</v>
      </c>
      <c r="AQ53" s="14">
        <v>79600</v>
      </c>
      <c r="AR53" s="14" t="s">
        <v>121</v>
      </c>
      <c r="AS53" s="14" t="s">
        <v>121</v>
      </c>
      <c r="AT53" s="14" t="s">
        <v>121</v>
      </c>
      <c r="AU53" s="14" t="s">
        <v>121</v>
      </c>
      <c r="AV53" s="14" t="s">
        <v>121</v>
      </c>
      <c r="AW53" s="14" t="s">
        <v>121</v>
      </c>
      <c r="AX53" s="14" t="s">
        <v>121</v>
      </c>
      <c r="AY53" s="14" t="s">
        <v>121</v>
      </c>
      <c r="AZ53" s="14">
        <v>79600</v>
      </c>
      <c r="BA53" s="14">
        <v>0</v>
      </c>
      <c r="BB53" s="14">
        <v>0</v>
      </c>
      <c r="BC53" s="14">
        <v>4776000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3">
        <f t="shared" si="3"/>
        <v>4776000</v>
      </c>
      <c r="BN53" s="16">
        <f t="shared" ref="BN53:BY53" si="159">+IFERROR(BA53/CA53,0)</f>
        <v>0</v>
      </c>
      <c r="BO53" s="16">
        <f t="shared" si="159"/>
        <v>0</v>
      </c>
      <c r="BP53" s="16">
        <f t="shared" si="159"/>
        <v>60</v>
      </c>
      <c r="BQ53" s="16">
        <f t="shared" si="159"/>
        <v>0</v>
      </c>
      <c r="BR53" s="16">
        <f t="shared" si="159"/>
        <v>0</v>
      </c>
      <c r="BS53" s="16">
        <f t="shared" si="159"/>
        <v>0</v>
      </c>
      <c r="BT53" s="16">
        <f t="shared" si="159"/>
        <v>0</v>
      </c>
      <c r="BU53" s="16">
        <f t="shared" si="159"/>
        <v>0</v>
      </c>
      <c r="BV53" s="16">
        <f t="shared" si="159"/>
        <v>0</v>
      </c>
      <c r="BW53" s="16">
        <f t="shared" si="159"/>
        <v>0</v>
      </c>
      <c r="BX53" s="16">
        <f t="shared" si="159"/>
        <v>0</v>
      </c>
      <c r="BY53" s="16">
        <f t="shared" si="159"/>
        <v>0</v>
      </c>
      <c r="BZ53" s="16">
        <f t="shared" si="5"/>
        <v>60</v>
      </c>
      <c r="CA53" s="13">
        <f t="shared" si="6"/>
        <v>79600</v>
      </c>
      <c r="CB53" s="13">
        <f t="shared" ref="CB53:CL53" si="160">+CA53</f>
        <v>79600</v>
      </c>
      <c r="CC53" s="13">
        <f t="shared" si="160"/>
        <v>79600</v>
      </c>
      <c r="CD53" s="13">
        <f t="shared" si="160"/>
        <v>79600</v>
      </c>
      <c r="CE53" s="13">
        <f t="shared" si="160"/>
        <v>79600</v>
      </c>
      <c r="CF53" s="13">
        <f t="shared" si="160"/>
        <v>79600</v>
      </c>
      <c r="CG53" s="13">
        <f t="shared" si="160"/>
        <v>79600</v>
      </c>
      <c r="CH53" s="13">
        <f t="shared" si="160"/>
        <v>79600</v>
      </c>
      <c r="CI53" s="13">
        <f t="shared" si="160"/>
        <v>79600</v>
      </c>
      <c r="CJ53" s="13">
        <f t="shared" si="160"/>
        <v>79600</v>
      </c>
      <c r="CK53" s="13">
        <f t="shared" si="160"/>
        <v>79600</v>
      </c>
      <c r="CL53" s="13">
        <f t="shared" si="160"/>
        <v>79600</v>
      </c>
      <c r="CM53" s="17">
        <v>0.6</v>
      </c>
      <c r="CN53" s="17">
        <v>0.6</v>
      </c>
      <c r="CO53" s="17">
        <v>0.6</v>
      </c>
      <c r="CP53" s="17">
        <v>0.6</v>
      </c>
      <c r="CQ53" s="17">
        <v>0.6</v>
      </c>
      <c r="CR53" s="17">
        <v>0.6</v>
      </c>
      <c r="CS53" s="17">
        <v>0.6</v>
      </c>
      <c r="CT53" s="17">
        <v>0.6</v>
      </c>
      <c r="CU53" s="17">
        <v>0.6</v>
      </c>
      <c r="CV53" s="17">
        <v>0.6</v>
      </c>
      <c r="CW53" s="17">
        <v>0.6</v>
      </c>
      <c r="CX53" s="17">
        <v>0.6</v>
      </c>
      <c r="CY53" s="17">
        <v>0.34</v>
      </c>
      <c r="CZ53" s="17">
        <v>0.38</v>
      </c>
      <c r="DA53" s="17">
        <v>0.41000000000000003</v>
      </c>
      <c r="DB53" s="17">
        <v>0.42499999999999999</v>
      </c>
      <c r="DC53" s="17">
        <v>0.46</v>
      </c>
      <c r="DD53" s="17">
        <v>0.44</v>
      </c>
      <c r="DE53" s="17">
        <v>0.45400000000000001</v>
      </c>
      <c r="DF53" s="17">
        <v>0.434</v>
      </c>
      <c r="DG53" s="17">
        <v>0.45400000000000001</v>
      </c>
      <c r="DH53" s="17">
        <v>0.42499999999999999</v>
      </c>
      <c r="DI53" s="17">
        <v>0.45400000000000001</v>
      </c>
      <c r="DJ53" s="17">
        <v>0.41000000000000003</v>
      </c>
    </row>
    <row r="54" spans="1:114" ht="15" customHeight="1" x14ac:dyDescent="0.35">
      <c r="A54" s="11" t="s">
        <v>114</v>
      </c>
      <c r="B54" s="11" t="s">
        <v>115</v>
      </c>
      <c r="C54" s="11" t="s">
        <v>116</v>
      </c>
      <c r="D54" s="11" t="s">
        <v>115</v>
      </c>
      <c r="E54" s="11" t="s">
        <v>117</v>
      </c>
      <c r="F54" s="11">
        <v>2023</v>
      </c>
      <c r="G54" s="11">
        <v>1100203</v>
      </c>
      <c r="H54" s="11" t="s">
        <v>192</v>
      </c>
      <c r="I54" s="11">
        <v>6300445</v>
      </c>
      <c r="J54" s="12" t="s">
        <v>119</v>
      </c>
      <c r="K54" s="11">
        <v>406243</v>
      </c>
      <c r="L54" s="11" t="s">
        <v>193</v>
      </c>
      <c r="M54" s="11"/>
      <c r="N54" s="11"/>
      <c r="O54" s="13">
        <v>0</v>
      </c>
      <c r="P54" s="13">
        <v>0</v>
      </c>
      <c r="Q54" s="13">
        <v>0</v>
      </c>
      <c r="R54" s="13">
        <v>23389794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4">
        <f t="shared" si="0"/>
        <v>23389794</v>
      </c>
      <c r="AB54" s="15">
        <f t="shared" ref="AB54:AM54" si="161">+IFERROR(O54/AO54,0)</f>
        <v>0</v>
      </c>
      <c r="AC54" s="15">
        <f t="shared" si="161"/>
        <v>0</v>
      </c>
      <c r="AD54" s="15">
        <f t="shared" si="161"/>
        <v>0</v>
      </c>
      <c r="AE54" s="15">
        <f t="shared" si="161"/>
        <v>100</v>
      </c>
      <c r="AF54" s="15">
        <f t="shared" si="161"/>
        <v>0</v>
      </c>
      <c r="AG54" s="15">
        <f t="shared" si="161"/>
        <v>0</v>
      </c>
      <c r="AH54" s="15">
        <f t="shared" si="161"/>
        <v>0</v>
      </c>
      <c r="AI54" s="15">
        <f t="shared" si="161"/>
        <v>0</v>
      </c>
      <c r="AJ54" s="15">
        <f t="shared" si="161"/>
        <v>0</v>
      </c>
      <c r="AK54" s="15">
        <f t="shared" si="161"/>
        <v>0</v>
      </c>
      <c r="AL54" s="15">
        <f t="shared" si="161"/>
        <v>0</v>
      </c>
      <c r="AM54" s="15">
        <f t="shared" si="161"/>
        <v>0</v>
      </c>
      <c r="AN54" s="15">
        <f t="shared" si="2"/>
        <v>100</v>
      </c>
      <c r="AO54" s="14"/>
      <c r="AP54" s="14"/>
      <c r="AQ54" s="14"/>
      <c r="AR54" s="14">
        <v>233897.94</v>
      </c>
      <c r="AS54" s="14"/>
      <c r="AT54" s="14"/>
      <c r="AU54" s="14"/>
      <c r="AV54" s="14"/>
      <c r="AW54" s="14"/>
      <c r="AX54" s="14">
        <v>233897.94</v>
      </c>
      <c r="AY54" s="14">
        <v>233897.94</v>
      </c>
      <c r="AZ54" s="14">
        <v>233897.94</v>
      </c>
      <c r="BA54" s="14">
        <v>0</v>
      </c>
      <c r="BB54" s="14">
        <v>0</v>
      </c>
      <c r="BC54" s="14">
        <v>0</v>
      </c>
      <c r="BD54" s="14">
        <v>28389794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3">
        <f t="shared" si="3"/>
        <v>28389794</v>
      </c>
      <c r="BN54" s="16">
        <f t="shared" ref="BN54:BY54" si="162">+IFERROR(BA54/CA54,0)</f>
        <v>0</v>
      </c>
      <c r="BO54" s="16">
        <f t="shared" si="162"/>
        <v>0</v>
      </c>
      <c r="BP54" s="16">
        <f t="shared" si="162"/>
        <v>0</v>
      </c>
      <c r="BQ54" s="16">
        <f t="shared" si="162"/>
        <v>121.3768449606696</v>
      </c>
      <c r="BR54" s="16">
        <f t="shared" si="162"/>
        <v>0</v>
      </c>
      <c r="BS54" s="16">
        <f t="shared" si="162"/>
        <v>0</v>
      </c>
      <c r="BT54" s="16">
        <f t="shared" si="162"/>
        <v>0</v>
      </c>
      <c r="BU54" s="16">
        <f t="shared" si="162"/>
        <v>0</v>
      </c>
      <c r="BV54" s="16">
        <f t="shared" si="162"/>
        <v>0</v>
      </c>
      <c r="BW54" s="16">
        <f t="shared" si="162"/>
        <v>0</v>
      </c>
      <c r="BX54" s="16">
        <f t="shared" si="162"/>
        <v>0</v>
      </c>
      <c r="BY54" s="16">
        <f t="shared" si="162"/>
        <v>0</v>
      </c>
      <c r="BZ54" s="16">
        <f t="shared" si="5"/>
        <v>121.3768449606696</v>
      </c>
      <c r="CA54" s="13">
        <f t="shared" si="6"/>
        <v>233897.94</v>
      </c>
      <c r="CB54" s="13">
        <f t="shared" ref="CB54:CL54" si="163">+CA54</f>
        <v>233897.94</v>
      </c>
      <c r="CC54" s="13">
        <f t="shared" si="163"/>
        <v>233897.94</v>
      </c>
      <c r="CD54" s="13">
        <f t="shared" si="163"/>
        <v>233897.94</v>
      </c>
      <c r="CE54" s="13">
        <f t="shared" si="163"/>
        <v>233897.94</v>
      </c>
      <c r="CF54" s="13">
        <f t="shared" si="163"/>
        <v>233897.94</v>
      </c>
      <c r="CG54" s="13">
        <f t="shared" si="163"/>
        <v>233897.94</v>
      </c>
      <c r="CH54" s="13">
        <f t="shared" si="163"/>
        <v>233897.94</v>
      </c>
      <c r="CI54" s="13">
        <f t="shared" si="163"/>
        <v>233897.94</v>
      </c>
      <c r="CJ54" s="13">
        <f t="shared" si="163"/>
        <v>233897.94</v>
      </c>
      <c r="CK54" s="13">
        <f t="shared" si="163"/>
        <v>233897.94</v>
      </c>
      <c r="CL54" s="13">
        <f t="shared" si="163"/>
        <v>233897.94</v>
      </c>
      <c r="CM54" s="17">
        <v>0.77</v>
      </c>
      <c r="CN54" s="17">
        <v>0.77</v>
      </c>
      <c r="CO54" s="17">
        <v>0.77</v>
      </c>
      <c r="CP54" s="17">
        <v>0.77</v>
      </c>
      <c r="CQ54" s="17">
        <v>0.77</v>
      </c>
      <c r="CR54" s="17">
        <v>0.77</v>
      </c>
      <c r="CS54" s="17">
        <v>0.77</v>
      </c>
      <c r="CT54" s="17">
        <v>0.77</v>
      </c>
      <c r="CU54" s="17">
        <v>0.77</v>
      </c>
      <c r="CV54" s="17">
        <v>0.77</v>
      </c>
      <c r="CW54" s="17">
        <v>0.77</v>
      </c>
      <c r="CX54" s="17">
        <v>0.77</v>
      </c>
      <c r="CY54" s="17">
        <v>0.51</v>
      </c>
      <c r="CZ54" s="17">
        <v>0.55000000000000004</v>
      </c>
      <c r="DA54" s="17">
        <v>0.57999999999999996</v>
      </c>
      <c r="DB54" s="17">
        <v>0.59499999999999997</v>
      </c>
      <c r="DC54" s="17">
        <v>0.63</v>
      </c>
      <c r="DD54" s="17">
        <v>0.61</v>
      </c>
      <c r="DE54" s="17">
        <v>0.624</v>
      </c>
      <c r="DF54" s="17">
        <v>0.60399999999999998</v>
      </c>
      <c r="DG54" s="17">
        <v>0.624</v>
      </c>
      <c r="DH54" s="17">
        <v>0.59499999999999997</v>
      </c>
      <c r="DI54" s="17">
        <v>0.624</v>
      </c>
      <c r="DJ54" s="17">
        <v>0.57999999999999996</v>
      </c>
    </row>
    <row r="55" spans="1:114" ht="15" customHeight="1" x14ac:dyDescent="0.35">
      <c r="A55" s="11" t="s">
        <v>114</v>
      </c>
      <c r="B55" s="11" t="s">
        <v>115</v>
      </c>
      <c r="C55" s="11" t="s">
        <v>116</v>
      </c>
      <c r="D55" s="11" t="s">
        <v>115</v>
      </c>
      <c r="E55" s="11" t="s">
        <v>117</v>
      </c>
      <c r="F55" s="11">
        <v>2023</v>
      </c>
      <c r="G55" s="11">
        <v>1000786</v>
      </c>
      <c r="H55" s="11" t="s">
        <v>118</v>
      </c>
      <c r="I55" s="11">
        <v>6300445</v>
      </c>
      <c r="J55" s="12" t="s">
        <v>119</v>
      </c>
      <c r="K55" s="11">
        <v>406243</v>
      </c>
      <c r="L55" s="11" t="s">
        <v>193</v>
      </c>
      <c r="M55" s="11"/>
      <c r="N55" s="11"/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22588100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4">
        <f t="shared" si="0"/>
        <v>22588100</v>
      </c>
      <c r="AB55" s="15">
        <f t="shared" ref="AB55:AM55" si="164">+IFERROR(O55/AO55,0)</f>
        <v>0</v>
      </c>
      <c r="AC55" s="15">
        <f t="shared" si="164"/>
        <v>0</v>
      </c>
      <c r="AD55" s="15">
        <f t="shared" si="164"/>
        <v>0</v>
      </c>
      <c r="AE55" s="15">
        <f t="shared" si="164"/>
        <v>0</v>
      </c>
      <c r="AF55" s="15">
        <f t="shared" si="164"/>
        <v>0</v>
      </c>
      <c r="AG55" s="15">
        <f t="shared" si="164"/>
        <v>0</v>
      </c>
      <c r="AH55" s="15">
        <f t="shared" si="164"/>
        <v>100</v>
      </c>
      <c r="AI55" s="15">
        <f t="shared" si="164"/>
        <v>0</v>
      </c>
      <c r="AJ55" s="15">
        <f t="shared" si="164"/>
        <v>0</v>
      </c>
      <c r="AK55" s="15">
        <f t="shared" si="164"/>
        <v>0</v>
      </c>
      <c r="AL55" s="15">
        <f t="shared" si="164"/>
        <v>0</v>
      </c>
      <c r="AM55" s="15">
        <f t="shared" si="164"/>
        <v>0</v>
      </c>
      <c r="AN55" s="15">
        <f t="shared" si="2"/>
        <v>100</v>
      </c>
      <c r="AO55" s="14" t="s">
        <v>121</v>
      </c>
      <c r="AP55" s="14" t="s">
        <v>121</v>
      </c>
      <c r="AQ55" s="14" t="s">
        <v>121</v>
      </c>
      <c r="AR55" s="14">
        <v>0</v>
      </c>
      <c r="AS55" s="14" t="s">
        <v>121</v>
      </c>
      <c r="AT55" s="14" t="s">
        <v>121</v>
      </c>
      <c r="AU55" s="14">
        <v>225881</v>
      </c>
      <c r="AV55" s="14" t="s">
        <v>121</v>
      </c>
      <c r="AW55" s="14" t="s">
        <v>121</v>
      </c>
      <c r="AX55" s="14" t="s">
        <v>121</v>
      </c>
      <c r="AY55" s="14">
        <v>225881</v>
      </c>
      <c r="AZ55" s="14">
        <v>225881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23588100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3">
        <f t="shared" si="3"/>
        <v>23588100</v>
      </c>
      <c r="BN55" s="16">
        <f t="shared" ref="BN55:BY55" si="165">+IFERROR(BA55/CA55,0)</f>
        <v>0</v>
      </c>
      <c r="BO55" s="16">
        <f t="shared" si="165"/>
        <v>0</v>
      </c>
      <c r="BP55" s="16">
        <f t="shared" si="165"/>
        <v>0</v>
      </c>
      <c r="BQ55" s="16">
        <f t="shared" si="165"/>
        <v>0</v>
      </c>
      <c r="BR55" s="16">
        <f t="shared" si="165"/>
        <v>0</v>
      </c>
      <c r="BS55" s="16">
        <f t="shared" si="165"/>
        <v>0</v>
      </c>
      <c r="BT55" s="16">
        <f t="shared" si="165"/>
        <v>104.4271098498767</v>
      </c>
      <c r="BU55" s="16">
        <f t="shared" si="165"/>
        <v>0</v>
      </c>
      <c r="BV55" s="16">
        <f t="shared" si="165"/>
        <v>0</v>
      </c>
      <c r="BW55" s="16">
        <f t="shared" si="165"/>
        <v>0</v>
      </c>
      <c r="BX55" s="16">
        <f t="shared" si="165"/>
        <v>0</v>
      </c>
      <c r="BY55" s="16">
        <f t="shared" si="165"/>
        <v>0</v>
      </c>
      <c r="BZ55" s="16">
        <f t="shared" si="5"/>
        <v>104.4271098498767</v>
      </c>
      <c r="CA55" s="13">
        <f t="shared" si="6"/>
        <v>225881</v>
      </c>
      <c r="CB55" s="13">
        <f t="shared" ref="CB55:CL55" si="166">+CA55</f>
        <v>225881</v>
      </c>
      <c r="CC55" s="13">
        <f t="shared" si="166"/>
        <v>225881</v>
      </c>
      <c r="CD55" s="13">
        <f t="shared" si="166"/>
        <v>225881</v>
      </c>
      <c r="CE55" s="13">
        <f t="shared" si="166"/>
        <v>225881</v>
      </c>
      <c r="CF55" s="13">
        <f t="shared" si="166"/>
        <v>225881</v>
      </c>
      <c r="CG55" s="13">
        <f t="shared" si="166"/>
        <v>225881</v>
      </c>
      <c r="CH55" s="13">
        <f t="shared" si="166"/>
        <v>225881</v>
      </c>
      <c r="CI55" s="13">
        <f t="shared" si="166"/>
        <v>225881</v>
      </c>
      <c r="CJ55" s="13">
        <f t="shared" si="166"/>
        <v>225881</v>
      </c>
      <c r="CK55" s="13">
        <f t="shared" si="166"/>
        <v>225881</v>
      </c>
      <c r="CL55" s="13">
        <f t="shared" si="166"/>
        <v>225881</v>
      </c>
      <c r="CM55" s="17">
        <v>0.74</v>
      </c>
      <c r="CN55" s="17">
        <v>0.74</v>
      </c>
      <c r="CO55" s="17">
        <v>0.74</v>
      </c>
      <c r="CP55" s="17">
        <v>0.74</v>
      </c>
      <c r="CQ55" s="17">
        <v>0.74</v>
      </c>
      <c r="CR55" s="17">
        <v>0.74</v>
      </c>
      <c r="CS55" s="17">
        <v>0.74</v>
      </c>
      <c r="CT55" s="17">
        <v>0.74</v>
      </c>
      <c r="CU55" s="17">
        <v>0.74</v>
      </c>
      <c r="CV55" s="17">
        <v>0.74</v>
      </c>
      <c r="CW55" s="17">
        <v>0.74</v>
      </c>
      <c r="CX55" s="17">
        <v>0.74</v>
      </c>
      <c r="CY55" s="17">
        <v>0.57999999999999996</v>
      </c>
      <c r="CZ55" s="17">
        <v>0.62</v>
      </c>
      <c r="DA55" s="17">
        <v>0.64999999999999991</v>
      </c>
      <c r="DB55" s="17">
        <v>0.66499999999999992</v>
      </c>
      <c r="DC55" s="17">
        <v>0.7</v>
      </c>
      <c r="DD55" s="17">
        <v>0.67999999999999994</v>
      </c>
      <c r="DE55" s="17">
        <v>0.69399999999999995</v>
      </c>
      <c r="DF55" s="17">
        <v>0.67399999999999993</v>
      </c>
      <c r="DG55" s="17">
        <v>0.69399999999999995</v>
      </c>
      <c r="DH55" s="17">
        <v>0.66499999999999992</v>
      </c>
      <c r="DI55" s="17">
        <v>0.69399999999999995</v>
      </c>
      <c r="DJ55" s="17">
        <v>0.64999999999999991</v>
      </c>
    </row>
    <row r="56" spans="1:114" ht="15" customHeight="1" x14ac:dyDescent="0.35">
      <c r="A56" s="11" t="s">
        <v>114</v>
      </c>
      <c r="B56" s="11" t="s">
        <v>115</v>
      </c>
      <c r="C56" s="11" t="s">
        <v>116</v>
      </c>
      <c r="D56" s="11" t="s">
        <v>115</v>
      </c>
      <c r="E56" s="11" t="s">
        <v>117</v>
      </c>
      <c r="F56" s="11">
        <v>2023</v>
      </c>
      <c r="G56" s="11">
        <v>1001247</v>
      </c>
      <c r="H56" s="11" t="s">
        <v>194</v>
      </c>
      <c r="I56" s="11">
        <v>6300445</v>
      </c>
      <c r="J56" s="12" t="s">
        <v>119</v>
      </c>
      <c r="K56" s="11">
        <v>406253</v>
      </c>
      <c r="L56" s="11" t="s">
        <v>195</v>
      </c>
      <c r="M56" s="11"/>
      <c r="N56" s="11"/>
      <c r="O56" s="13">
        <v>0</v>
      </c>
      <c r="P56" s="13">
        <v>254000000</v>
      </c>
      <c r="Q56" s="13">
        <v>246500000</v>
      </c>
      <c r="R56" s="13">
        <v>254000000</v>
      </c>
      <c r="S56" s="13">
        <v>0</v>
      </c>
      <c r="T56" s="13">
        <v>0</v>
      </c>
      <c r="U56" s="13">
        <v>0</v>
      </c>
      <c r="V56" s="13">
        <v>203200000</v>
      </c>
      <c r="W56" s="13">
        <v>0</v>
      </c>
      <c r="X56" s="13">
        <v>152400000</v>
      </c>
      <c r="Y56" s="13">
        <v>152000000</v>
      </c>
      <c r="Z56" s="13">
        <v>152000000</v>
      </c>
      <c r="AA56" s="14">
        <f t="shared" si="0"/>
        <v>1414100000</v>
      </c>
      <c r="AB56" s="15">
        <f t="shared" ref="AB56:AM56" si="167">+IFERROR(O56/AO56,0)</f>
        <v>0</v>
      </c>
      <c r="AC56" s="15">
        <f t="shared" si="167"/>
        <v>5000</v>
      </c>
      <c r="AD56" s="15">
        <f t="shared" si="167"/>
        <v>5000</v>
      </c>
      <c r="AE56" s="15">
        <f t="shared" si="167"/>
        <v>5000</v>
      </c>
      <c r="AF56" s="15">
        <f t="shared" si="167"/>
        <v>0</v>
      </c>
      <c r="AG56" s="15">
        <f t="shared" si="167"/>
        <v>0</v>
      </c>
      <c r="AH56" s="15">
        <f t="shared" si="167"/>
        <v>0</v>
      </c>
      <c r="AI56" s="15">
        <f t="shared" si="167"/>
        <v>4000</v>
      </c>
      <c r="AJ56" s="15">
        <f t="shared" si="167"/>
        <v>0</v>
      </c>
      <c r="AK56" s="15">
        <f t="shared" si="167"/>
        <v>3000</v>
      </c>
      <c r="AL56" s="15">
        <f t="shared" si="167"/>
        <v>2992.1259842519685</v>
      </c>
      <c r="AM56" s="15">
        <f t="shared" si="167"/>
        <v>2992.1259842519685</v>
      </c>
      <c r="AN56" s="15">
        <f t="shared" si="2"/>
        <v>27984.251968503937</v>
      </c>
      <c r="AO56" s="14" t="s">
        <v>121</v>
      </c>
      <c r="AP56" s="14">
        <v>50800</v>
      </c>
      <c r="AQ56" s="14">
        <v>49300</v>
      </c>
      <c r="AR56" s="14">
        <v>50800</v>
      </c>
      <c r="AS56" s="14" t="s">
        <v>121</v>
      </c>
      <c r="AT56" s="14" t="s">
        <v>121</v>
      </c>
      <c r="AU56" s="14" t="s">
        <v>121</v>
      </c>
      <c r="AV56" s="14">
        <v>50800</v>
      </c>
      <c r="AW56" s="14">
        <v>50800</v>
      </c>
      <c r="AX56" s="14">
        <v>50800</v>
      </c>
      <c r="AY56" s="14">
        <v>50800</v>
      </c>
      <c r="AZ56" s="14">
        <v>50800</v>
      </c>
      <c r="BA56" s="14">
        <v>28850000</v>
      </c>
      <c r="BB56" s="14">
        <v>201950000</v>
      </c>
      <c r="BC56" s="14">
        <v>152000000</v>
      </c>
      <c r="BD56" s="14">
        <v>152000000</v>
      </c>
      <c r="BE56" s="14">
        <v>152000000</v>
      </c>
      <c r="BF56" s="14">
        <v>0</v>
      </c>
      <c r="BG56" s="14">
        <v>152000000</v>
      </c>
      <c r="BH56" s="14">
        <v>152000000</v>
      </c>
      <c r="BI56" s="14">
        <v>152000000</v>
      </c>
      <c r="BJ56" s="14">
        <v>152000000</v>
      </c>
      <c r="BK56" s="14">
        <v>152000000</v>
      </c>
      <c r="BL56" s="14">
        <v>152000000</v>
      </c>
      <c r="BM56" s="13">
        <f t="shared" si="3"/>
        <v>1598800000</v>
      </c>
      <c r="BN56" s="16">
        <f t="shared" ref="BN56:BY56" si="168">+IFERROR(BA56/CA56,0)</f>
        <v>567.91338582677167</v>
      </c>
      <c r="BO56" s="16">
        <f t="shared" si="168"/>
        <v>3975.3937007874015</v>
      </c>
      <c r="BP56" s="16">
        <f t="shared" si="168"/>
        <v>2992.1259842519685</v>
      </c>
      <c r="BQ56" s="16">
        <f t="shared" si="168"/>
        <v>2992.1259842519685</v>
      </c>
      <c r="BR56" s="16">
        <f t="shared" si="168"/>
        <v>2992.1259842519685</v>
      </c>
      <c r="BS56" s="16">
        <f t="shared" si="168"/>
        <v>0</v>
      </c>
      <c r="BT56" s="16">
        <f t="shared" si="168"/>
        <v>2992.1259842519685</v>
      </c>
      <c r="BU56" s="16">
        <f t="shared" si="168"/>
        <v>2992.1259842519685</v>
      </c>
      <c r="BV56" s="16">
        <f t="shared" si="168"/>
        <v>2992.1259842519685</v>
      </c>
      <c r="BW56" s="16">
        <f t="shared" si="168"/>
        <v>2992.1259842519685</v>
      </c>
      <c r="BX56" s="16">
        <f t="shared" si="168"/>
        <v>2992.1259842519685</v>
      </c>
      <c r="BY56" s="16">
        <f t="shared" si="168"/>
        <v>2992.1259842519685</v>
      </c>
      <c r="BZ56" s="16">
        <f t="shared" si="5"/>
        <v>31472.440944881888</v>
      </c>
      <c r="CA56" s="13">
        <f t="shared" si="6"/>
        <v>50800</v>
      </c>
      <c r="CB56" s="13">
        <f t="shared" ref="CB56:CL56" si="169">+CA56</f>
        <v>50800</v>
      </c>
      <c r="CC56" s="13">
        <f t="shared" si="169"/>
        <v>50800</v>
      </c>
      <c r="CD56" s="13">
        <f t="shared" si="169"/>
        <v>50800</v>
      </c>
      <c r="CE56" s="13">
        <f t="shared" si="169"/>
        <v>50800</v>
      </c>
      <c r="CF56" s="13">
        <f t="shared" si="169"/>
        <v>50800</v>
      </c>
      <c r="CG56" s="13">
        <f t="shared" si="169"/>
        <v>50800</v>
      </c>
      <c r="CH56" s="13">
        <f t="shared" si="169"/>
        <v>50800</v>
      </c>
      <c r="CI56" s="13">
        <f t="shared" si="169"/>
        <v>50800</v>
      </c>
      <c r="CJ56" s="13">
        <f t="shared" si="169"/>
        <v>50800</v>
      </c>
      <c r="CK56" s="13">
        <f t="shared" si="169"/>
        <v>50800</v>
      </c>
      <c r="CL56" s="13">
        <f t="shared" si="169"/>
        <v>50800</v>
      </c>
      <c r="CM56" s="17">
        <v>0.7</v>
      </c>
      <c r="CN56" s="17">
        <v>0.7</v>
      </c>
      <c r="CO56" s="17">
        <v>0.7</v>
      </c>
      <c r="CP56" s="17">
        <v>0.7</v>
      </c>
      <c r="CQ56" s="17">
        <v>0.7</v>
      </c>
      <c r="CR56" s="17">
        <v>0.7</v>
      </c>
      <c r="CS56" s="17">
        <v>0.7</v>
      </c>
      <c r="CT56" s="17">
        <v>0.7</v>
      </c>
      <c r="CU56" s="17">
        <v>0.7</v>
      </c>
      <c r="CV56" s="17">
        <v>0.7</v>
      </c>
      <c r="CW56" s="17">
        <v>0.7</v>
      </c>
      <c r="CX56" s="17">
        <v>0.7</v>
      </c>
      <c r="CY56" s="17">
        <v>0.43000000000000005</v>
      </c>
      <c r="CZ56" s="17">
        <v>0.47000000000000003</v>
      </c>
      <c r="DA56" s="17">
        <v>0.5</v>
      </c>
      <c r="DB56" s="17">
        <v>0.51500000000000001</v>
      </c>
      <c r="DC56" s="17">
        <v>0.55000000000000004</v>
      </c>
      <c r="DD56" s="17">
        <v>0.53</v>
      </c>
      <c r="DE56" s="17">
        <v>0.54400000000000004</v>
      </c>
      <c r="DF56" s="17">
        <v>0.52400000000000002</v>
      </c>
      <c r="DG56" s="17">
        <v>0.54400000000000004</v>
      </c>
      <c r="DH56" s="17">
        <v>0.51500000000000001</v>
      </c>
      <c r="DI56" s="17">
        <v>0.54400000000000004</v>
      </c>
      <c r="DJ56" s="17">
        <v>0.5</v>
      </c>
    </row>
    <row r="57" spans="1:114" ht="15" customHeight="1" x14ac:dyDescent="0.35">
      <c r="A57" s="11" t="s">
        <v>114</v>
      </c>
      <c r="B57" s="11" t="s">
        <v>115</v>
      </c>
      <c r="C57" s="11" t="s">
        <v>116</v>
      </c>
      <c r="D57" s="11" t="s">
        <v>115</v>
      </c>
      <c r="E57" s="11" t="s">
        <v>117</v>
      </c>
      <c r="F57" s="11">
        <v>2023</v>
      </c>
      <c r="G57" s="11">
        <v>1002794</v>
      </c>
      <c r="H57" s="11" t="s">
        <v>196</v>
      </c>
      <c r="I57" s="11">
        <v>6300445</v>
      </c>
      <c r="J57" s="12" t="s">
        <v>119</v>
      </c>
      <c r="K57" s="11">
        <v>406308</v>
      </c>
      <c r="L57" s="11" t="s">
        <v>197</v>
      </c>
      <c r="M57" s="11"/>
      <c r="N57" s="11"/>
      <c r="O57" s="13">
        <v>28885500</v>
      </c>
      <c r="P57" s="13">
        <v>0</v>
      </c>
      <c r="Q57" s="13">
        <v>0</v>
      </c>
      <c r="R57" s="13">
        <v>0</v>
      </c>
      <c r="S57" s="13">
        <v>0</v>
      </c>
      <c r="T57" s="13">
        <v>28885500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28885500</v>
      </c>
      <c r="AA57" s="14">
        <f t="shared" si="0"/>
        <v>86656500</v>
      </c>
      <c r="AB57" s="15">
        <f t="shared" ref="AB57:AM57" si="170">+IFERROR(O57/AO57,0)</f>
        <v>700</v>
      </c>
      <c r="AC57" s="15">
        <f t="shared" si="170"/>
        <v>0</v>
      </c>
      <c r="AD57" s="15">
        <f t="shared" si="170"/>
        <v>0</v>
      </c>
      <c r="AE57" s="15">
        <f t="shared" si="170"/>
        <v>0</v>
      </c>
      <c r="AF57" s="15">
        <f t="shared" si="170"/>
        <v>0</v>
      </c>
      <c r="AG57" s="15">
        <f t="shared" si="170"/>
        <v>700</v>
      </c>
      <c r="AH57" s="15">
        <f t="shared" si="170"/>
        <v>0</v>
      </c>
      <c r="AI57" s="15">
        <f t="shared" si="170"/>
        <v>0</v>
      </c>
      <c r="AJ57" s="15">
        <f t="shared" si="170"/>
        <v>0</v>
      </c>
      <c r="AK57" s="15">
        <f t="shared" si="170"/>
        <v>0</v>
      </c>
      <c r="AL57" s="15">
        <f t="shared" si="170"/>
        <v>0</v>
      </c>
      <c r="AM57" s="15">
        <f t="shared" si="170"/>
        <v>700</v>
      </c>
      <c r="AN57" s="15">
        <f t="shared" si="2"/>
        <v>2100</v>
      </c>
      <c r="AO57" s="14">
        <v>41265</v>
      </c>
      <c r="AP57" s="14" t="s">
        <v>121</v>
      </c>
      <c r="AQ57" s="14" t="s">
        <v>121</v>
      </c>
      <c r="AR57" s="14" t="s">
        <v>121</v>
      </c>
      <c r="AS57" s="14" t="s">
        <v>121</v>
      </c>
      <c r="AT57" s="14">
        <v>41265</v>
      </c>
      <c r="AU57" s="14" t="s">
        <v>121</v>
      </c>
      <c r="AV57" s="14" t="s">
        <v>121</v>
      </c>
      <c r="AW57" s="14" t="s">
        <v>121</v>
      </c>
      <c r="AX57" s="14">
        <v>41265</v>
      </c>
      <c r="AY57" s="14">
        <v>41265</v>
      </c>
      <c r="AZ57" s="14">
        <v>41265</v>
      </c>
      <c r="BA57" s="14">
        <v>28885500</v>
      </c>
      <c r="BB57" s="14">
        <v>0</v>
      </c>
      <c r="BC57" s="14">
        <v>0</v>
      </c>
      <c r="BD57" s="14">
        <v>0</v>
      </c>
      <c r="BE57" s="14">
        <v>0</v>
      </c>
      <c r="BF57" s="14">
        <v>28885500</v>
      </c>
      <c r="BG57" s="14">
        <v>0</v>
      </c>
      <c r="BH57" s="14">
        <v>0</v>
      </c>
      <c r="BI57" s="14">
        <v>28885500</v>
      </c>
      <c r="BJ57" s="14">
        <v>0</v>
      </c>
      <c r="BK57" s="14">
        <v>0</v>
      </c>
      <c r="BL57" s="14">
        <v>28885500</v>
      </c>
      <c r="BM57" s="13">
        <f t="shared" si="3"/>
        <v>115542000</v>
      </c>
      <c r="BN57" s="16">
        <f t="shared" ref="BN57:BY57" si="171">+IFERROR(BA57/CA57,0)</f>
        <v>700</v>
      </c>
      <c r="BO57" s="16">
        <f t="shared" si="171"/>
        <v>0</v>
      </c>
      <c r="BP57" s="16">
        <f t="shared" si="171"/>
        <v>0</v>
      </c>
      <c r="BQ57" s="16">
        <f t="shared" si="171"/>
        <v>0</v>
      </c>
      <c r="BR57" s="16">
        <f t="shared" si="171"/>
        <v>0</v>
      </c>
      <c r="BS57" s="16">
        <f t="shared" si="171"/>
        <v>700</v>
      </c>
      <c r="BT57" s="16">
        <f t="shared" si="171"/>
        <v>0</v>
      </c>
      <c r="BU57" s="16">
        <f t="shared" si="171"/>
        <v>0</v>
      </c>
      <c r="BV57" s="16">
        <f t="shared" si="171"/>
        <v>700</v>
      </c>
      <c r="BW57" s="16">
        <f t="shared" si="171"/>
        <v>0</v>
      </c>
      <c r="BX57" s="16">
        <f t="shared" si="171"/>
        <v>0</v>
      </c>
      <c r="BY57" s="16">
        <f t="shared" si="171"/>
        <v>700</v>
      </c>
      <c r="BZ57" s="16">
        <f t="shared" si="5"/>
        <v>2800</v>
      </c>
      <c r="CA57" s="13">
        <f t="shared" si="6"/>
        <v>41265</v>
      </c>
      <c r="CB57" s="13">
        <f t="shared" ref="CB57:CL57" si="172">+CA57</f>
        <v>41265</v>
      </c>
      <c r="CC57" s="13">
        <f t="shared" si="172"/>
        <v>41265</v>
      </c>
      <c r="CD57" s="13">
        <f t="shared" si="172"/>
        <v>41265</v>
      </c>
      <c r="CE57" s="13">
        <f t="shared" si="172"/>
        <v>41265</v>
      </c>
      <c r="CF57" s="13">
        <f t="shared" si="172"/>
        <v>41265</v>
      </c>
      <c r="CG57" s="13">
        <f t="shared" si="172"/>
        <v>41265</v>
      </c>
      <c r="CH57" s="13">
        <f t="shared" si="172"/>
        <v>41265</v>
      </c>
      <c r="CI57" s="13">
        <f t="shared" si="172"/>
        <v>41265</v>
      </c>
      <c r="CJ57" s="13">
        <f t="shared" si="172"/>
        <v>41265</v>
      </c>
      <c r="CK57" s="13">
        <f t="shared" si="172"/>
        <v>41265</v>
      </c>
      <c r="CL57" s="13">
        <f t="shared" si="172"/>
        <v>41265</v>
      </c>
      <c r="CM57" s="17">
        <v>0.59</v>
      </c>
      <c r="CN57" s="17">
        <v>0.59</v>
      </c>
      <c r="CO57" s="17">
        <v>0.59</v>
      </c>
      <c r="CP57" s="17">
        <v>0.59</v>
      </c>
      <c r="CQ57" s="17">
        <v>0.59</v>
      </c>
      <c r="CR57" s="17">
        <v>0.59</v>
      </c>
      <c r="CS57" s="17">
        <v>0.59</v>
      </c>
      <c r="CT57" s="17">
        <v>0.59</v>
      </c>
      <c r="CU57" s="17">
        <v>0.59</v>
      </c>
      <c r="CV57" s="17">
        <v>0.59</v>
      </c>
      <c r="CW57" s="17">
        <v>0.59</v>
      </c>
      <c r="CX57" s="17">
        <v>0.59</v>
      </c>
      <c r="CY57" s="17">
        <v>0.28000000000000003</v>
      </c>
      <c r="CZ57" s="17">
        <v>0.32</v>
      </c>
      <c r="DA57" s="17">
        <v>0.35000000000000003</v>
      </c>
      <c r="DB57" s="17">
        <v>0.36499999999999999</v>
      </c>
      <c r="DC57" s="17">
        <v>0.4</v>
      </c>
      <c r="DD57" s="17">
        <v>0.38</v>
      </c>
      <c r="DE57" s="17">
        <v>0.39400000000000002</v>
      </c>
      <c r="DF57" s="17">
        <v>0.374</v>
      </c>
      <c r="DG57" s="17">
        <v>0.39400000000000002</v>
      </c>
      <c r="DH57" s="17">
        <v>0.36499999999999999</v>
      </c>
      <c r="DI57" s="17">
        <v>0.39400000000000002</v>
      </c>
      <c r="DJ57" s="17">
        <v>0.35000000000000003</v>
      </c>
    </row>
    <row r="58" spans="1:114" ht="15" customHeight="1" x14ac:dyDescent="0.35">
      <c r="A58" s="11" t="s">
        <v>114</v>
      </c>
      <c r="B58" s="11" t="s">
        <v>115</v>
      </c>
      <c r="C58" s="11" t="s">
        <v>116</v>
      </c>
      <c r="D58" s="11" t="s">
        <v>115</v>
      </c>
      <c r="E58" s="11" t="s">
        <v>117</v>
      </c>
      <c r="F58" s="11">
        <v>2023</v>
      </c>
      <c r="G58" s="11">
        <v>1000812</v>
      </c>
      <c r="H58" s="11" t="s">
        <v>198</v>
      </c>
      <c r="I58" s="11">
        <v>6300563</v>
      </c>
      <c r="J58" s="12" t="s">
        <v>126</v>
      </c>
      <c r="K58" s="11">
        <v>400162</v>
      </c>
      <c r="L58" s="11" t="s">
        <v>199</v>
      </c>
      <c r="M58" s="11"/>
      <c r="N58" s="11"/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3233000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4">
        <f t="shared" si="0"/>
        <v>3233000</v>
      </c>
      <c r="AB58" s="15">
        <f t="shared" ref="AB58:AM58" si="173">+IFERROR(O58/AO58,0)</f>
        <v>0</v>
      </c>
      <c r="AC58" s="15">
        <f t="shared" si="173"/>
        <v>0</v>
      </c>
      <c r="AD58" s="15">
        <f t="shared" si="173"/>
        <v>0</v>
      </c>
      <c r="AE58" s="15">
        <f t="shared" si="173"/>
        <v>0</v>
      </c>
      <c r="AF58" s="15">
        <f t="shared" si="173"/>
        <v>0</v>
      </c>
      <c r="AG58" s="15">
        <f t="shared" si="173"/>
        <v>0</v>
      </c>
      <c r="AH58" s="15">
        <f t="shared" si="173"/>
        <v>100</v>
      </c>
      <c r="AI58" s="15">
        <f t="shared" si="173"/>
        <v>0</v>
      </c>
      <c r="AJ58" s="15">
        <f t="shared" si="173"/>
        <v>0</v>
      </c>
      <c r="AK58" s="15">
        <f t="shared" si="173"/>
        <v>0</v>
      </c>
      <c r="AL58" s="15">
        <f t="shared" si="173"/>
        <v>0</v>
      </c>
      <c r="AM58" s="15">
        <f t="shared" si="173"/>
        <v>0</v>
      </c>
      <c r="AN58" s="15">
        <f t="shared" si="2"/>
        <v>100</v>
      </c>
      <c r="AO58" s="14" t="s">
        <v>121</v>
      </c>
      <c r="AP58" s="14" t="s">
        <v>121</v>
      </c>
      <c r="AQ58" s="14" t="s">
        <v>121</v>
      </c>
      <c r="AR58" s="14" t="s">
        <v>121</v>
      </c>
      <c r="AS58" s="14" t="s">
        <v>121</v>
      </c>
      <c r="AT58" s="14" t="s">
        <v>121</v>
      </c>
      <c r="AU58" s="14">
        <v>32330</v>
      </c>
      <c r="AV58" s="14" t="s">
        <v>121</v>
      </c>
      <c r="AW58" s="14" t="s">
        <v>121</v>
      </c>
      <c r="AX58" s="14" t="s">
        <v>121</v>
      </c>
      <c r="AY58" s="14">
        <v>32330</v>
      </c>
      <c r="AZ58" s="14">
        <v>32330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4233000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3">
        <f t="shared" si="3"/>
        <v>4233000</v>
      </c>
      <c r="BN58" s="16">
        <f t="shared" ref="BN58:BY58" si="174">+IFERROR(BA58/CA58,0)</f>
        <v>0</v>
      </c>
      <c r="BO58" s="16">
        <f t="shared" si="174"/>
        <v>0</v>
      </c>
      <c r="BP58" s="16">
        <f t="shared" si="174"/>
        <v>0</v>
      </c>
      <c r="BQ58" s="16">
        <f t="shared" si="174"/>
        <v>0</v>
      </c>
      <c r="BR58" s="16">
        <f t="shared" si="174"/>
        <v>0</v>
      </c>
      <c r="BS58" s="16">
        <f t="shared" si="174"/>
        <v>0</v>
      </c>
      <c r="BT58" s="16">
        <f t="shared" si="174"/>
        <v>130.93102381688834</v>
      </c>
      <c r="BU58" s="16">
        <f t="shared" si="174"/>
        <v>0</v>
      </c>
      <c r="BV58" s="16">
        <f t="shared" si="174"/>
        <v>0</v>
      </c>
      <c r="BW58" s="16">
        <f t="shared" si="174"/>
        <v>0</v>
      </c>
      <c r="BX58" s="16">
        <f t="shared" si="174"/>
        <v>0</v>
      </c>
      <c r="BY58" s="16">
        <f t="shared" si="174"/>
        <v>0</v>
      </c>
      <c r="BZ58" s="16">
        <f t="shared" si="5"/>
        <v>130.93102381688834</v>
      </c>
      <c r="CA58" s="13">
        <f t="shared" si="6"/>
        <v>32330</v>
      </c>
      <c r="CB58" s="13">
        <f t="shared" ref="CB58:CL58" si="175">+CA58</f>
        <v>32330</v>
      </c>
      <c r="CC58" s="13">
        <f t="shared" si="175"/>
        <v>32330</v>
      </c>
      <c r="CD58" s="13">
        <f t="shared" si="175"/>
        <v>32330</v>
      </c>
      <c r="CE58" s="13">
        <f t="shared" si="175"/>
        <v>32330</v>
      </c>
      <c r="CF58" s="13">
        <f t="shared" si="175"/>
        <v>32330</v>
      </c>
      <c r="CG58" s="13">
        <f t="shared" si="175"/>
        <v>32330</v>
      </c>
      <c r="CH58" s="13">
        <f t="shared" si="175"/>
        <v>32330</v>
      </c>
      <c r="CI58" s="13">
        <f t="shared" si="175"/>
        <v>32330</v>
      </c>
      <c r="CJ58" s="13">
        <f t="shared" si="175"/>
        <v>32330</v>
      </c>
      <c r="CK58" s="13">
        <f t="shared" si="175"/>
        <v>32330</v>
      </c>
      <c r="CL58" s="13">
        <f t="shared" si="175"/>
        <v>32330</v>
      </c>
      <c r="CM58" s="17">
        <v>0.65</v>
      </c>
      <c r="CN58" s="17">
        <v>0.65</v>
      </c>
      <c r="CO58" s="17">
        <v>0.65</v>
      </c>
      <c r="CP58" s="17">
        <v>0.65</v>
      </c>
      <c r="CQ58" s="17">
        <v>0.65</v>
      </c>
      <c r="CR58" s="17">
        <v>0.65</v>
      </c>
      <c r="CS58" s="17">
        <v>0.65</v>
      </c>
      <c r="CT58" s="17">
        <v>0.65</v>
      </c>
      <c r="CU58" s="17">
        <v>0.65</v>
      </c>
      <c r="CV58" s="17">
        <v>0.65</v>
      </c>
      <c r="CW58" s="17">
        <v>0.65</v>
      </c>
      <c r="CX58" s="17">
        <v>0.65</v>
      </c>
      <c r="CY58" s="17">
        <v>0.22999999999999998</v>
      </c>
      <c r="CZ58" s="17">
        <v>0.26999999999999996</v>
      </c>
      <c r="DA58" s="17">
        <v>0.3</v>
      </c>
      <c r="DB58" s="17">
        <v>0.31499999999999995</v>
      </c>
      <c r="DC58" s="17">
        <v>0.35</v>
      </c>
      <c r="DD58" s="17">
        <v>0.32999999999999996</v>
      </c>
      <c r="DE58" s="17">
        <v>0.34399999999999997</v>
      </c>
      <c r="DF58" s="17">
        <v>0.32399999999999995</v>
      </c>
      <c r="DG58" s="17">
        <v>0.34399999999999997</v>
      </c>
      <c r="DH58" s="17">
        <v>0.31499999999999995</v>
      </c>
      <c r="DI58" s="17">
        <v>0.34399999999999997</v>
      </c>
      <c r="DJ58" s="17">
        <v>0.3</v>
      </c>
    </row>
    <row r="59" spans="1:114" ht="15" customHeight="1" x14ac:dyDescent="0.35">
      <c r="A59" s="11" t="s">
        <v>114</v>
      </c>
      <c r="B59" s="11" t="s">
        <v>115</v>
      </c>
      <c r="C59" s="11" t="s">
        <v>116</v>
      </c>
      <c r="D59" s="11" t="s">
        <v>115</v>
      </c>
      <c r="E59" s="11" t="s">
        <v>117</v>
      </c>
      <c r="F59" s="11">
        <v>2023</v>
      </c>
      <c r="G59" s="11">
        <v>1001400</v>
      </c>
      <c r="H59" s="11" t="s">
        <v>200</v>
      </c>
      <c r="I59" s="11">
        <v>6300563</v>
      </c>
      <c r="J59" s="12" t="s">
        <v>126</v>
      </c>
      <c r="K59" s="11">
        <v>401649</v>
      </c>
      <c r="L59" s="11" t="s">
        <v>138</v>
      </c>
      <c r="M59" s="11"/>
      <c r="N59" s="11"/>
      <c r="O59" s="13">
        <v>10653000</v>
      </c>
      <c r="P59" s="13">
        <v>0</v>
      </c>
      <c r="Q59" s="13">
        <v>10653000</v>
      </c>
      <c r="R59" s="13">
        <v>0</v>
      </c>
      <c r="S59" s="13">
        <v>10653000</v>
      </c>
      <c r="T59" s="13">
        <v>10653000</v>
      </c>
      <c r="U59" s="13">
        <v>0</v>
      </c>
      <c r="V59" s="13">
        <v>10653000</v>
      </c>
      <c r="W59" s="13">
        <v>0</v>
      </c>
      <c r="X59" s="13">
        <v>7494750</v>
      </c>
      <c r="Y59" s="13">
        <v>0</v>
      </c>
      <c r="Z59" s="13">
        <v>10653000</v>
      </c>
      <c r="AA59" s="14">
        <f t="shared" si="0"/>
        <v>71412750</v>
      </c>
      <c r="AB59" s="15">
        <f t="shared" ref="AB59:AM59" si="176">+IFERROR(O59/AO59,0)</f>
        <v>15</v>
      </c>
      <c r="AC59" s="15">
        <f t="shared" si="176"/>
        <v>0</v>
      </c>
      <c r="AD59" s="15">
        <f t="shared" si="176"/>
        <v>15</v>
      </c>
      <c r="AE59" s="15">
        <f t="shared" si="176"/>
        <v>0</v>
      </c>
      <c r="AF59" s="15">
        <f t="shared" si="176"/>
        <v>15</v>
      </c>
      <c r="AG59" s="15">
        <f t="shared" si="176"/>
        <v>15</v>
      </c>
      <c r="AH59" s="15">
        <f t="shared" si="176"/>
        <v>0</v>
      </c>
      <c r="AI59" s="15">
        <f t="shared" si="176"/>
        <v>15</v>
      </c>
      <c r="AJ59" s="15">
        <f t="shared" si="176"/>
        <v>0</v>
      </c>
      <c r="AK59" s="15">
        <f t="shared" si="176"/>
        <v>0</v>
      </c>
      <c r="AL59" s="15">
        <f t="shared" si="176"/>
        <v>0</v>
      </c>
      <c r="AM59" s="15">
        <f t="shared" si="176"/>
        <v>15</v>
      </c>
      <c r="AN59" s="15">
        <f t="shared" si="2"/>
        <v>90</v>
      </c>
      <c r="AO59" s="14">
        <v>710200</v>
      </c>
      <c r="AP59" s="14" t="s">
        <v>121</v>
      </c>
      <c r="AQ59" s="14">
        <v>710200</v>
      </c>
      <c r="AR59" s="14" t="s">
        <v>121</v>
      </c>
      <c r="AS59" s="14">
        <v>710200</v>
      </c>
      <c r="AT59" s="14">
        <v>710200</v>
      </c>
      <c r="AU59" s="14" t="s">
        <v>121</v>
      </c>
      <c r="AV59" s="14">
        <v>710200</v>
      </c>
      <c r="AW59" s="14" t="s">
        <v>121</v>
      </c>
      <c r="AX59" s="14" t="s">
        <v>121</v>
      </c>
      <c r="AY59" s="14">
        <v>710200</v>
      </c>
      <c r="AZ59" s="14">
        <v>710200</v>
      </c>
      <c r="BA59" s="14">
        <v>10653000</v>
      </c>
      <c r="BB59" s="14">
        <v>0</v>
      </c>
      <c r="BC59" s="14">
        <v>10653000</v>
      </c>
      <c r="BD59" s="14">
        <v>0</v>
      </c>
      <c r="BE59" s="14">
        <v>10653000</v>
      </c>
      <c r="BF59" s="14">
        <v>10653000</v>
      </c>
      <c r="BG59" s="14">
        <v>0</v>
      </c>
      <c r="BH59" s="14">
        <v>10653000</v>
      </c>
      <c r="BI59" s="14">
        <v>10653000</v>
      </c>
      <c r="BJ59" s="14">
        <v>0</v>
      </c>
      <c r="BK59" s="14">
        <v>10653000</v>
      </c>
      <c r="BL59" s="14">
        <v>10653000</v>
      </c>
      <c r="BM59" s="13">
        <f t="shared" si="3"/>
        <v>85224000</v>
      </c>
      <c r="BN59" s="16">
        <f t="shared" ref="BN59:BY59" si="177">+IFERROR(BA59/CA59,0)</f>
        <v>15</v>
      </c>
      <c r="BO59" s="16">
        <f t="shared" si="177"/>
        <v>0</v>
      </c>
      <c r="BP59" s="16">
        <f t="shared" si="177"/>
        <v>15</v>
      </c>
      <c r="BQ59" s="16">
        <f t="shared" si="177"/>
        <v>0</v>
      </c>
      <c r="BR59" s="16">
        <f t="shared" si="177"/>
        <v>15</v>
      </c>
      <c r="BS59" s="16">
        <f t="shared" si="177"/>
        <v>15</v>
      </c>
      <c r="BT59" s="16">
        <f t="shared" si="177"/>
        <v>0</v>
      </c>
      <c r="BU59" s="16">
        <f t="shared" si="177"/>
        <v>15</v>
      </c>
      <c r="BV59" s="16">
        <f t="shared" si="177"/>
        <v>15</v>
      </c>
      <c r="BW59" s="16">
        <f t="shared" si="177"/>
        <v>0</v>
      </c>
      <c r="BX59" s="16">
        <f t="shared" si="177"/>
        <v>15</v>
      </c>
      <c r="BY59" s="16">
        <f t="shared" si="177"/>
        <v>15</v>
      </c>
      <c r="BZ59" s="16">
        <f t="shared" si="5"/>
        <v>120</v>
      </c>
      <c r="CA59" s="13">
        <f t="shared" si="6"/>
        <v>710200</v>
      </c>
      <c r="CB59" s="13">
        <f t="shared" ref="CB59:CL59" si="178">+CA59</f>
        <v>710200</v>
      </c>
      <c r="CC59" s="13">
        <f t="shared" si="178"/>
        <v>710200</v>
      </c>
      <c r="CD59" s="13">
        <f t="shared" si="178"/>
        <v>710200</v>
      </c>
      <c r="CE59" s="13">
        <f t="shared" si="178"/>
        <v>710200</v>
      </c>
      <c r="CF59" s="13">
        <f t="shared" si="178"/>
        <v>710200</v>
      </c>
      <c r="CG59" s="13">
        <f t="shared" si="178"/>
        <v>710200</v>
      </c>
      <c r="CH59" s="13">
        <f t="shared" si="178"/>
        <v>710200</v>
      </c>
      <c r="CI59" s="13">
        <f t="shared" si="178"/>
        <v>710200</v>
      </c>
      <c r="CJ59" s="13">
        <f t="shared" si="178"/>
        <v>710200</v>
      </c>
      <c r="CK59" s="13">
        <f t="shared" si="178"/>
        <v>710200</v>
      </c>
      <c r="CL59" s="13">
        <f t="shared" si="178"/>
        <v>710200</v>
      </c>
      <c r="CM59" s="17">
        <v>0.73</v>
      </c>
      <c r="CN59" s="17">
        <v>0.73</v>
      </c>
      <c r="CO59" s="17">
        <v>0.73</v>
      </c>
      <c r="CP59" s="17">
        <v>0.73</v>
      </c>
      <c r="CQ59" s="17">
        <v>0.73</v>
      </c>
      <c r="CR59" s="17">
        <v>0.73</v>
      </c>
      <c r="CS59" s="17">
        <v>0.73</v>
      </c>
      <c r="CT59" s="17">
        <v>0.73</v>
      </c>
      <c r="CU59" s="17">
        <v>0.73</v>
      </c>
      <c r="CV59" s="17">
        <v>0.73</v>
      </c>
      <c r="CW59" s="17">
        <v>0.73</v>
      </c>
      <c r="CX59" s="17">
        <v>0.73</v>
      </c>
      <c r="CY59" s="17">
        <v>0.57999999999999996</v>
      </c>
      <c r="CZ59" s="17">
        <v>0.62</v>
      </c>
      <c r="DA59" s="17">
        <v>0.64999999999999991</v>
      </c>
      <c r="DB59" s="17">
        <v>0.66499999999999992</v>
      </c>
      <c r="DC59" s="17">
        <v>0.7</v>
      </c>
      <c r="DD59" s="17">
        <v>0.67999999999999994</v>
      </c>
      <c r="DE59" s="17">
        <v>0.69399999999999995</v>
      </c>
      <c r="DF59" s="17">
        <v>0.67399999999999993</v>
      </c>
      <c r="DG59" s="17">
        <v>0.69399999999999995</v>
      </c>
      <c r="DH59" s="17">
        <v>0.66499999999999992</v>
      </c>
      <c r="DI59" s="17">
        <v>0.69399999999999995</v>
      </c>
      <c r="DJ59" s="17">
        <v>0.64999999999999991</v>
      </c>
    </row>
    <row r="60" spans="1:114" ht="15" customHeight="1" x14ac:dyDescent="0.35">
      <c r="A60" s="11" t="s">
        <v>114</v>
      </c>
      <c r="B60" s="11" t="s">
        <v>115</v>
      </c>
      <c r="C60" s="11" t="s">
        <v>116</v>
      </c>
      <c r="D60" s="11" t="s">
        <v>115</v>
      </c>
      <c r="E60" s="11" t="s">
        <v>117</v>
      </c>
      <c r="F60" s="11">
        <v>2023</v>
      </c>
      <c r="G60" s="11">
        <v>1000587</v>
      </c>
      <c r="H60" s="11" t="s">
        <v>201</v>
      </c>
      <c r="I60" s="11">
        <v>6300563</v>
      </c>
      <c r="J60" s="12" t="s">
        <v>126</v>
      </c>
      <c r="K60" s="11">
        <v>405632</v>
      </c>
      <c r="L60" s="11" t="s">
        <v>202</v>
      </c>
      <c r="M60" s="11"/>
      <c r="N60" s="11"/>
      <c r="O60" s="13">
        <v>0</v>
      </c>
      <c r="P60" s="13">
        <v>0</v>
      </c>
      <c r="Q60" s="13">
        <v>3837200</v>
      </c>
      <c r="R60" s="13">
        <v>0</v>
      </c>
      <c r="S60" s="13">
        <v>3837200</v>
      </c>
      <c r="T60" s="13">
        <v>3837200</v>
      </c>
      <c r="U60" s="13">
        <v>3620000</v>
      </c>
      <c r="V60" s="13">
        <v>3620000</v>
      </c>
      <c r="W60" s="13">
        <v>0</v>
      </c>
      <c r="X60" s="13">
        <v>3620000</v>
      </c>
      <c r="Y60" s="13">
        <v>3620000</v>
      </c>
      <c r="Z60" s="13">
        <v>3620000</v>
      </c>
      <c r="AA60" s="14">
        <f t="shared" si="0"/>
        <v>29611600</v>
      </c>
      <c r="AB60" s="15">
        <f t="shared" ref="AB60:AM60" si="179">+IFERROR(O60/AO60,0)</f>
        <v>0</v>
      </c>
      <c r="AC60" s="15">
        <f t="shared" si="179"/>
        <v>0</v>
      </c>
      <c r="AD60" s="15">
        <f t="shared" si="179"/>
        <v>40</v>
      </c>
      <c r="AE60" s="15">
        <f t="shared" si="179"/>
        <v>0</v>
      </c>
      <c r="AF60" s="15">
        <f t="shared" si="179"/>
        <v>40</v>
      </c>
      <c r="AG60" s="15">
        <f t="shared" si="179"/>
        <v>40</v>
      </c>
      <c r="AH60" s="15">
        <f t="shared" si="179"/>
        <v>40</v>
      </c>
      <c r="AI60" s="15">
        <f t="shared" si="179"/>
        <v>40</v>
      </c>
      <c r="AJ60" s="15">
        <f t="shared" si="179"/>
        <v>0</v>
      </c>
      <c r="AK60" s="15">
        <f t="shared" si="179"/>
        <v>0</v>
      </c>
      <c r="AL60" s="15">
        <f t="shared" si="179"/>
        <v>40</v>
      </c>
      <c r="AM60" s="15">
        <f t="shared" si="179"/>
        <v>40</v>
      </c>
      <c r="AN60" s="15">
        <f t="shared" si="2"/>
        <v>280</v>
      </c>
      <c r="AO60" s="14" t="s">
        <v>121</v>
      </c>
      <c r="AP60" s="14" t="s">
        <v>121</v>
      </c>
      <c r="AQ60" s="14">
        <v>95930</v>
      </c>
      <c r="AR60" s="14" t="s">
        <v>121</v>
      </c>
      <c r="AS60" s="14">
        <v>95930</v>
      </c>
      <c r="AT60" s="14">
        <v>95930</v>
      </c>
      <c r="AU60" s="14">
        <v>90500</v>
      </c>
      <c r="AV60" s="14">
        <v>90500</v>
      </c>
      <c r="AW60" s="14" t="s">
        <v>121</v>
      </c>
      <c r="AX60" s="14" t="s">
        <v>121</v>
      </c>
      <c r="AY60" s="14">
        <v>90500</v>
      </c>
      <c r="AZ60" s="14">
        <v>90500</v>
      </c>
      <c r="BA60" s="14">
        <v>0</v>
      </c>
      <c r="BB60" s="14">
        <v>0</v>
      </c>
      <c r="BC60" s="14">
        <v>3837200</v>
      </c>
      <c r="BD60" s="14">
        <v>0</v>
      </c>
      <c r="BE60" s="14">
        <v>3837200</v>
      </c>
      <c r="BF60" s="14">
        <v>3837200</v>
      </c>
      <c r="BG60" s="14">
        <v>3620000</v>
      </c>
      <c r="BH60" s="14">
        <v>3620000</v>
      </c>
      <c r="BI60" s="14">
        <v>0</v>
      </c>
      <c r="BJ60" s="14">
        <v>3620000</v>
      </c>
      <c r="BK60" s="14">
        <v>3620000</v>
      </c>
      <c r="BL60" s="14">
        <v>3620000</v>
      </c>
      <c r="BM60" s="13">
        <f t="shared" si="3"/>
        <v>29611600</v>
      </c>
      <c r="BN60" s="16">
        <f t="shared" ref="BN60:BY60" si="180">+IFERROR(BA60/CA60,0)</f>
        <v>0</v>
      </c>
      <c r="BO60" s="16">
        <f t="shared" si="180"/>
        <v>0</v>
      </c>
      <c r="BP60" s="16">
        <f t="shared" si="180"/>
        <v>42.4</v>
      </c>
      <c r="BQ60" s="16">
        <f t="shared" si="180"/>
        <v>0</v>
      </c>
      <c r="BR60" s="16">
        <f t="shared" si="180"/>
        <v>42.4</v>
      </c>
      <c r="BS60" s="16">
        <f t="shared" si="180"/>
        <v>42.4</v>
      </c>
      <c r="BT60" s="16">
        <f t="shared" si="180"/>
        <v>40</v>
      </c>
      <c r="BU60" s="16">
        <f t="shared" si="180"/>
        <v>40</v>
      </c>
      <c r="BV60" s="16">
        <f t="shared" si="180"/>
        <v>0</v>
      </c>
      <c r="BW60" s="16">
        <f t="shared" si="180"/>
        <v>40</v>
      </c>
      <c r="BX60" s="16">
        <f t="shared" si="180"/>
        <v>40</v>
      </c>
      <c r="BY60" s="16">
        <f t="shared" si="180"/>
        <v>40</v>
      </c>
      <c r="BZ60" s="16">
        <f t="shared" si="5"/>
        <v>327.2</v>
      </c>
      <c r="CA60" s="13">
        <f t="shared" si="6"/>
        <v>90500</v>
      </c>
      <c r="CB60" s="13">
        <f t="shared" ref="CB60:CL60" si="181">+CA60</f>
        <v>90500</v>
      </c>
      <c r="CC60" s="13">
        <f t="shared" si="181"/>
        <v>90500</v>
      </c>
      <c r="CD60" s="13">
        <f t="shared" si="181"/>
        <v>90500</v>
      </c>
      <c r="CE60" s="13">
        <f t="shared" si="181"/>
        <v>90500</v>
      </c>
      <c r="CF60" s="13">
        <f t="shared" si="181"/>
        <v>90500</v>
      </c>
      <c r="CG60" s="13">
        <f t="shared" si="181"/>
        <v>90500</v>
      </c>
      <c r="CH60" s="13">
        <f t="shared" si="181"/>
        <v>90500</v>
      </c>
      <c r="CI60" s="13">
        <f t="shared" si="181"/>
        <v>90500</v>
      </c>
      <c r="CJ60" s="13">
        <f t="shared" si="181"/>
        <v>90500</v>
      </c>
      <c r="CK60" s="13">
        <f t="shared" si="181"/>
        <v>90500</v>
      </c>
      <c r="CL60" s="13">
        <f t="shared" si="181"/>
        <v>90500</v>
      </c>
      <c r="CM60" s="17">
        <v>0.69</v>
      </c>
      <c r="CN60" s="17">
        <v>0.69</v>
      </c>
      <c r="CO60" s="17">
        <v>0.69</v>
      </c>
      <c r="CP60" s="17">
        <v>0.69</v>
      </c>
      <c r="CQ60" s="17">
        <v>0.69</v>
      </c>
      <c r="CR60" s="17">
        <v>0.69</v>
      </c>
      <c r="CS60" s="17">
        <v>0.69</v>
      </c>
      <c r="CT60" s="17">
        <v>0.69</v>
      </c>
      <c r="CU60" s="17">
        <v>0.69</v>
      </c>
      <c r="CV60" s="17">
        <v>0.69</v>
      </c>
      <c r="CW60" s="17">
        <v>0.69</v>
      </c>
      <c r="CX60" s="17">
        <v>0.69</v>
      </c>
      <c r="CY60" s="17">
        <v>0.48</v>
      </c>
      <c r="CZ60" s="17">
        <v>0.52</v>
      </c>
      <c r="DA60" s="17">
        <v>0.54999999999999993</v>
      </c>
      <c r="DB60" s="17">
        <v>0.56499999999999995</v>
      </c>
      <c r="DC60" s="17">
        <v>0.6</v>
      </c>
      <c r="DD60" s="17">
        <v>0.57999999999999996</v>
      </c>
      <c r="DE60" s="17">
        <v>0.59399999999999997</v>
      </c>
      <c r="DF60" s="17">
        <v>0.57399999999999995</v>
      </c>
      <c r="DG60" s="17">
        <v>0.59399999999999997</v>
      </c>
      <c r="DH60" s="17">
        <v>0.56499999999999995</v>
      </c>
      <c r="DI60" s="17">
        <v>0.59399999999999997</v>
      </c>
      <c r="DJ60" s="17">
        <v>0.54999999999999993</v>
      </c>
    </row>
    <row r="61" spans="1:114" ht="15" customHeight="1" x14ac:dyDescent="0.35">
      <c r="A61" s="11" t="s">
        <v>114</v>
      </c>
      <c r="B61" s="11" t="s">
        <v>115</v>
      </c>
      <c r="C61" s="11" t="s">
        <v>116</v>
      </c>
      <c r="D61" s="11" t="s">
        <v>115</v>
      </c>
      <c r="E61" s="11" t="s">
        <v>117</v>
      </c>
      <c r="F61" s="11">
        <v>2023</v>
      </c>
      <c r="G61" s="11">
        <v>1000587</v>
      </c>
      <c r="H61" s="11" t="s">
        <v>201</v>
      </c>
      <c r="I61" s="11">
        <v>6300563</v>
      </c>
      <c r="J61" s="12" t="s">
        <v>126</v>
      </c>
      <c r="K61" s="11">
        <v>401354</v>
      </c>
      <c r="L61" s="11" t="s">
        <v>203</v>
      </c>
      <c r="M61" s="11"/>
      <c r="N61" s="11"/>
      <c r="O61" s="13">
        <v>0</v>
      </c>
      <c r="P61" s="13">
        <v>0</v>
      </c>
      <c r="Q61" s="13">
        <v>15248200</v>
      </c>
      <c r="R61" s="13">
        <v>15263448</v>
      </c>
      <c r="S61" s="13">
        <v>0</v>
      </c>
      <c r="T61" s="13">
        <v>0</v>
      </c>
      <c r="U61" s="13">
        <v>10846290</v>
      </c>
      <c r="V61" s="13">
        <v>0</v>
      </c>
      <c r="W61" s="13">
        <v>0</v>
      </c>
      <c r="X61" s="13">
        <v>7293195</v>
      </c>
      <c r="Y61" s="13">
        <v>0</v>
      </c>
      <c r="Z61" s="13">
        <v>0</v>
      </c>
      <c r="AA61" s="14">
        <f t="shared" si="0"/>
        <v>48651133</v>
      </c>
      <c r="AB61" s="15">
        <f t="shared" ref="AB61:AM61" si="182">+IFERROR(O61/AO61,0)</f>
        <v>0</v>
      </c>
      <c r="AC61" s="15">
        <f t="shared" si="182"/>
        <v>0</v>
      </c>
      <c r="AD61" s="15">
        <f t="shared" si="182"/>
        <v>200</v>
      </c>
      <c r="AE61" s="15">
        <f t="shared" si="182"/>
        <v>200.20000000000002</v>
      </c>
      <c r="AF61" s="15">
        <f t="shared" si="182"/>
        <v>0</v>
      </c>
      <c r="AG61" s="15">
        <f t="shared" si="182"/>
        <v>0</v>
      </c>
      <c r="AH61" s="15">
        <f t="shared" si="182"/>
        <v>150.80000000000004</v>
      </c>
      <c r="AI61" s="15">
        <f t="shared" si="182"/>
        <v>0</v>
      </c>
      <c r="AJ61" s="15">
        <f t="shared" si="182"/>
        <v>0</v>
      </c>
      <c r="AK61" s="15">
        <f t="shared" si="182"/>
        <v>0</v>
      </c>
      <c r="AL61" s="15">
        <f t="shared" si="182"/>
        <v>0</v>
      </c>
      <c r="AM61" s="15">
        <f t="shared" si="182"/>
        <v>0</v>
      </c>
      <c r="AN61" s="15">
        <f t="shared" si="2"/>
        <v>551.00000000000011</v>
      </c>
      <c r="AO61" s="14" t="s">
        <v>121</v>
      </c>
      <c r="AP61" s="14" t="s">
        <v>121</v>
      </c>
      <c r="AQ61" s="14">
        <v>76241</v>
      </c>
      <c r="AR61" s="14">
        <v>76240.999000999</v>
      </c>
      <c r="AS61" s="14" t="s">
        <v>121</v>
      </c>
      <c r="AT61" s="14" t="s">
        <v>121</v>
      </c>
      <c r="AU61" s="14">
        <v>71924.999999999985</v>
      </c>
      <c r="AV61" s="14" t="s">
        <v>121</v>
      </c>
      <c r="AW61" s="14" t="s">
        <v>121</v>
      </c>
      <c r="AX61" s="14" t="s">
        <v>121</v>
      </c>
      <c r="AY61" s="14">
        <v>71924.999999999985</v>
      </c>
      <c r="AZ61" s="14">
        <v>71924.999999999985</v>
      </c>
      <c r="BA61" s="14">
        <v>0</v>
      </c>
      <c r="BB61" s="14">
        <v>0</v>
      </c>
      <c r="BC61" s="14">
        <v>15248200</v>
      </c>
      <c r="BD61" s="14">
        <v>15263448</v>
      </c>
      <c r="BE61" s="14">
        <v>0</v>
      </c>
      <c r="BF61" s="14">
        <v>0</v>
      </c>
      <c r="BG61" s="14">
        <v>10846290</v>
      </c>
      <c r="BH61" s="14">
        <v>0</v>
      </c>
      <c r="BI61" s="14">
        <v>10846290</v>
      </c>
      <c r="BJ61" s="14">
        <v>15263448</v>
      </c>
      <c r="BK61" s="14">
        <v>0</v>
      </c>
      <c r="BL61" s="14">
        <v>15263448</v>
      </c>
      <c r="BM61" s="13">
        <f t="shared" si="3"/>
        <v>82731124</v>
      </c>
      <c r="BN61" s="16">
        <f t="shared" ref="BN61:BY61" si="183">+IFERROR(BA61/CA61,0)</f>
        <v>0</v>
      </c>
      <c r="BO61" s="16">
        <f t="shared" si="183"/>
        <v>0</v>
      </c>
      <c r="BP61" s="16">
        <f t="shared" si="183"/>
        <v>212.00139033715681</v>
      </c>
      <c r="BQ61" s="16">
        <f t="shared" si="183"/>
        <v>212.21338894681963</v>
      </c>
      <c r="BR61" s="16">
        <f t="shared" si="183"/>
        <v>0</v>
      </c>
      <c r="BS61" s="16">
        <f t="shared" si="183"/>
        <v>0</v>
      </c>
      <c r="BT61" s="16">
        <f t="shared" si="183"/>
        <v>150.80000000000004</v>
      </c>
      <c r="BU61" s="16">
        <f t="shared" si="183"/>
        <v>0</v>
      </c>
      <c r="BV61" s="16">
        <f t="shared" si="183"/>
        <v>150.80000000000004</v>
      </c>
      <c r="BW61" s="16">
        <f t="shared" si="183"/>
        <v>212.21338894681963</v>
      </c>
      <c r="BX61" s="16">
        <f t="shared" si="183"/>
        <v>0</v>
      </c>
      <c r="BY61" s="16">
        <f t="shared" si="183"/>
        <v>212.21338894681963</v>
      </c>
      <c r="BZ61" s="16">
        <f t="shared" si="5"/>
        <v>1150.2415571776157</v>
      </c>
      <c r="CA61" s="13">
        <f t="shared" si="6"/>
        <v>71924.999999999985</v>
      </c>
      <c r="CB61" s="13">
        <f t="shared" ref="CB61:CL61" si="184">+CA61</f>
        <v>71924.999999999985</v>
      </c>
      <c r="CC61" s="13">
        <f t="shared" si="184"/>
        <v>71924.999999999985</v>
      </c>
      <c r="CD61" s="13">
        <f t="shared" si="184"/>
        <v>71924.999999999985</v>
      </c>
      <c r="CE61" s="13">
        <f t="shared" si="184"/>
        <v>71924.999999999985</v>
      </c>
      <c r="CF61" s="13">
        <f t="shared" si="184"/>
        <v>71924.999999999985</v>
      </c>
      <c r="CG61" s="13">
        <f t="shared" si="184"/>
        <v>71924.999999999985</v>
      </c>
      <c r="CH61" s="13">
        <f t="shared" si="184"/>
        <v>71924.999999999985</v>
      </c>
      <c r="CI61" s="13">
        <f t="shared" si="184"/>
        <v>71924.999999999985</v>
      </c>
      <c r="CJ61" s="13">
        <f t="shared" si="184"/>
        <v>71924.999999999985</v>
      </c>
      <c r="CK61" s="13">
        <f t="shared" si="184"/>
        <v>71924.999999999985</v>
      </c>
      <c r="CL61" s="13">
        <f t="shared" si="184"/>
        <v>71924.999999999985</v>
      </c>
      <c r="CM61" s="17">
        <v>0.56999999999999995</v>
      </c>
      <c r="CN61" s="17">
        <v>0.56999999999999995</v>
      </c>
      <c r="CO61" s="17">
        <v>0.56999999999999995</v>
      </c>
      <c r="CP61" s="17">
        <v>0.56999999999999995</v>
      </c>
      <c r="CQ61" s="17">
        <v>0.56999999999999995</v>
      </c>
      <c r="CR61" s="17">
        <v>0.56999999999999995</v>
      </c>
      <c r="CS61" s="17">
        <v>0.56999999999999995</v>
      </c>
      <c r="CT61" s="17">
        <v>0.56999999999999995</v>
      </c>
      <c r="CU61" s="17">
        <v>0.56999999999999995</v>
      </c>
      <c r="CV61" s="17">
        <v>0.56999999999999995</v>
      </c>
      <c r="CW61" s="17">
        <v>0.56999999999999995</v>
      </c>
      <c r="CX61" s="17">
        <v>0.56999999999999995</v>
      </c>
      <c r="CY61" s="17">
        <v>0.33</v>
      </c>
      <c r="CZ61" s="17">
        <v>0.37</v>
      </c>
      <c r="DA61" s="17">
        <v>0.4</v>
      </c>
      <c r="DB61" s="17">
        <v>0.41499999999999998</v>
      </c>
      <c r="DC61" s="17">
        <v>0.45</v>
      </c>
      <c r="DD61" s="17">
        <v>0.43</v>
      </c>
      <c r="DE61" s="17">
        <v>0.44400000000000001</v>
      </c>
      <c r="DF61" s="17">
        <v>0.42399999999999999</v>
      </c>
      <c r="DG61" s="17">
        <v>0.44400000000000001</v>
      </c>
      <c r="DH61" s="17">
        <v>0.41499999999999998</v>
      </c>
      <c r="DI61" s="17">
        <v>0.44400000000000001</v>
      </c>
      <c r="DJ61" s="17">
        <v>0.4</v>
      </c>
    </row>
    <row r="62" spans="1:114" ht="15" customHeight="1" x14ac:dyDescent="0.35">
      <c r="A62" s="11" t="s">
        <v>114</v>
      </c>
      <c r="B62" s="11" t="s">
        <v>115</v>
      </c>
      <c r="C62" s="11" t="s">
        <v>116</v>
      </c>
      <c r="D62" s="11" t="s">
        <v>115</v>
      </c>
      <c r="E62" s="11" t="s">
        <v>117</v>
      </c>
      <c r="F62" s="11">
        <v>2023</v>
      </c>
      <c r="G62" s="11">
        <v>1000587</v>
      </c>
      <c r="H62" s="11" t="s">
        <v>201</v>
      </c>
      <c r="I62" s="11">
        <v>6300563</v>
      </c>
      <c r="J62" s="12" t="s">
        <v>126</v>
      </c>
      <c r="K62" s="11" t="s">
        <v>204</v>
      </c>
      <c r="L62" s="11" t="s">
        <v>205</v>
      </c>
      <c r="M62" s="11"/>
      <c r="N62" s="11"/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4">
        <f t="shared" si="0"/>
        <v>0</v>
      </c>
      <c r="AB62" s="15">
        <f t="shared" ref="AB62:AM62" si="185">+IFERROR(O62/AO62,0)</f>
        <v>0</v>
      </c>
      <c r="AC62" s="15">
        <f t="shared" si="185"/>
        <v>0</v>
      </c>
      <c r="AD62" s="15">
        <f t="shared" si="185"/>
        <v>0</v>
      </c>
      <c r="AE62" s="15">
        <f t="shared" si="185"/>
        <v>0</v>
      </c>
      <c r="AF62" s="15">
        <f t="shared" si="185"/>
        <v>0</v>
      </c>
      <c r="AG62" s="15">
        <f t="shared" si="185"/>
        <v>0</v>
      </c>
      <c r="AH62" s="15">
        <f t="shared" si="185"/>
        <v>0</v>
      </c>
      <c r="AI62" s="15">
        <f t="shared" si="185"/>
        <v>0</v>
      </c>
      <c r="AJ62" s="15">
        <f t="shared" si="185"/>
        <v>0</v>
      </c>
      <c r="AK62" s="15">
        <f t="shared" si="185"/>
        <v>0</v>
      </c>
      <c r="AL62" s="15">
        <f t="shared" si="185"/>
        <v>0</v>
      </c>
      <c r="AM62" s="15">
        <f t="shared" si="185"/>
        <v>0</v>
      </c>
      <c r="AN62" s="15">
        <f t="shared" si="2"/>
        <v>0</v>
      </c>
      <c r="AO62" s="14" t="s">
        <v>121</v>
      </c>
      <c r="AP62" s="14" t="s">
        <v>121</v>
      </c>
      <c r="AQ62" s="14">
        <v>0</v>
      </c>
      <c r="AR62" s="14">
        <v>0</v>
      </c>
      <c r="AS62" s="14" t="s">
        <v>121</v>
      </c>
      <c r="AT62" s="14" t="s">
        <v>121</v>
      </c>
      <c r="AU62" s="14">
        <v>0</v>
      </c>
      <c r="AV62" s="14" t="s">
        <v>121</v>
      </c>
      <c r="AW62" s="14" t="s">
        <v>121</v>
      </c>
      <c r="AX62" s="14" t="s">
        <v>121</v>
      </c>
      <c r="AY62" s="14" t="s">
        <v>121</v>
      </c>
      <c r="AZ62" s="14" t="s">
        <v>121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10000000</v>
      </c>
      <c r="BJ62" s="14">
        <v>10000000</v>
      </c>
      <c r="BK62" s="14">
        <v>10000000</v>
      </c>
      <c r="BL62" s="14">
        <v>10000000</v>
      </c>
      <c r="BM62" s="13">
        <f t="shared" si="3"/>
        <v>40000000</v>
      </c>
      <c r="BN62" s="16">
        <f t="shared" ref="BN62:BY62" si="186">+IFERROR(BA62/CA62,0)</f>
        <v>0</v>
      </c>
      <c r="BO62" s="16">
        <f t="shared" si="186"/>
        <v>0</v>
      </c>
      <c r="BP62" s="16">
        <f t="shared" si="186"/>
        <v>0</v>
      </c>
      <c r="BQ62" s="16">
        <f t="shared" si="186"/>
        <v>0</v>
      </c>
      <c r="BR62" s="16">
        <f t="shared" si="186"/>
        <v>0</v>
      </c>
      <c r="BS62" s="16">
        <f t="shared" si="186"/>
        <v>0</v>
      </c>
      <c r="BT62" s="16">
        <f t="shared" si="186"/>
        <v>0</v>
      </c>
      <c r="BU62" s="16">
        <f t="shared" si="186"/>
        <v>0</v>
      </c>
      <c r="BV62" s="16">
        <f t="shared" si="186"/>
        <v>10000000</v>
      </c>
      <c r="BW62" s="16">
        <f t="shared" si="186"/>
        <v>10000000</v>
      </c>
      <c r="BX62" s="16">
        <f t="shared" si="186"/>
        <v>10000000</v>
      </c>
      <c r="BY62" s="16">
        <f t="shared" si="186"/>
        <v>10000000</v>
      </c>
      <c r="BZ62" s="16">
        <f t="shared" si="5"/>
        <v>40000000</v>
      </c>
      <c r="CA62" s="13">
        <v>1</v>
      </c>
      <c r="CB62" s="13">
        <f t="shared" ref="CB62:CL62" si="187">+CA62</f>
        <v>1</v>
      </c>
      <c r="CC62" s="13">
        <f t="shared" si="187"/>
        <v>1</v>
      </c>
      <c r="CD62" s="13">
        <f t="shared" si="187"/>
        <v>1</v>
      </c>
      <c r="CE62" s="13">
        <f t="shared" si="187"/>
        <v>1</v>
      </c>
      <c r="CF62" s="13">
        <f t="shared" si="187"/>
        <v>1</v>
      </c>
      <c r="CG62" s="13">
        <f t="shared" si="187"/>
        <v>1</v>
      </c>
      <c r="CH62" s="13">
        <f t="shared" si="187"/>
        <v>1</v>
      </c>
      <c r="CI62" s="13">
        <f t="shared" si="187"/>
        <v>1</v>
      </c>
      <c r="CJ62" s="13">
        <f t="shared" si="187"/>
        <v>1</v>
      </c>
      <c r="CK62" s="13">
        <f t="shared" si="187"/>
        <v>1</v>
      </c>
      <c r="CL62" s="13">
        <f t="shared" si="187"/>
        <v>1</v>
      </c>
      <c r="CM62" s="17">
        <v>0.6</v>
      </c>
      <c r="CN62" s="17">
        <v>0.6</v>
      </c>
      <c r="CO62" s="17">
        <v>0.6</v>
      </c>
      <c r="CP62" s="17">
        <v>0.6</v>
      </c>
      <c r="CQ62" s="17">
        <v>0.6</v>
      </c>
      <c r="CR62" s="17">
        <v>0.6</v>
      </c>
      <c r="CS62" s="17">
        <v>0.6</v>
      </c>
      <c r="CT62" s="17">
        <v>0.6</v>
      </c>
      <c r="CU62" s="17">
        <v>0.6</v>
      </c>
      <c r="CV62" s="17">
        <v>0.6</v>
      </c>
      <c r="CW62" s="17">
        <v>0.6</v>
      </c>
      <c r="CX62" s="17">
        <v>0.6</v>
      </c>
      <c r="CY62" s="17">
        <v>0.33</v>
      </c>
      <c r="CZ62" s="17">
        <v>0.37</v>
      </c>
      <c r="DA62" s="17">
        <v>0.4</v>
      </c>
      <c r="DB62" s="17">
        <v>0.41499999999999998</v>
      </c>
      <c r="DC62" s="17">
        <v>0.45</v>
      </c>
      <c r="DD62" s="17">
        <v>0.43</v>
      </c>
      <c r="DE62" s="17">
        <v>0.44400000000000001</v>
      </c>
      <c r="DF62" s="17">
        <v>0.42399999999999999</v>
      </c>
      <c r="DG62" s="17">
        <v>0.44400000000000001</v>
      </c>
      <c r="DH62" s="17">
        <v>0.41499999999999998</v>
      </c>
      <c r="DI62" s="17">
        <v>0.44400000000000001</v>
      </c>
      <c r="DJ62" s="17">
        <v>0.4</v>
      </c>
    </row>
    <row r="63" spans="1:114" ht="15" customHeight="1" x14ac:dyDescent="0.35">
      <c r="A63" s="11" t="s">
        <v>114</v>
      </c>
      <c r="B63" s="11" t="s">
        <v>115</v>
      </c>
      <c r="C63" s="11" t="s">
        <v>116</v>
      </c>
      <c r="D63" s="11" t="s">
        <v>115</v>
      </c>
      <c r="E63" s="11" t="s">
        <v>117</v>
      </c>
      <c r="F63" s="11">
        <v>2023</v>
      </c>
      <c r="G63" s="11">
        <v>1000786</v>
      </c>
      <c r="H63" s="11" t="s">
        <v>118</v>
      </c>
      <c r="I63" s="11">
        <v>6300445</v>
      </c>
      <c r="J63" s="12" t="s">
        <v>119</v>
      </c>
      <c r="K63" s="11">
        <v>406533</v>
      </c>
      <c r="L63" s="11" t="s">
        <v>206</v>
      </c>
      <c r="M63" s="11"/>
      <c r="N63" s="11"/>
      <c r="O63" s="13">
        <v>0</v>
      </c>
      <c r="P63" s="13">
        <v>0</v>
      </c>
      <c r="Q63" s="13">
        <v>11045000</v>
      </c>
      <c r="R63" s="13">
        <v>0</v>
      </c>
      <c r="S63" s="13">
        <v>11045000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4">
        <f t="shared" si="0"/>
        <v>22090000</v>
      </c>
      <c r="AB63" s="15">
        <f t="shared" ref="AB63:AM63" si="188">+IFERROR(O63/AO63,0)</f>
        <v>0</v>
      </c>
      <c r="AC63" s="15">
        <f t="shared" si="188"/>
        <v>0</v>
      </c>
      <c r="AD63" s="15">
        <f t="shared" si="188"/>
        <v>100</v>
      </c>
      <c r="AE63" s="15">
        <f t="shared" si="188"/>
        <v>0</v>
      </c>
      <c r="AF63" s="15">
        <f t="shared" si="188"/>
        <v>100</v>
      </c>
      <c r="AG63" s="15">
        <f t="shared" si="188"/>
        <v>0</v>
      </c>
      <c r="AH63" s="15">
        <f t="shared" si="188"/>
        <v>0</v>
      </c>
      <c r="AI63" s="15">
        <f t="shared" si="188"/>
        <v>0</v>
      </c>
      <c r="AJ63" s="15">
        <f t="shared" si="188"/>
        <v>0</v>
      </c>
      <c r="AK63" s="15">
        <f t="shared" si="188"/>
        <v>0</v>
      </c>
      <c r="AL63" s="15">
        <f t="shared" si="188"/>
        <v>0</v>
      </c>
      <c r="AM63" s="15">
        <f t="shared" si="188"/>
        <v>0</v>
      </c>
      <c r="AN63" s="15">
        <f t="shared" si="2"/>
        <v>200</v>
      </c>
      <c r="AO63" s="14" t="s">
        <v>121</v>
      </c>
      <c r="AP63" s="14" t="s">
        <v>121</v>
      </c>
      <c r="AQ63" s="14">
        <v>110450</v>
      </c>
      <c r="AR63" s="14" t="s">
        <v>121</v>
      </c>
      <c r="AS63" s="14">
        <v>110450</v>
      </c>
      <c r="AT63" s="14" t="s">
        <v>121</v>
      </c>
      <c r="AU63" s="14" t="s">
        <v>121</v>
      </c>
      <c r="AV63" s="14" t="s">
        <v>121</v>
      </c>
      <c r="AW63" s="14" t="s">
        <v>121</v>
      </c>
      <c r="AX63" s="14" t="s">
        <v>121</v>
      </c>
      <c r="AY63" s="14">
        <v>110450</v>
      </c>
      <c r="AZ63" s="14">
        <v>110450</v>
      </c>
      <c r="BA63" s="14">
        <v>0</v>
      </c>
      <c r="BB63" s="14">
        <v>0</v>
      </c>
      <c r="BC63" s="14">
        <v>13045000</v>
      </c>
      <c r="BD63" s="14">
        <v>0</v>
      </c>
      <c r="BE63" s="14">
        <v>13045000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3">
        <f t="shared" si="3"/>
        <v>26090000</v>
      </c>
      <c r="BN63" s="16">
        <f t="shared" ref="BN63:BY63" si="189">+IFERROR(BA63/CA63,0)</f>
        <v>0</v>
      </c>
      <c r="BO63" s="16">
        <f t="shared" si="189"/>
        <v>0</v>
      </c>
      <c r="BP63" s="16">
        <f t="shared" si="189"/>
        <v>118.10774105930285</v>
      </c>
      <c r="BQ63" s="16">
        <f t="shared" si="189"/>
        <v>0</v>
      </c>
      <c r="BR63" s="16">
        <f t="shared" si="189"/>
        <v>118.10774105930285</v>
      </c>
      <c r="BS63" s="16">
        <f t="shared" si="189"/>
        <v>0</v>
      </c>
      <c r="BT63" s="16">
        <f t="shared" si="189"/>
        <v>0</v>
      </c>
      <c r="BU63" s="16">
        <f t="shared" si="189"/>
        <v>0</v>
      </c>
      <c r="BV63" s="16">
        <f t="shared" si="189"/>
        <v>0</v>
      </c>
      <c r="BW63" s="16">
        <f t="shared" si="189"/>
        <v>0</v>
      </c>
      <c r="BX63" s="16">
        <f t="shared" si="189"/>
        <v>0</v>
      </c>
      <c r="BY63" s="16">
        <f t="shared" si="189"/>
        <v>0</v>
      </c>
      <c r="BZ63" s="16">
        <f t="shared" si="5"/>
        <v>236.21548211860571</v>
      </c>
      <c r="CA63" s="13">
        <f t="shared" ref="CA63:CA94" si="190">+AZ63</f>
        <v>110450</v>
      </c>
      <c r="CB63" s="13">
        <f t="shared" ref="CB63:CL63" si="191">+CA63</f>
        <v>110450</v>
      </c>
      <c r="CC63" s="13">
        <f t="shared" si="191"/>
        <v>110450</v>
      </c>
      <c r="CD63" s="13">
        <f t="shared" si="191"/>
        <v>110450</v>
      </c>
      <c r="CE63" s="13">
        <f t="shared" si="191"/>
        <v>110450</v>
      </c>
      <c r="CF63" s="13">
        <f t="shared" si="191"/>
        <v>110450</v>
      </c>
      <c r="CG63" s="13">
        <f t="shared" si="191"/>
        <v>110450</v>
      </c>
      <c r="CH63" s="13">
        <f t="shared" si="191"/>
        <v>110450</v>
      </c>
      <c r="CI63" s="13">
        <f t="shared" si="191"/>
        <v>110450</v>
      </c>
      <c r="CJ63" s="13">
        <f t="shared" si="191"/>
        <v>110450</v>
      </c>
      <c r="CK63" s="13">
        <f t="shared" si="191"/>
        <v>110450</v>
      </c>
      <c r="CL63" s="13">
        <f t="shared" si="191"/>
        <v>110450</v>
      </c>
      <c r="CM63" s="17">
        <v>0.65</v>
      </c>
      <c r="CN63" s="17">
        <v>0.65</v>
      </c>
      <c r="CO63" s="17">
        <v>0.65</v>
      </c>
      <c r="CP63" s="17">
        <v>0.65</v>
      </c>
      <c r="CQ63" s="17">
        <v>0.65</v>
      </c>
      <c r="CR63" s="17">
        <v>0.65</v>
      </c>
      <c r="CS63" s="17">
        <v>0.65</v>
      </c>
      <c r="CT63" s="17">
        <v>0.65</v>
      </c>
      <c r="CU63" s="17">
        <v>0.65</v>
      </c>
      <c r="CV63" s="17">
        <v>0.65</v>
      </c>
      <c r="CW63" s="17">
        <v>0.65</v>
      </c>
      <c r="CX63" s="17">
        <v>0.65</v>
      </c>
      <c r="CY63" s="17">
        <v>0.43000000000000005</v>
      </c>
      <c r="CZ63" s="17">
        <v>0.47000000000000003</v>
      </c>
      <c r="DA63" s="17">
        <v>0.5</v>
      </c>
      <c r="DB63" s="17">
        <v>0.51500000000000001</v>
      </c>
      <c r="DC63" s="17">
        <v>0.55000000000000004</v>
      </c>
      <c r="DD63" s="17">
        <v>0.53</v>
      </c>
      <c r="DE63" s="17">
        <v>0.54400000000000004</v>
      </c>
      <c r="DF63" s="17">
        <v>0.52400000000000002</v>
      </c>
      <c r="DG63" s="17">
        <v>0.54400000000000004</v>
      </c>
      <c r="DH63" s="17">
        <v>0.51500000000000001</v>
      </c>
      <c r="DI63" s="17">
        <v>0.54400000000000004</v>
      </c>
      <c r="DJ63" s="17">
        <v>0.5</v>
      </c>
    </row>
    <row r="64" spans="1:114" ht="15" customHeight="1" x14ac:dyDescent="0.35">
      <c r="A64" s="11" t="s">
        <v>114</v>
      </c>
      <c r="B64" s="11" t="s">
        <v>115</v>
      </c>
      <c r="C64" s="11" t="s">
        <v>116</v>
      </c>
      <c r="D64" s="11" t="s">
        <v>115</v>
      </c>
      <c r="E64" s="11" t="s">
        <v>117</v>
      </c>
      <c r="F64" s="11">
        <v>2023</v>
      </c>
      <c r="G64" s="11">
        <v>1000841</v>
      </c>
      <c r="H64" s="11" t="s">
        <v>207</v>
      </c>
      <c r="I64" s="11">
        <v>6300563</v>
      </c>
      <c r="J64" s="12" t="s">
        <v>126</v>
      </c>
      <c r="K64" s="11">
        <v>407836</v>
      </c>
      <c r="L64" s="11" t="s">
        <v>208</v>
      </c>
      <c r="M64" s="11"/>
      <c r="N64" s="11"/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13455600</v>
      </c>
      <c r="X64" s="13">
        <v>0</v>
      </c>
      <c r="Y64" s="13"/>
      <c r="Z64" s="13">
        <v>0</v>
      </c>
      <c r="AA64" s="14">
        <f t="shared" si="0"/>
        <v>13455600</v>
      </c>
      <c r="AB64" s="15">
        <f t="shared" ref="AB64:AM64" si="192">+IFERROR(O64/AO64,0)</f>
        <v>0</v>
      </c>
      <c r="AC64" s="15">
        <f t="shared" si="192"/>
        <v>0</v>
      </c>
      <c r="AD64" s="15">
        <f t="shared" si="192"/>
        <v>0</v>
      </c>
      <c r="AE64" s="15">
        <f t="shared" si="192"/>
        <v>0</v>
      </c>
      <c r="AF64" s="15">
        <f t="shared" si="192"/>
        <v>0</v>
      </c>
      <c r="AG64" s="15">
        <f t="shared" si="192"/>
        <v>0</v>
      </c>
      <c r="AH64" s="15">
        <f t="shared" si="192"/>
        <v>0</v>
      </c>
      <c r="AI64" s="15">
        <f t="shared" si="192"/>
        <v>0</v>
      </c>
      <c r="AJ64" s="15">
        <f t="shared" si="192"/>
        <v>100</v>
      </c>
      <c r="AK64" s="15">
        <f t="shared" si="192"/>
        <v>0</v>
      </c>
      <c r="AL64" s="15">
        <f t="shared" si="192"/>
        <v>0</v>
      </c>
      <c r="AM64" s="15">
        <f t="shared" si="192"/>
        <v>0</v>
      </c>
      <c r="AN64" s="15">
        <f t="shared" si="2"/>
        <v>100</v>
      </c>
      <c r="AO64" s="14" t="s">
        <v>121</v>
      </c>
      <c r="AP64" s="14" t="s">
        <v>121</v>
      </c>
      <c r="AQ64" s="14" t="s">
        <v>121</v>
      </c>
      <c r="AR64" s="14" t="s">
        <v>121</v>
      </c>
      <c r="AS64" s="14" t="s">
        <v>121</v>
      </c>
      <c r="AT64" s="14" t="s">
        <v>121</v>
      </c>
      <c r="AU64" s="14" t="s">
        <v>121</v>
      </c>
      <c r="AV64" s="14" t="s">
        <v>121</v>
      </c>
      <c r="AW64" s="14">
        <v>134556</v>
      </c>
      <c r="AX64" s="14" t="s">
        <v>121</v>
      </c>
      <c r="AY64" s="14">
        <v>134556</v>
      </c>
      <c r="AZ64" s="14">
        <v>134556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13455600</v>
      </c>
      <c r="BJ64" s="14">
        <v>13455600</v>
      </c>
      <c r="BK64" s="14">
        <v>13455600</v>
      </c>
      <c r="BL64" s="14">
        <v>13455600</v>
      </c>
      <c r="BM64" s="13">
        <f t="shared" si="3"/>
        <v>53822400</v>
      </c>
      <c r="BN64" s="16">
        <f t="shared" ref="BN64:BY64" si="193">+IFERROR(BA64/CA64,0)</f>
        <v>0</v>
      </c>
      <c r="BO64" s="16">
        <f t="shared" si="193"/>
        <v>0</v>
      </c>
      <c r="BP64" s="16">
        <f t="shared" si="193"/>
        <v>0</v>
      </c>
      <c r="BQ64" s="16">
        <f t="shared" si="193"/>
        <v>0</v>
      </c>
      <c r="BR64" s="16">
        <f t="shared" si="193"/>
        <v>0</v>
      </c>
      <c r="BS64" s="16">
        <f t="shared" si="193"/>
        <v>0</v>
      </c>
      <c r="BT64" s="16">
        <f t="shared" si="193"/>
        <v>0</v>
      </c>
      <c r="BU64" s="16">
        <f t="shared" si="193"/>
        <v>0</v>
      </c>
      <c r="BV64" s="16">
        <f t="shared" si="193"/>
        <v>100</v>
      </c>
      <c r="BW64" s="16">
        <f t="shared" si="193"/>
        <v>100</v>
      </c>
      <c r="BX64" s="16">
        <f t="shared" si="193"/>
        <v>100</v>
      </c>
      <c r="BY64" s="16">
        <f t="shared" si="193"/>
        <v>100</v>
      </c>
      <c r="BZ64" s="16">
        <f t="shared" si="5"/>
        <v>400</v>
      </c>
      <c r="CA64" s="13">
        <f t="shared" si="190"/>
        <v>134556</v>
      </c>
      <c r="CB64" s="13">
        <f t="shared" ref="CB64:CL64" si="194">+CA64</f>
        <v>134556</v>
      </c>
      <c r="CC64" s="13">
        <f t="shared" si="194"/>
        <v>134556</v>
      </c>
      <c r="CD64" s="13">
        <f t="shared" si="194"/>
        <v>134556</v>
      </c>
      <c r="CE64" s="13">
        <f t="shared" si="194"/>
        <v>134556</v>
      </c>
      <c r="CF64" s="13">
        <f t="shared" si="194"/>
        <v>134556</v>
      </c>
      <c r="CG64" s="13">
        <f t="shared" si="194"/>
        <v>134556</v>
      </c>
      <c r="CH64" s="13">
        <f t="shared" si="194"/>
        <v>134556</v>
      </c>
      <c r="CI64" s="13">
        <f t="shared" si="194"/>
        <v>134556</v>
      </c>
      <c r="CJ64" s="13">
        <f t="shared" si="194"/>
        <v>134556</v>
      </c>
      <c r="CK64" s="13">
        <f t="shared" si="194"/>
        <v>134556</v>
      </c>
      <c r="CL64" s="13">
        <f t="shared" si="194"/>
        <v>134556</v>
      </c>
      <c r="CM64" s="17">
        <v>0.64</v>
      </c>
      <c r="CN64" s="17">
        <v>0.64</v>
      </c>
      <c r="CO64" s="17">
        <v>0.64</v>
      </c>
      <c r="CP64" s="17">
        <v>0.64</v>
      </c>
      <c r="CQ64" s="17">
        <v>0.64</v>
      </c>
      <c r="CR64" s="17">
        <v>0.64</v>
      </c>
      <c r="CS64" s="17">
        <v>0.64</v>
      </c>
      <c r="CT64" s="17">
        <v>0.64</v>
      </c>
      <c r="CU64" s="17">
        <v>0.64</v>
      </c>
      <c r="CV64" s="17">
        <v>0.64</v>
      </c>
      <c r="CW64" s="17">
        <v>0.64</v>
      </c>
      <c r="CX64" s="17">
        <v>0.64</v>
      </c>
      <c r="CY64" s="17">
        <v>0.45999999999999996</v>
      </c>
      <c r="CZ64" s="17">
        <v>0.49999999999999994</v>
      </c>
      <c r="DA64" s="17">
        <v>0.52999999999999992</v>
      </c>
      <c r="DB64" s="17">
        <v>0.54499999999999993</v>
      </c>
      <c r="DC64" s="17">
        <v>0.57999999999999996</v>
      </c>
      <c r="DD64" s="17">
        <v>0.55999999999999994</v>
      </c>
      <c r="DE64" s="17">
        <v>0.57399999999999995</v>
      </c>
      <c r="DF64" s="17">
        <v>0.55399999999999994</v>
      </c>
      <c r="DG64" s="17">
        <v>0.57399999999999995</v>
      </c>
      <c r="DH64" s="17">
        <v>0.54499999999999993</v>
      </c>
      <c r="DI64" s="17">
        <v>0.57399999999999995</v>
      </c>
      <c r="DJ64" s="17">
        <v>0.52999999999999992</v>
      </c>
    </row>
    <row r="65" spans="1:114" ht="15" customHeight="1" x14ac:dyDescent="0.35">
      <c r="A65" s="11" t="s">
        <v>114</v>
      </c>
      <c r="B65" s="11" t="s">
        <v>115</v>
      </c>
      <c r="C65" s="11" t="s">
        <v>116</v>
      </c>
      <c r="D65" s="11" t="s">
        <v>115</v>
      </c>
      <c r="E65" s="11" t="s">
        <v>117</v>
      </c>
      <c r="F65" s="11">
        <v>2023</v>
      </c>
      <c r="G65" s="11">
        <v>1002448</v>
      </c>
      <c r="H65" s="11" t="s">
        <v>209</v>
      </c>
      <c r="I65" s="11">
        <v>6300471</v>
      </c>
      <c r="J65" s="12" t="s">
        <v>210</v>
      </c>
      <c r="K65" s="11">
        <v>404572</v>
      </c>
      <c r="L65" s="11" t="s">
        <v>211</v>
      </c>
      <c r="M65" s="11"/>
      <c r="N65" s="11"/>
      <c r="O65" s="13">
        <v>0</v>
      </c>
      <c r="P65" s="13">
        <v>0</v>
      </c>
      <c r="Q65" s="13">
        <v>0</v>
      </c>
      <c r="R65" s="13">
        <v>6549120</v>
      </c>
      <c r="S65" s="13">
        <v>0</v>
      </c>
      <c r="T65" s="13">
        <v>3274560</v>
      </c>
      <c r="U65" s="13">
        <v>0</v>
      </c>
      <c r="V65" s="13">
        <v>1637280</v>
      </c>
      <c r="W65" s="13">
        <v>3274560</v>
      </c>
      <c r="X65" s="13">
        <v>0</v>
      </c>
      <c r="Y65" s="13">
        <v>0</v>
      </c>
      <c r="Z65" s="13">
        <v>0</v>
      </c>
      <c r="AA65" s="14">
        <f t="shared" si="0"/>
        <v>14735520</v>
      </c>
      <c r="AB65" s="15">
        <f t="shared" ref="AB65:AM65" si="195">+IFERROR(O65/AO65,0)</f>
        <v>0</v>
      </c>
      <c r="AC65" s="15">
        <f t="shared" si="195"/>
        <v>0</v>
      </c>
      <c r="AD65" s="15">
        <f t="shared" si="195"/>
        <v>0</v>
      </c>
      <c r="AE65" s="15">
        <f t="shared" si="195"/>
        <v>80</v>
      </c>
      <c r="AF65" s="15">
        <f t="shared" si="195"/>
        <v>0</v>
      </c>
      <c r="AG65" s="15">
        <f t="shared" si="195"/>
        <v>40</v>
      </c>
      <c r="AH65" s="15">
        <f t="shared" si="195"/>
        <v>0</v>
      </c>
      <c r="AI65" s="15">
        <f t="shared" si="195"/>
        <v>20</v>
      </c>
      <c r="AJ65" s="15">
        <f t="shared" si="195"/>
        <v>40</v>
      </c>
      <c r="AK65" s="15">
        <f t="shared" si="195"/>
        <v>0</v>
      </c>
      <c r="AL65" s="15">
        <f t="shared" si="195"/>
        <v>0</v>
      </c>
      <c r="AM65" s="15">
        <f t="shared" si="195"/>
        <v>0</v>
      </c>
      <c r="AN65" s="15">
        <f t="shared" si="2"/>
        <v>180</v>
      </c>
      <c r="AO65" s="14" t="s">
        <v>121</v>
      </c>
      <c r="AP65" s="14" t="s">
        <v>121</v>
      </c>
      <c r="AQ65" s="14" t="s">
        <v>121</v>
      </c>
      <c r="AR65" s="14">
        <v>81864</v>
      </c>
      <c r="AS65" s="14" t="s">
        <v>121</v>
      </c>
      <c r="AT65" s="14">
        <v>81864</v>
      </c>
      <c r="AU65" s="14" t="s">
        <v>121</v>
      </c>
      <c r="AV65" s="14">
        <v>81864</v>
      </c>
      <c r="AW65" s="14">
        <v>81864</v>
      </c>
      <c r="AX65" s="14" t="s">
        <v>121</v>
      </c>
      <c r="AY65" s="14">
        <v>81864</v>
      </c>
      <c r="AZ65" s="14">
        <v>81864</v>
      </c>
      <c r="BA65" s="14">
        <v>0</v>
      </c>
      <c r="BB65" s="14">
        <v>0</v>
      </c>
      <c r="BC65" s="14">
        <v>0</v>
      </c>
      <c r="BD65" s="14">
        <v>7549120</v>
      </c>
      <c r="BE65" s="14">
        <v>0</v>
      </c>
      <c r="BF65" s="14">
        <v>4274560</v>
      </c>
      <c r="BG65" s="14">
        <v>0</v>
      </c>
      <c r="BH65" s="14">
        <v>2637280</v>
      </c>
      <c r="BI65" s="14">
        <v>4274560</v>
      </c>
      <c r="BJ65" s="14">
        <v>0</v>
      </c>
      <c r="BK65" s="14">
        <v>0</v>
      </c>
      <c r="BL65" s="14">
        <v>0</v>
      </c>
      <c r="BM65" s="13">
        <f t="shared" si="3"/>
        <v>18735520</v>
      </c>
      <c r="BN65" s="16">
        <f t="shared" ref="BN65:BY65" si="196">+IFERROR(BA65/CA65,0)</f>
        <v>0</v>
      </c>
      <c r="BO65" s="16">
        <f t="shared" si="196"/>
        <v>0</v>
      </c>
      <c r="BP65" s="16">
        <f t="shared" si="196"/>
        <v>0</v>
      </c>
      <c r="BQ65" s="16">
        <f t="shared" si="196"/>
        <v>92.215381608521454</v>
      </c>
      <c r="BR65" s="16">
        <f t="shared" si="196"/>
        <v>0</v>
      </c>
      <c r="BS65" s="16">
        <f t="shared" si="196"/>
        <v>52.215381608521447</v>
      </c>
      <c r="BT65" s="16">
        <f t="shared" si="196"/>
        <v>0</v>
      </c>
      <c r="BU65" s="16">
        <f t="shared" si="196"/>
        <v>32.215381608521447</v>
      </c>
      <c r="BV65" s="16">
        <f t="shared" si="196"/>
        <v>52.215381608521447</v>
      </c>
      <c r="BW65" s="16">
        <f t="shared" si="196"/>
        <v>0</v>
      </c>
      <c r="BX65" s="16">
        <f t="shared" si="196"/>
        <v>0</v>
      </c>
      <c r="BY65" s="16">
        <f t="shared" si="196"/>
        <v>0</v>
      </c>
      <c r="BZ65" s="16">
        <f t="shared" si="5"/>
        <v>228.86152643408582</v>
      </c>
      <c r="CA65" s="13">
        <f t="shared" si="190"/>
        <v>81864</v>
      </c>
      <c r="CB65" s="13">
        <f t="shared" ref="CB65:CL65" si="197">+CA65</f>
        <v>81864</v>
      </c>
      <c r="CC65" s="13">
        <f t="shared" si="197"/>
        <v>81864</v>
      </c>
      <c r="CD65" s="13">
        <f t="shared" si="197"/>
        <v>81864</v>
      </c>
      <c r="CE65" s="13">
        <f t="shared" si="197"/>
        <v>81864</v>
      </c>
      <c r="CF65" s="13">
        <f t="shared" si="197"/>
        <v>81864</v>
      </c>
      <c r="CG65" s="13">
        <f t="shared" si="197"/>
        <v>81864</v>
      </c>
      <c r="CH65" s="13">
        <f t="shared" si="197"/>
        <v>81864</v>
      </c>
      <c r="CI65" s="13">
        <f t="shared" si="197"/>
        <v>81864</v>
      </c>
      <c r="CJ65" s="13">
        <f t="shared" si="197"/>
        <v>81864</v>
      </c>
      <c r="CK65" s="13">
        <f t="shared" si="197"/>
        <v>81864</v>
      </c>
      <c r="CL65" s="13">
        <f t="shared" si="197"/>
        <v>81864</v>
      </c>
      <c r="CM65" s="17">
        <v>0.6</v>
      </c>
      <c r="CN65" s="17">
        <v>0.6</v>
      </c>
      <c r="CO65" s="17">
        <v>0.6</v>
      </c>
      <c r="CP65" s="17">
        <v>0.6</v>
      </c>
      <c r="CQ65" s="17">
        <v>0.6</v>
      </c>
      <c r="CR65" s="17">
        <v>0.6</v>
      </c>
      <c r="CS65" s="17">
        <v>0.6</v>
      </c>
      <c r="CT65" s="17">
        <v>0.6</v>
      </c>
      <c r="CU65" s="17">
        <v>0.6</v>
      </c>
      <c r="CV65" s="17">
        <v>0.6</v>
      </c>
      <c r="CW65" s="17">
        <v>0.6</v>
      </c>
      <c r="CX65" s="17">
        <v>0.6</v>
      </c>
      <c r="CY65" s="17">
        <v>0.28000000000000003</v>
      </c>
      <c r="CZ65" s="17">
        <v>0.32</v>
      </c>
      <c r="DA65" s="17">
        <v>0.35000000000000003</v>
      </c>
      <c r="DB65" s="17">
        <v>0.36499999999999999</v>
      </c>
      <c r="DC65" s="17">
        <v>0.4</v>
      </c>
      <c r="DD65" s="17">
        <v>0.38</v>
      </c>
      <c r="DE65" s="17">
        <v>0.39400000000000002</v>
      </c>
      <c r="DF65" s="17">
        <v>0.374</v>
      </c>
      <c r="DG65" s="17">
        <v>0.39400000000000002</v>
      </c>
      <c r="DH65" s="17">
        <v>0.36499999999999999</v>
      </c>
      <c r="DI65" s="17">
        <v>0.39400000000000002</v>
      </c>
      <c r="DJ65" s="17">
        <v>0.35000000000000003</v>
      </c>
    </row>
    <row r="66" spans="1:114" ht="15" customHeight="1" x14ac:dyDescent="0.35">
      <c r="A66" s="11" t="s">
        <v>114</v>
      </c>
      <c r="B66" s="11" t="s">
        <v>115</v>
      </c>
      <c r="C66" s="11" t="s">
        <v>116</v>
      </c>
      <c r="D66" s="11" t="s">
        <v>115</v>
      </c>
      <c r="E66" s="11" t="s">
        <v>117</v>
      </c>
      <c r="F66" s="11">
        <v>2023</v>
      </c>
      <c r="G66" s="11">
        <v>1000811</v>
      </c>
      <c r="H66" s="11" t="s">
        <v>189</v>
      </c>
      <c r="I66" s="11">
        <v>6300445</v>
      </c>
      <c r="J66" s="12" t="s">
        <v>119</v>
      </c>
      <c r="K66" s="11">
        <v>406567</v>
      </c>
      <c r="L66" s="11" t="s">
        <v>212</v>
      </c>
      <c r="M66" s="11"/>
      <c r="N66" s="11"/>
      <c r="O66" s="13">
        <v>92250000</v>
      </c>
      <c r="P66" s="13">
        <v>51660000</v>
      </c>
      <c r="Q66" s="13">
        <v>0</v>
      </c>
      <c r="R66" s="13">
        <v>63960000</v>
      </c>
      <c r="S66" s="13">
        <v>75030000</v>
      </c>
      <c r="T66" s="13">
        <v>89790000</v>
      </c>
      <c r="U66" s="13">
        <v>76260000</v>
      </c>
      <c r="V66" s="13">
        <v>84870000</v>
      </c>
      <c r="W66" s="13">
        <v>66420000</v>
      </c>
      <c r="X66" s="13">
        <v>59040000</v>
      </c>
      <c r="Y66" s="13">
        <v>66420000</v>
      </c>
      <c r="Z66" s="13">
        <v>66420000</v>
      </c>
      <c r="AA66" s="14">
        <f t="shared" si="0"/>
        <v>792120000</v>
      </c>
      <c r="AB66" s="15">
        <f t="shared" ref="AB66:AM66" si="198">+IFERROR(O66/AO66,0)</f>
        <v>1500</v>
      </c>
      <c r="AC66" s="15">
        <f t="shared" si="198"/>
        <v>840</v>
      </c>
      <c r="AD66" s="15">
        <f t="shared" si="198"/>
        <v>0</v>
      </c>
      <c r="AE66" s="15">
        <f t="shared" si="198"/>
        <v>1040</v>
      </c>
      <c r="AF66" s="15">
        <f t="shared" si="198"/>
        <v>1220</v>
      </c>
      <c r="AG66" s="15">
        <f t="shared" si="198"/>
        <v>1460</v>
      </c>
      <c r="AH66" s="15">
        <f t="shared" si="198"/>
        <v>1240</v>
      </c>
      <c r="AI66" s="15">
        <f t="shared" si="198"/>
        <v>1380</v>
      </c>
      <c r="AJ66" s="15">
        <f t="shared" si="198"/>
        <v>1080</v>
      </c>
      <c r="AK66" s="15">
        <f t="shared" si="198"/>
        <v>0</v>
      </c>
      <c r="AL66" s="15">
        <f t="shared" si="198"/>
        <v>1080</v>
      </c>
      <c r="AM66" s="15">
        <f t="shared" si="198"/>
        <v>1080</v>
      </c>
      <c r="AN66" s="15">
        <f t="shared" si="2"/>
        <v>11920</v>
      </c>
      <c r="AO66" s="14">
        <v>61500</v>
      </c>
      <c r="AP66" s="14">
        <v>61500</v>
      </c>
      <c r="AQ66" s="14" t="s">
        <v>121</v>
      </c>
      <c r="AR66" s="14">
        <v>61500</v>
      </c>
      <c r="AS66" s="14">
        <v>61500</v>
      </c>
      <c r="AT66" s="14">
        <v>61500</v>
      </c>
      <c r="AU66" s="14">
        <v>61500</v>
      </c>
      <c r="AV66" s="14">
        <v>61500</v>
      </c>
      <c r="AW66" s="14">
        <v>61500</v>
      </c>
      <c r="AX66" s="14" t="s">
        <v>121</v>
      </c>
      <c r="AY66" s="14">
        <v>61500</v>
      </c>
      <c r="AZ66" s="14">
        <v>61500</v>
      </c>
      <c r="BA66" s="14">
        <v>92250000</v>
      </c>
      <c r="BB66" s="14">
        <v>51660000</v>
      </c>
      <c r="BC66" s="14">
        <v>51660000</v>
      </c>
      <c r="BD66" s="14">
        <v>63960000</v>
      </c>
      <c r="BE66" s="14">
        <v>75030000</v>
      </c>
      <c r="BF66" s="14">
        <v>89790000</v>
      </c>
      <c r="BG66" s="14">
        <v>76260000</v>
      </c>
      <c r="BH66" s="14">
        <v>84870000</v>
      </c>
      <c r="BI66" s="14">
        <v>66420000</v>
      </c>
      <c r="BJ66" s="14">
        <v>61660000</v>
      </c>
      <c r="BK66" s="14">
        <v>61660000</v>
      </c>
      <c r="BL66" s="14">
        <v>51660000</v>
      </c>
      <c r="BM66" s="13">
        <f t="shared" si="3"/>
        <v>826880000</v>
      </c>
      <c r="BN66" s="16">
        <f t="shared" ref="BN66:BY66" si="199">+IFERROR(BA66/CA66,0)</f>
        <v>1500</v>
      </c>
      <c r="BO66" s="16">
        <f t="shared" si="199"/>
        <v>840</v>
      </c>
      <c r="BP66" s="16">
        <f t="shared" si="199"/>
        <v>840</v>
      </c>
      <c r="BQ66" s="16">
        <f t="shared" si="199"/>
        <v>1040</v>
      </c>
      <c r="BR66" s="16">
        <f t="shared" si="199"/>
        <v>1220</v>
      </c>
      <c r="BS66" s="16">
        <f t="shared" si="199"/>
        <v>1460</v>
      </c>
      <c r="BT66" s="16">
        <f t="shared" si="199"/>
        <v>1240</v>
      </c>
      <c r="BU66" s="16">
        <f t="shared" si="199"/>
        <v>1380</v>
      </c>
      <c r="BV66" s="16">
        <f t="shared" si="199"/>
        <v>1080</v>
      </c>
      <c r="BW66" s="16">
        <f t="shared" si="199"/>
        <v>1002.6016260162602</v>
      </c>
      <c r="BX66" s="16">
        <f t="shared" si="199"/>
        <v>1002.6016260162602</v>
      </c>
      <c r="BY66" s="16">
        <f t="shared" si="199"/>
        <v>840</v>
      </c>
      <c r="BZ66" s="16">
        <f t="shared" si="5"/>
        <v>13445.203252032519</v>
      </c>
      <c r="CA66" s="13">
        <f t="shared" si="190"/>
        <v>61500</v>
      </c>
      <c r="CB66" s="13">
        <f t="shared" ref="CB66:CL66" si="200">+CA66</f>
        <v>61500</v>
      </c>
      <c r="CC66" s="13">
        <f t="shared" si="200"/>
        <v>61500</v>
      </c>
      <c r="CD66" s="13">
        <f t="shared" si="200"/>
        <v>61500</v>
      </c>
      <c r="CE66" s="13">
        <f t="shared" si="200"/>
        <v>61500</v>
      </c>
      <c r="CF66" s="13">
        <f t="shared" si="200"/>
        <v>61500</v>
      </c>
      <c r="CG66" s="13">
        <f t="shared" si="200"/>
        <v>61500</v>
      </c>
      <c r="CH66" s="13">
        <f t="shared" si="200"/>
        <v>61500</v>
      </c>
      <c r="CI66" s="13">
        <f t="shared" si="200"/>
        <v>61500</v>
      </c>
      <c r="CJ66" s="13">
        <f t="shared" si="200"/>
        <v>61500</v>
      </c>
      <c r="CK66" s="13">
        <f t="shared" si="200"/>
        <v>61500</v>
      </c>
      <c r="CL66" s="13">
        <f t="shared" si="200"/>
        <v>61500</v>
      </c>
      <c r="CM66" s="17">
        <v>0.44</v>
      </c>
      <c r="CN66" s="17">
        <v>0.44</v>
      </c>
      <c r="CO66" s="17">
        <v>0.44</v>
      </c>
      <c r="CP66" s="17">
        <v>0.44</v>
      </c>
      <c r="CQ66" s="17">
        <v>0.44</v>
      </c>
      <c r="CR66" s="17">
        <v>0.44</v>
      </c>
      <c r="CS66" s="17">
        <v>0.44</v>
      </c>
      <c r="CT66" s="17">
        <v>0.44</v>
      </c>
      <c r="CU66" s="17">
        <v>0.44</v>
      </c>
      <c r="CV66" s="17">
        <v>0.44</v>
      </c>
      <c r="CW66" s="17">
        <v>0.44</v>
      </c>
      <c r="CX66" s="17">
        <v>0.44</v>
      </c>
      <c r="CY66" s="17">
        <v>0.21000000000000002</v>
      </c>
      <c r="CZ66" s="17">
        <v>0.25</v>
      </c>
      <c r="DA66" s="17">
        <v>0.28000000000000003</v>
      </c>
      <c r="DB66" s="17">
        <v>0.29499999999999998</v>
      </c>
      <c r="DC66" s="17">
        <v>0.33</v>
      </c>
      <c r="DD66" s="17">
        <v>0.31</v>
      </c>
      <c r="DE66" s="17">
        <v>0.32400000000000001</v>
      </c>
      <c r="DF66" s="17">
        <v>0.30399999999999999</v>
      </c>
      <c r="DG66" s="17">
        <v>0.32400000000000001</v>
      </c>
      <c r="DH66" s="17">
        <v>0.29499999999999998</v>
      </c>
      <c r="DI66" s="17">
        <v>0.32400000000000001</v>
      </c>
      <c r="DJ66" s="17">
        <v>0.28000000000000003</v>
      </c>
    </row>
    <row r="67" spans="1:114" ht="15" customHeight="1" x14ac:dyDescent="0.35">
      <c r="A67" s="11" t="s">
        <v>114</v>
      </c>
      <c r="B67" s="11" t="s">
        <v>115</v>
      </c>
      <c r="C67" s="11" t="s">
        <v>116</v>
      </c>
      <c r="D67" s="11" t="s">
        <v>115</v>
      </c>
      <c r="E67" s="11" t="s">
        <v>117</v>
      </c>
      <c r="F67" s="11">
        <v>2023</v>
      </c>
      <c r="G67" s="11">
        <v>1002707</v>
      </c>
      <c r="H67" s="11" t="s">
        <v>213</v>
      </c>
      <c r="I67" s="11">
        <v>6300445</v>
      </c>
      <c r="J67" s="12" t="s">
        <v>119</v>
      </c>
      <c r="K67" s="11">
        <v>406644</v>
      </c>
      <c r="L67" s="11" t="s">
        <v>214</v>
      </c>
      <c r="M67" s="11"/>
      <c r="N67" s="11"/>
      <c r="O67" s="13">
        <v>0</v>
      </c>
      <c r="P67" s="13">
        <v>0</v>
      </c>
      <c r="Q67" s="13">
        <v>0</v>
      </c>
      <c r="R67" s="13">
        <v>0</v>
      </c>
      <c r="S67" s="13">
        <v>35210000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4">
        <f t="shared" si="0"/>
        <v>35210000</v>
      </c>
      <c r="AB67" s="15">
        <f t="shared" ref="AB67:AM67" si="201">+IFERROR(O67/AO67,0)</f>
        <v>0</v>
      </c>
      <c r="AC67" s="15">
        <f t="shared" si="201"/>
        <v>0</v>
      </c>
      <c r="AD67" s="15">
        <f t="shared" si="201"/>
        <v>0</v>
      </c>
      <c r="AE67" s="15">
        <f t="shared" si="201"/>
        <v>0</v>
      </c>
      <c r="AF67" s="15">
        <f t="shared" si="201"/>
        <v>350</v>
      </c>
      <c r="AG67" s="15">
        <f t="shared" si="201"/>
        <v>0</v>
      </c>
      <c r="AH67" s="15">
        <f t="shared" si="201"/>
        <v>0</v>
      </c>
      <c r="AI67" s="15">
        <f t="shared" si="201"/>
        <v>0</v>
      </c>
      <c r="AJ67" s="15">
        <f t="shared" si="201"/>
        <v>0</v>
      </c>
      <c r="AK67" s="15">
        <f t="shared" si="201"/>
        <v>0</v>
      </c>
      <c r="AL67" s="15">
        <f t="shared" si="201"/>
        <v>0</v>
      </c>
      <c r="AM67" s="15">
        <f t="shared" si="201"/>
        <v>0</v>
      </c>
      <c r="AN67" s="15">
        <f t="shared" si="2"/>
        <v>350</v>
      </c>
      <c r="AO67" s="14" t="s">
        <v>121</v>
      </c>
      <c r="AP67" s="14" t="s">
        <v>121</v>
      </c>
      <c r="AQ67" s="14" t="s">
        <v>121</v>
      </c>
      <c r="AR67" s="14" t="s">
        <v>121</v>
      </c>
      <c r="AS67" s="14">
        <v>100600</v>
      </c>
      <c r="AT67" s="14" t="s">
        <v>121</v>
      </c>
      <c r="AU67" s="14" t="s">
        <v>121</v>
      </c>
      <c r="AV67" s="14" t="s">
        <v>121</v>
      </c>
      <c r="AW67" s="14" t="s">
        <v>121</v>
      </c>
      <c r="AX67" s="14" t="s">
        <v>121</v>
      </c>
      <c r="AY67" s="14">
        <v>100600</v>
      </c>
      <c r="AZ67" s="14">
        <v>100600</v>
      </c>
      <c r="BA67" s="14">
        <v>0</v>
      </c>
      <c r="BB67" s="14">
        <v>0</v>
      </c>
      <c r="BC67" s="14">
        <v>0</v>
      </c>
      <c r="BD67" s="14">
        <v>0</v>
      </c>
      <c r="BE67" s="14">
        <v>35210000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3">
        <f t="shared" si="3"/>
        <v>35210000</v>
      </c>
      <c r="BN67" s="16">
        <f t="shared" ref="BN67:BY67" si="202">+IFERROR(BA67/CA67,0)</f>
        <v>0</v>
      </c>
      <c r="BO67" s="16">
        <f t="shared" si="202"/>
        <v>0</v>
      </c>
      <c r="BP67" s="16">
        <f t="shared" si="202"/>
        <v>0</v>
      </c>
      <c r="BQ67" s="16">
        <f t="shared" si="202"/>
        <v>0</v>
      </c>
      <c r="BR67" s="16">
        <f t="shared" si="202"/>
        <v>350</v>
      </c>
      <c r="BS67" s="16">
        <f t="shared" si="202"/>
        <v>0</v>
      </c>
      <c r="BT67" s="16">
        <f t="shared" si="202"/>
        <v>0</v>
      </c>
      <c r="BU67" s="16">
        <f t="shared" si="202"/>
        <v>0</v>
      </c>
      <c r="BV67" s="16">
        <f t="shared" si="202"/>
        <v>0</v>
      </c>
      <c r="BW67" s="16">
        <f t="shared" si="202"/>
        <v>0</v>
      </c>
      <c r="BX67" s="16">
        <f t="shared" si="202"/>
        <v>0</v>
      </c>
      <c r="BY67" s="16">
        <f t="shared" si="202"/>
        <v>0</v>
      </c>
      <c r="BZ67" s="16">
        <f t="shared" si="5"/>
        <v>350</v>
      </c>
      <c r="CA67" s="13">
        <f t="shared" si="190"/>
        <v>100600</v>
      </c>
      <c r="CB67" s="13">
        <f t="shared" ref="CB67:CL67" si="203">+CA67</f>
        <v>100600</v>
      </c>
      <c r="CC67" s="13">
        <f t="shared" si="203"/>
        <v>100600</v>
      </c>
      <c r="CD67" s="13">
        <f t="shared" si="203"/>
        <v>100600</v>
      </c>
      <c r="CE67" s="13">
        <f t="shared" si="203"/>
        <v>100600</v>
      </c>
      <c r="CF67" s="13">
        <f t="shared" si="203"/>
        <v>100600</v>
      </c>
      <c r="CG67" s="13">
        <f t="shared" si="203"/>
        <v>100600</v>
      </c>
      <c r="CH67" s="13">
        <f t="shared" si="203"/>
        <v>100600</v>
      </c>
      <c r="CI67" s="13">
        <f t="shared" si="203"/>
        <v>100600</v>
      </c>
      <c r="CJ67" s="13">
        <f t="shared" si="203"/>
        <v>100600</v>
      </c>
      <c r="CK67" s="13">
        <f t="shared" si="203"/>
        <v>100600</v>
      </c>
      <c r="CL67" s="13">
        <f t="shared" si="203"/>
        <v>100600</v>
      </c>
      <c r="CM67" s="17">
        <v>0.65</v>
      </c>
      <c r="CN67" s="17">
        <v>0.65</v>
      </c>
      <c r="CO67" s="17">
        <v>0.65</v>
      </c>
      <c r="CP67" s="17">
        <v>0.65</v>
      </c>
      <c r="CQ67" s="17">
        <v>0.65</v>
      </c>
      <c r="CR67" s="17">
        <v>0.65</v>
      </c>
      <c r="CS67" s="17">
        <v>0.65</v>
      </c>
      <c r="CT67" s="17">
        <v>0.65</v>
      </c>
      <c r="CU67" s="17">
        <v>0.65</v>
      </c>
      <c r="CV67" s="17">
        <v>0.65</v>
      </c>
      <c r="CW67" s="17">
        <v>0.65</v>
      </c>
      <c r="CX67" s="17">
        <v>0.65</v>
      </c>
      <c r="CY67" s="17">
        <v>0.5</v>
      </c>
      <c r="CZ67" s="17">
        <v>0.54</v>
      </c>
      <c r="DA67" s="17">
        <v>0.56999999999999995</v>
      </c>
      <c r="DB67" s="17">
        <v>0.58499999999999996</v>
      </c>
      <c r="DC67" s="17">
        <v>0.62</v>
      </c>
      <c r="DD67" s="17">
        <v>0.6</v>
      </c>
      <c r="DE67" s="17">
        <v>0.61399999999999999</v>
      </c>
      <c r="DF67" s="17">
        <v>0.59399999999999997</v>
      </c>
      <c r="DG67" s="17">
        <v>0.61399999999999999</v>
      </c>
      <c r="DH67" s="17">
        <v>0.58499999999999996</v>
      </c>
      <c r="DI67" s="17">
        <v>0.61399999999999999</v>
      </c>
      <c r="DJ67" s="17">
        <v>0.56999999999999995</v>
      </c>
    </row>
    <row r="68" spans="1:114" ht="15" customHeight="1" x14ac:dyDescent="0.35">
      <c r="A68" s="11" t="s">
        <v>114</v>
      </c>
      <c r="B68" s="11" t="s">
        <v>115</v>
      </c>
      <c r="C68" s="11" t="s">
        <v>116</v>
      </c>
      <c r="D68" s="11" t="s">
        <v>115</v>
      </c>
      <c r="E68" s="11" t="s">
        <v>117</v>
      </c>
      <c r="F68" s="11">
        <v>2023</v>
      </c>
      <c r="G68" s="11">
        <v>1000845</v>
      </c>
      <c r="H68" s="11" t="s">
        <v>215</v>
      </c>
      <c r="I68" s="11">
        <v>6300563</v>
      </c>
      <c r="J68" s="12" t="s">
        <v>126</v>
      </c>
      <c r="K68" s="11">
        <v>404234</v>
      </c>
      <c r="L68" s="11" t="s">
        <v>216</v>
      </c>
      <c r="M68" s="11"/>
      <c r="N68" s="11"/>
      <c r="O68" s="13">
        <v>0</v>
      </c>
      <c r="P68" s="13">
        <v>0</v>
      </c>
      <c r="Q68" s="13">
        <v>2974760</v>
      </c>
      <c r="R68" s="13">
        <v>0</v>
      </c>
      <c r="S68" s="13">
        <v>0</v>
      </c>
      <c r="T68" s="13">
        <v>0</v>
      </c>
      <c r="U68" s="13">
        <v>0</v>
      </c>
      <c r="V68" s="13">
        <v>2974760</v>
      </c>
      <c r="W68" s="13">
        <v>0</v>
      </c>
      <c r="X68" s="13">
        <v>0</v>
      </c>
      <c r="Y68" s="13">
        <v>0</v>
      </c>
      <c r="Z68" s="13">
        <v>0</v>
      </c>
      <c r="AA68" s="14">
        <f t="shared" si="0"/>
        <v>5949520</v>
      </c>
      <c r="AB68" s="15">
        <f t="shared" ref="AB68:AM68" si="204">+IFERROR(O68/AO68,0)</f>
        <v>0</v>
      </c>
      <c r="AC68" s="15">
        <f t="shared" si="204"/>
        <v>0</v>
      </c>
      <c r="AD68" s="15">
        <f t="shared" si="204"/>
        <v>40</v>
      </c>
      <c r="AE68" s="15">
        <f t="shared" si="204"/>
        <v>0</v>
      </c>
      <c r="AF68" s="15">
        <f t="shared" si="204"/>
        <v>0</v>
      </c>
      <c r="AG68" s="15">
        <f t="shared" si="204"/>
        <v>0</v>
      </c>
      <c r="AH68" s="15">
        <f t="shared" si="204"/>
        <v>0</v>
      </c>
      <c r="AI68" s="15">
        <f t="shared" si="204"/>
        <v>40</v>
      </c>
      <c r="AJ68" s="15">
        <f t="shared" si="204"/>
        <v>0</v>
      </c>
      <c r="AK68" s="15">
        <f t="shared" si="204"/>
        <v>0</v>
      </c>
      <c r="AL68" s="15">
        <f t="shared" si="204"/>
        <v>0</v>
      </c>
      <c r="AM68" s="15">
        <f t="shared" si="204"/>
        <v>0</v>
      </c>
      <c r="AN68" s="15">
        <f t="shared" si="2"/>
        <v>80</v>
      </c>
      <c r="AO68" s="14" t="s">
        <v>121</v>
      </c>
      <c r="AP68" s="14" t="s">
        <v>121</v>
      </c>
      <c r="AQ68" s="14">
        <v>74369</v>
      </c>
      <c r="AR68" s="14" t="s">
        <v>121</v>
      </c>
      <c r="AS68" s="14" t="s">
        <v>121</v>
      </c>
      <c r="AT68" s="14" t="s">
        <v>121</v>
      </c>
      <c r="AU68" s="14" t="s">
        <v>121</v>
      </c>
      <c r="AV68" s="14">
        <v>74369</v>
      </c>
      <c r="AW68" s="14" t="s">
        <v>121</v>
      </c>
      <c r="AX68" s="14">
        <v>74369</v>
      </c>
      <c r="AY68" s="14">
        <v>74369</v>
      </c>
      <c r="AZ68" s="14">
        <v>74369</v>
      </c>
      <c r="BA68" s="14">
        <v>0</v>
      </c>
      <c r="BB68" s="14">
        <v>0</v>
      </c>
      <c r="BC68" s="14">
        <v>2974760</v>
      </c>
      <c r="BD68" s="14">
        <v>0</v>
      </c>
      <c r="BE68" s="14">
        <v>0</v>
      </c>
      <c r="BF68" s="14">
        <v>0</v>
      </c>
      <c r="BG68" s="14">
        <v>0</v>
      </c>
      <c r="BH68" s="14">
        <v>2974760</v>
      </c>
      <c r="BI68" s="14">
        <v>0</v>
      </c>
      <c r="BJ68" s="14">
        <v>0</v>
      </c>
      <c r="BK68" s="14">
        <v>0</v>
      </c>
      <c r="BL68" s="14">
        <v>0</v>
      </c>
      <c r="BM68" s="13">
        <f t="shared" si="3"/>
        <v>5949520</v>
      </c>
      <c r="BN68" s="16">
        <f t="shared" ref="BN68:BY68" si="205">+IFERROR(BA68/CA68,0)</f>
        <v>0</v>
      </c>
      <c r="BO68" s="16">
        <f t="shared" si="205"/>
        <v>0</v>
      </c>
      <c r="BP68" s="16">
        <f t="shared" si="205"/>
        <v>40</v>
      </c>
      <c r="BQ68" s="16">
        <f t="shared" si="205"/>
        <v>0</v>
      </c>
      <c r="BR68" s="16">
        <f t="shared" si="205"/>
        <v>0</v>
      </c>
      <c r="BS68" s="16">
        <f t="shared" si="205"/>
        <v>0</v>
      </c>
      <c r="BT68" s="16">
        <f t="shared" si="205"/>
        <v>0</v>
      </c>
      <c r="BU68" s="16">
        <f t="shared" si="205"/>
        <v>40</v>
      </c>
      <c r="BV68" s="16">
        <f t="shared" si="205"/>
        <v>0</v>
      </c>
      <c r="BW68" s="16">
        <f t="shared" si="205"/>
        <v>0</v>
      </c>
      <c r="BX68" s="16">
        <f t="shared" si="205"/>
        <v>0</v>
      </c>
      <c r="BY68" s="16">
        <f t="shared" si="205"/>
        <v>0</v>
      </c>
      <c r="BZ68" s="16">
        <f t="shared" si="5"/>
        <v>80</v>
      </c>
      <c r="CA68" s="13">
        <f t="shared" si="190"/>
        <v>74369</v>
      </c>
      <c r="CB68" s="13">
        <f t="shared" ref="CB68:CL68" si="206">+CA68</f>
        <v>74369</v>
      </c>
      <c r="CC68" s="13">
        <f t="shared" si="206"/>
        <v>74369</v>
      </c>
      <c r="CD68" s="13">
        <f t="shared" si="206"/>
        <v>74369</v>
      </c>
      <c r="CE68" s="13">
        <f t="shared" si="206"/>
        <v>74369</v>
      </c>
      <c r="CF68" s="13">
        <f t="shared" si="206"/>
        <v>74369</v>
      </c>
      <c r="CG68" s="13">
        <f t="shared" si="206"/>
        <v>74369</v>
      </c>
      <c r="CH68" s="13">
        <f t="shared" si="206"/>
        <v>74369</v>
      </c>
      <c r="CI68" s="13">
        <f t="shared" si="206"/>
        <v>74369</v>
      </c>
      <c r="CJ68" s="13">
        <f t="shared" si="206"/>
        <v>74369</v>
      </c>
      <c r="CK68" s="13">
        <f t="shared" si="206"/>
        <v>74369</v>
      </c>
      <c r="CL68" s="13">
        <f t="shared" si="206"/>
        <v>74369</v>
      </c>
      <c r="CM68" s="17">
        <v>0.63</v>
      </c>
      <c r="CN68" s="17">
        <v>0.63</v>
      </c>
      <c r="CO68" s="17">
        <v>0.63</v>
      </c>
      <c r="CP68" s="17">
        <v>0.63</v>
      </c>
      <c r="CQ68" s="17">
        <v>0.63</v>
      </c>
      <c r="CR68" s="17">
        <v>0.63</v>
      </c>
      <c r="CS68" s="17">
        <v>0.63</v>
      </c>
      <c r="CT68" s="17">
        <v>0.63</v>
      </c>
      <c r="CU68" s="17">
        <v>0.63</v>
      </c>
      <c r="CV68" s="17">
        <v>0.63</v>
      </c>
      <c r="CW68" s="17">
        <v>0.63</v>
      </c>
      <c r="CX68" s="17">
        <v>0.63</v>
      </c>
      <c r="CY68" s="17">
        <v>0.4</v>
      </c>
      <c r="CZ68" s="17">
        <v>0.44</v>
      </c>
      <c r="DA68" s="17">
        <v>0.47000000000000003</v>
      </c>
      <c r="DB68" s="17">
        <v>0.48499999999999999</v>
      </c>
      <c r="DC68" s="17">
        <v>0.52</v>
      </c>
      <c r="DD68" s="17">
        <v>0.5</v>
      </c>
      <c r="DE68" s="17">
        <v>0.51400000000000001</v>
      </c>
      <c r="DF68" s="17">
        <v>0.49399999999999999</v>
      </c>
      <c r="DG68" s="17">
        <v>0.51400000000000001</v>
      </c>
      <c r="DH68" s="17">
        <v>0.48499999999999999</v>
      </c>
      <c r="DI68" s="17">
        <v>0.51400000000000001</v>
      </c>
      <c r="DJ68" s="17">
        <v>0.47000000000000003</v>
      </c>
    </row>
    <row r="69" spans="1:114" ht="15" customHeight="1" x14ac:dyDescent="0.35">
      <c r="A69" s="11" t="s">
        <v>114</v>
      </c>
      <c r="B69" s="11" t="s">
        <v>115</v>
      </c>
      <c r="C69" s="11" t="s">
        <v>116</v>
      </c>
      <c r="D69" s="11" t="s">
        <v>115</v>
      </c>
      <c r="E69" s="11" t="s">
        <v>117</v>
      </c>
      <c r="F69" s="11">
        <v>2023</v>
      </c>
      <c r="G69" s="11">
        <v>1000845</v>
      </c>
      <c r="H69" s="11" t="s">
        <v>215</v>
      </c>
      <c r="I69" s="11">
        <v>6300563</v>
      </c>
      <c r="J69" s="12" t="s">
        <v>126</v>
      </c>
      <c r="K69" s="11">
        <v>400170</v>
      </c>
      <c r="L69" s="11" t="s">
        <v>217</v>
      </c>
      <c r="M69" s="11"/>
      <c r="N69" s="11"/>
      <c r="O69" s="13">
        <v>2286009</v>
      </c>
      <c r="P69" s="13">
        <v>3740760</v>
      </c>
      <c r="Q69" s="13">
        <v>2842978</v>
      </c>
      <c r="R69" s="13">
        <v>2842978</v>
      </c>
      <c r="S69" s="13">
        <v>2842978</v>
      </c>
      <c r="T69" s="13">
        <v>2842978</v>
      </c>
      <c r="U69" s="13">
        <v>0</v>
      </c>
      <c r="V69" s="13">
        <v>2842978</v>
      </c>
      <c r="W69" s="13">
        <v>2842978</v>
      </c>
      <c r="X69" s="13">
        <v>2842978</v>
      </c>
      <c r="Y69" s="13">
        <v>2842978</v>
      </c>
      <c r="Z69" s="13">
        <v>2842978</v>
      </c>
      <c r="AA69" s="14">
        <f t="shared" si="0"/>
        <v>31613571</v>
      </c>
      <c r="AB69" s="15">
        <f t="shared" ref="AB69:AM69" si="207">+IFERROR(O69/AO69,0)</f>
        <v>59.4</v>
      </c>
      <c r="AC69" s="15">
        <f t="shared" si="207"/>
        <v>90.000000000000014</v>
      </c>
      <c r="AD69" s="15">
        <f t="shared" si="207"/>
        <v>68.399999999999991</v>
      </c>
      <c r="AE69" s="15">
        <f t="shared" si="207"/>
        <v>68.399999999999991</v>
      </c>
      <c r="AF69" s="15">
        <f t="shared" si="207"/>
        <v>68.399999999999991</v>
      </c>
      <c r="AG69" s="15">
        <f t="shared" si="207"/>
        <v>68.399999999999991</v>
      </c>
      <c r="AH69" s="15">
        <f t="shared" si="207"/>
        <v>0</v>
      </c>
      <c r="AI69" s="15">
        <f t="shared" si="207"/>
        <v>68.399999999999991</v>
      </c>
      <c r="AJ69" s="15">
        <f t="shared" si="207"/>
        <v>68.399999999999991</v>
      </c>
      <c r="AK69" s="15">
        <f t="shared" si="207"/>
        <v>68.399999999999991</v>
      </c>
      <c r="AL69" s="15">
        <f t="shared" si="207"/>
        <v>68.399999999999991</v>
      </c>
      <c r="AM69" s="15">
        <f t="shared" si="207"/>
        <v>68.399999999999991</v>
      </c>
      <c r="AN69" s="15">
        <f t="shared" si="2"/>
        <v>764.99999999999989</v>
      </c>
      <c r="AO69" s="14">
        <v>38485</v>
      </c>
      <c r="AP69" s="14">
        <v>41563.999999999993</v>
      </c>
      <c r="AQ69" s="14">
        <v>41564.005847953224</v>
      </c>
      <c r="AR69" s="14">
        <v>41564.005847953224</v>
      </c>
      <c r="AS69" s="14">
        <v>41564.005847953224</v>
      </c>
      <c r="AT69" s="14">
        <v>41564.005847953224</v>
      </c>
      <c r="AU69" s="14" t="s">
        <v>121</v>
      </c>
      <c r="AV69" s="14">
        <v>41564.005847953224</v>
      </c>
      <c r="AW69" s="14">
        <v>41564.005847953224</v>
      </c>
      <c r="AX69" s="14">
        <v>41564.005847953224</v>
      </c>
      <c r="AY69" s="14">
        <v>41564.005847953224</v>
      </c>
      <c r="AZ69" s="14">
        <v>41564.005847953224</v>
      </c>
      <c r="BA69" s="14">
        <v>2286009</v>
      </c>
      <c r="BB69" s="14">
        <v>3740760</v>
      </c>
      <c r="BC69" s="14">
        <v>2842978</v>
      </c>
      <c r="BD69" s="14">
        <v>2842978</v>
      </c>
      <c r="BE69" s="14">
        <v>2842978</v>
      </c>
      <c r="BF69" s="14">
        <v>2842978</v>
      </c>
      <c r="BG69" s="14">
        <v>0</v>
      </c>
      <c r="BH69" s="14">
        <v>2842978</v>
      </c>
      <c r="BI69" s="14">
        <v>2842978</v>
      </c>
      <c r="BJ69" s="14">
        <v>2842978</v>
      </c>
      <c r="BK69" s="14">
        <v>2842978</v>
      </c>
      <c r="BL69" s="14">
        <v>2842978</v>
      </c>
      <c r="BM69" s="13">
        <f t="shared" si="3"/>
        <v>31613571</v>
      </c>
      <c r="BN69" s="16">
        <f t="shared" ref="BN69:BY69" si="208">+IFERROR(BA69/CA69,0)</f>
        <v>54.999727609569959</v>
      </c>
      <c r="BO69" s="16">
        <f t="shared" si="208"/>
        <v>89.999987337221725</v>
      </c>
      <c r="BP69" s="16">
        <f t="shared" si="208"/>
        <v>68.399999999999991</v>
      </c>
      <c r="BQ69" s="16">
        <f t="shared" si="208"/>
        <v>68.399999999999991</v>
      </c>
      <c r="BR69" s="16">
        <f t="shared" si="208"/>
        <v>68.399999999999991</v>
      </c>
      <c r="BS69" s="16">
        <f t="shared" si="208"/>
        <v>68.399999999999991</v>
      </c>
      <c r="BT69" s="16">
        <f t="shared" si="208"/>
        <v>0</v>
      </c>
      <c r="BU69" s="16">
        <f t="shared" si="208"/>
        <v>68.399999999999991</v>
      </c>
      <c r="BV69" s="16">
        <f t="shared" si="208"/>
        <v>68.399999999999991</v>
      </c>
      <c r="BW69" s="16">
        <f t="shared" si="208"/>
        <v>68.399999999999991</v>
      </c>
      <c r="BX69" s="16">
        <f t="shared" si="208"/>
        <v>68.399999999999991</v>
      </c>
      <c r="BY69" s="16">
        <f t="shared" si="208"/>
        <v>68.399999999999991</v>
      </c>
      <c r="BZ69" s="16">
        <f t="shared" si="5"/>
        <v>760.59971494679155</v>
      </c>
      <c r="CA69" s="13">
        <f t="shared" si="190"/>
        <v>41564.005847953224</v>
      </c>
      <c r="CB69" s="13">
        <f t="shared" ref="CB69:CL69" si="209">+CA69</f>
        <v>41564.005847953224</v>
      </c>
      <c r="CC69" s="13">
        <f t="shared" si="209"/>
        <v>41564.005847953224</v>
      </c>
      <c r="CD69" s="13">
        <f t="shared" si="209"/>
        <v>41564.005847953224</v>
      </c>
      <c r="CE69" s="13">
        <f t="shared" si="209"/>
        <v>41564.005847953224</v>
      </c>
      <c r="CF69" s="13">
        <f t="shared" si="209"/>
        <v>41564.005847953224</v>
      </c>
      <c r="CG69" s="13">
        <f t="shared" si="209"/>
        <v>41564.005847953224</v>
      </c>
      <c r="CH69" s="13">
        <f t="shared" si="209"/>
        <v>41564.005847953224</v>
      </c>
      <c r="CI69" s="13">
        <f t="shared" si="209"/>
        <v>41564.005847953224</v>
      </c>
      <c r="CJ69" s="13">
        <f t="shared" si="209"/>
        <v>41564.005847953224</v>
      </c>
      <c r="CK69" s="13">
        <f t="shared" si="209"/>
        <v>41564.005847953224</v>
      </c>
      <c r="CL69" s="13">
        <f t="shared" si="209"/>
        <v>41564.005847953224</v>
      </c>
      <c r="CM69" s="17">
        <v>0.56999999999999995</v>
      </c>
      <c r="CN69" s="17">
        <v>0.56999999999999995</v>
      </c>
      <c r="CO69" s="17">
        <v>0.56999999999999995</v>
      </c>
      <c r="CP69" s="17">
        <v>0.56999999999999995</v>
      </c>
      <c r="CQ69" s="17">
        <v>0.56999999999999995</v>
      </c>
      <c r="CR69" s="17">
        <v>0.56999999999999995</v>
      </c>
      <c r="CS69" s="17">
        <v>0.56999999999999995</v>
      </c>
      <c r="CT69" s="17">
        <v>0.56999999999999995</v>
      </c>
      <c r="CU69" s="17">
        <v>0.56999999999999995</v>
      </c>
      <c r="CV69" s="17">
        <v>0.56999999999999995</v>
      </c>
      <c r="CW69" s="17">
        <v>0.56999999999999995</v>
      </c>
      <c r="CX69" s="17">
        <v>0.56999999999999995</v>
      </c>
      <c r="CY69" s="17">
        <v>0.26</v>
      </c>
      <c r="CZ69" s="17">
        <v>0.3</v>
      </c>
      <c r="DA69" s="17">
        <v>0.33</v>
      </c>
      <c r="DB69" s="17">
        <v>0.34499999999999997</v>
      </c>
      <c r="DC69" s="17">
        <v>0.38</v>
      </c>
      <c r="DD69" s="17">
        <v>0.36</v>
      </c>
      <c r="DE69" s="17">
        <v>0.374</v>
      </c>
      <c r="DF69" s="17">
        <v>0.35399999999999998</v>
      </c>
      <c r="DG69" s="17">
        <v>0.374</v>
      </c>
      <c r="DH69" s="17">
        <v>0.34499999999999997</v>
      </c>
      <c r="DI69" s="17">
        <v>0.374</v>
      </c>
      <c r="DJ69" s="17">
        <v>0.33</v>
      </c>
    </row>
    <row r="70" spans="1:114" ht="15" customHeight="1" x14ac:dyDescent="0.35">
      <c r="A70" s="11" t="s">
        <v>114</v>
      </c>
      <c r="B70" s="11" t="s">
        <v>115</v>
      </c>
      <c r="C70" s="11" t="s">
        <v>116</v>
      </c>
      <c r="D70" s="11" t="s">
        <v>115</v>
      </c>
      <c r="E70" s="11" t="s">
        <v>117</v>
      </c>
      <c r="F70" s="11">
        <v>2023</v>
      </c>
      <c r="G70" s="11">
        <v>1000845</v>
      </c>
      <c r="H70" s="11" t="s">
        <v>215</v>
      </c>
      <c r="I70" s="11">
        <v>6300563</v>
      </c>
      <c r="J70" s="12" t="s">
        <v>126</v>
      </c>
      <c r="K70" s="11">
        <v>402347</v>
      </c>
      <c r="L70" s="11" t="s">
        <v>152</v>
      </c>
      <c r="M70" s="11"/>
      <c r="N70" s="11"/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1026978</v>
      </c>
      <c r="W70" s="13">
        <v>0</v>
      </c>
      <c r="X70" s="13">
        <v>1711630</v>
      </c>
      <c r="Y70" s="13">
        <v>0</v>
      </c>
      <c r="Z70" s="13">
        <v>0</v>
      </c>
      <c r="AA70" s="14">
        <f t="shared" si="0"/>
        <v>2738608</v>
      </c>
      <c r="AB70" s="15">
        <f t="shared" ref="AB70:AM70" si="210">+IFERROR(O70/AO70,0)</f>
        <v>0</v>
      </c>
      <c r="AC70" s="15">
        <f t="shared" si="210"/>
        <v>0</v>
      </c>
      <c r="AD70" s="15">
        <f t="shared" si="210"/>
        <v>0</v>
      </c>
      <c r="AE70" s="15">
        <f t="shared" si="210"/>
        <v>0</v>
      </c>
      <c r="AF70" s="15">
        <f t="shared" si="210"/>
        <v>0</v>
      </c>
      <c r="AG70" s="15">
        <f t="shared" si="210"/>
        <v>0</v>
      </c>
      <c r="AH70" s="15">
        <f t="shared" si="210"/>
        <v>0</v>
      </c>
      <c r="AI70" s="15">
        <f t="shared" si="210"/>
        <v>3</v>
      </c>
      <c r="AJ70" s="15">
        <f t="shared" si="210"/>
        <v>0</v>
      </c>
      <c r="AK70" s="15">
        <f t="shared" si="210"/>
        <v>0</v>
      </c>
      <c r="AL70" s="15">
        <f t="shared" si="210"/>
        <v>0</v>
      </c>
      <c r="AM70" s="15">
        <f t="shared" si="210"/>
        <v>0</v>
      </c>
      <c r="AN70" s="15">
        <f t="shared" si="2"/>
        <v>3</v>
      </c>
      <c r="AO70" s="14" t="s">
        <v>121</v>
      </c>
      <c r="AP70" s="14" t="s">
        <v>121</v>
      </c>
      <c r="AQ70" s="14" t="s">
        <v>121</v>
      </c>
      <c r="AR70" s="14" t="s">
        <v>121</v>
      </c>
      <c r="AS70" s="14" t="s">
        <v>121</v>
      </c>
      <c r="AT70" s="14" t="s">
        <v>121</v>
      </c>
      <c r="AU70" s="14" t="s">
        <v>121</v>
      </c>
      <c r="AV70" s="14">
        <v>342326</v>
      </c>
      <c r="AW70" s="14" t="s">
        <v>121</v>
      </c>
      <c r="AX70" s="14" t="s">
        <v>121</v>
      </c>
      <c r="AY70" s="14" t="s">
        <v>121</v>
      </c>
      <c r="AZ70" s="14">
        <v>342326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1026978</v>
      </c>
      <c r="BI70" s="14">
        <v>0</v>
      </c>
      <c r="BJ70" s="14">
        <v>0</v>
      </c>
      <c r="BK70" s="14">
        <v>0</v>
      </c>
      <c r="BL70" s="14">
        <v>0</v>
      </c>
      <c r="BM70" s="13">
        <f t="shared" si="3"/>
        <v>1026978</v>
      </c>
      <c r="BN70" s="16">
        <f t="shared" ref="BN70:BY70" si="211">+IFERROR(BA70/CA70,0)</f>
        <v>0</v>
      </c>
      <c r="BO70" s="16">
        <f t="shared" si="211"/>
        <v>0</v>
      </c>
      <c r="BP70" s="16">
        <f t="shared" si="211"/>
        <v>0</v>
      </c>
      <c r="BQ70" s="16">
        <f t="shared" si="211"/>
        <v>0</v>
      </c>
      <c r="BR70" s="16">
        <f t="shared" si="211"/>
        <v>0</v>
      </c>
      <c r="BS70" s="16">
        <f t="shared" si="211"/>
        <v>0</v>
      </c>
      <c r="BT70" s="16">
        <f t="shared" si="211"/>
        <v>0</v>
      </c>
      <c r="BU70" s="16">
        <f t="shared" si="211"/>
        <v>3</v>
      </c>
      <c r="BV70" s="16">
        <f t="shared" si="211"/>
        <v>0</v>
      </c>
      <c r="BW70" s="16">
        <f t="shared" si="211"/>
        <v>0</v>
      </c>
      <c r="BX70" s="16">
        <f t="shared" si="211"/>
        <v>0</v>
      </c>
      <c r="BY70" s="16">
        <f t="shared" si="211"/>
        <v>0</v>
      </c>
      <c r="BZ70" s="16">
        <f t="shared" si="5"/>
        <v>3</v>
      </c>
      <c r="CA70" s="13">
        <f t="shared" si="190"/>
        <v>342326</v>
      </c>
      <c r="CB70" s="13">
        <f t="shared" ref="CB70:CL70" si="212">+CA70</f>
        <v>342326</v>
      </c>
      <c r="CC70" s="13">
        <f t="shared" si="212"/>
        <v>342326</v>
      </c>
      <c r="CD70" s="13">
        <f t="shared" si="212"/>
        <v>342326</v>
      </c>
      <c r="CE70" s="13">
        <f t="shared" si="212"/>
        <v>342326</v>
      </c>
      <c r="CF70" s="13">
        <f t="shared" si="212"/>
        <v>342326</v>
      </c>
      <c r="CG70" s="13">
        <f t="shared" si="212"/>
        <v>342326</v>
      </c>
      <c r="CH70" s="13">
        <f t="shared" si="212"/>
        <v>342326</v>
      </c>
      <c r="CI70" s="13">
        <f t="shared" si="212"/>
        <v>342326</v>
      </c>
      <c r="CJ70" s="13">
        <f t="shared" si="212"/>
        <v>342326</v>
      </c>
      <c r="CK70" s="13">
        <f t="shared" si="212"/>
        <v>342326</v>
      </c>
      <c r="CL70" s="13">
        <f t="shared" si="212"/>
        <v>342326</v>
      </c>
      <c r="CM70" s="17">
        <v>0.7</v>
      </c>
      <c r="CN70" s="17">
        <v>0.7</v>
      </c>
      <c r="CO70" s="17">
        <v>0.7</v>
      </c>
      <c r="CP70" s="17">
        <v>0.7</v>
      </c>
      <c r="CQ70" s="17">
        <v>0.7</v>
      </c>
      <c r="CR70" s="17">
        <v>0.7</v>
      </c>
      <c r="CS70" s="17">
        <v>0.7</v>
      </c>
      <c r="CT70" s="17">
        <v>0.7</v>
      </c>
      <c r="CU70" s="17">
        <v>0.7</v>
      </c>
      <c r="CV70" s="17">
        <v>0.7</v>
      </c>
      <c r="CW70" s="17">
        <v>0.7</v>
      </c>
      <c r="CX70" s="17">
        <v>0.7</v>
      </c>
      <c r="CY70" s="17">
        <v>0.53</v>
      </c>
      <c r="CZ70" s="17">
        <v>0.57000000000000006</v>
      </c>
      <c r="DA70" s="17">
        <v>0.6</v>
      </c>
      <c r="DB70" s="17">
        <v>0.61499999999999999</v>
      </c>
      <c r="DC70" s="17">
        <v>0.65</v>
      </c>
      <c r="DD70" s="17">
        <v>0.63</v>
      </c>
      <c r="DE70" s="17">
        <v>0.64400000000000002</v>
      </c>
      <c r="DF70" s="17">
        <v>0.624</v>
      </c>
      <c r="DG70" s="17">
        <v>0.64400000000000002</v>
      </c>
      <c r="DH70" s="17">
        <v>0.61499999999999999</v>
      </c>
      <c r="DI70" s="17">
        <v>0.64400000000000002</v>
      </c>
      <c r="DJ70" s="17">
        <v>0.6</v>
      </c>
    </row>
    <row r="71" spans="1:114" ht="15" customHeight="1" x14ac:dyDescent="0.35">
      <c r="A71" s="11" t="s">
        <v>114</v>
      </c>
      <c r="B71" s="11" t="s">
        <v>115</v>
      </c>
      <c r="C71" s="11" t="s">
        <v>116</v>
      </c>
      <c r="D71" s="11" t="s">
        <v>115</v>
      </c>
      <c r="E71" s="11" t="s">
        <v>117</v>
      </c>
      <c r="F71" s="11">
        <v>2023</v>
      </c>
      <c r="G71" s="11">
        <v>1000845</v>
      </c>
      <c r="H71" s="11" t="s">
        <v>215</v>
      </c>
      <c r="I71" s="11">
        <v>6300563</v>
      </c>
      <c r="J71" s="12" t="s">
        <v>126</v>
      </c>
      <c r="K71" s="11">
        <v>400193</v>
      </c>
      <c r="L71" s="11" t="s">
        <v>218</v>
      </c>
      <c r="M71" s="11"/>
      <c r="N71" s="11"/>
      <c r="O71" s="13">
        <v>2601144</v>
      </c>
      <c r="P71" s="13">
        <v>0</v>
      </c>
      <c r="Q71" s="13">
        <v>1538415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1805965</v>
      </c>
      <c r="X71" s="13">
        <v>1805965</v>
      </c>
      <c r="Y71" s="13">
        <v>1805965</v>
      </c>
      <c r="Z71" s="13">
        <v>0</v>
      </c>
      <c r="AA71" s="14">
        <f t="shared" si="0"/>
        <v>9557454</v>
      </c>
      <c r="AB71" s="15">
        <f t="shared" ref="AB71:AM71" si="213">+IFERROR(O71/AO71,0)</f>
        <v>109.2</v>
      </c>
      <c r="AC71" s="15">
        <f t="shared" si="213"/>
        <v>0</v>
      </c>
      <c r="AD71" s="15">
        <f t="shared" si="213"/>
        <v>59.79999999999999</v>
      </c>
      <c r="AE71" s="15">
        <f t="shared" si="213"/>
        <v>0</v>
      </c>
      <c r="AF71" s="15">
        <f t="shared" si="213"/>
        <v>0</v>
      </c>
      <c r="AG71" s="15">
        <f t="shared" si="213"/>
        <v>0</v>
      </c>
      <c r="AH71" s="15">
        <f t="shared" si="213"/>
        <v>0</v>
      </c>
      <c r="AI71" s="15">
        <f t="shared" si="213"/>
        <v>0</v>
      </c>
      <c r="AJ71" s="15">
        <f t="shared" si="213"/>
        <v>70.2</v>
      </c>
      <c r="AK71" s="15">
        <f t="shared" si="213"/>
        <v>70.2</v>
      </c>
      <c r="AL71" s="15">
        <f t="shared" si="213"/>
        <v>70.2</v>
      </c>
      <c r="AM71" s="15">
        <f t="shared" si="213"/>
        <v>0</v>
      </c>
      <c r="AN71" s="15">
        <f t="shared" si="2"/>
        <v>379.59999999999997</v>
      </c>
      <c r="AO71" s="14">
        <v>23820</v>
      </c>
      <c r="AP71" s="14" t="s">
        <v>121</v>
      </c>
      <c r="AQ71" s="14">
        <v>25726.003344481611</v>
      </c>
      <c r="AR71" s="14" t="s">
        <v>121</v>
      </c>
      <c r="AS71" s="14" t="s">
        <v>121</v>
      </c>
      <c r="AT71" s="14" t="s">
        <v>121</v>
      </c>
      <c r="AU71" s="14" t="s">
        <v>121</v>
      </c>
      <c r="AV71" s="14" t="s">
        <v>121</v>
      </c>
      <c r="AW71" s="14">
        <v>25725.997150997151</v>
      </c>
      <c r="AX71" s="14">
        <v>25725.997150997151</v>
      </c>
      <c r="AY71" s="14">
        <v>25725.997150997151</v>
      </c>
      <c r="AZ71" s="14">
        <v>25725.997150997151</v>
      </c>
      <c r="BA71" s="14">
        <v>2601144</v>
      </c>
      <c r="BB71" s="14">
        <v>0</v>
      </c>
      <c r="BC71" s="14">
        <v>1538415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1805965</v>
      </c>
      <c r="BJ71" s="14">
        <v>0</v>
      </c>
      <c r="BK71" s="14">
        <v>3805965</v>
      </c>
      <c r="BL71" s="14">
        <v>0</v>
      </c>
      <c r="BM71" s="13">
        <f t="shared" si="3"/>
        <v>9751489</v>
      </c>
      <c r="BN71" s="16">
        <f t="shared" ref="BN71:BY71" si="214">+IFERROR(BA71/CA71,0)</f>
        <v>101.1095501850811</v>
      </c>
      <c r="BO71" s="16">
        <f t="shared" si="214"/>
        <v>0</v>
      </c>
      <c r="BP71" s="16">
        <f t="shared" si="214"/>
        <v>59.800014396735264</v>
      </c>
      <c r="BQ71" s="16">
        <f t="shared" si="214"/>
        <v>0</v>
      </c>
      <c r="BR71" s="16">
        <f t="shared" si="214"/>
        <v>0</v>
      </c>
      <c r="BS71" s="16">
        <f t="shared" si="214"/>
        <v>0</v>
      </c>
      <c r="BT71" s="16">
        <f t="shared" si="214"/>
        <v>0</v>
      </c>
      <c r="BU71" s="16">
        <f t="shared" si="214"/>
        <v>0</v>
      </c>
      <c r="BV71" s="16">
        <f t="shared" si="214"/>
        <v>70.2</v>
      </c>
      <c r="BW71" s="16">
        <f t="shared" si="214"/>
        <v>0</v>
      </c>
      <c r="BX71" s="16">
        <f t="shared" si="214"/>
        <v>147.94237042246112</v>
      </c>
      <c r="BY71" s="16">
        <f t="shared" si="214"/>
        <v>0</v>
      </c>
      <c r="BZ71" s="16">
        <f t="shared" si="5"/>
        <v>379.05193500427748</v>
      </c>
      <c r="CA71" s="13">
        <f t="shared" si="190"/>
        <v>25725.997150997151</v>
      </c>
      <c r="CB71" s="13">
        <f t="shared" ref="CB71:CL71" si="215">+CA71</f>
        <v>25725.997150997151</v>
      </c>
      <c r="CC71" s="13">
        <f t="shared" si="215"/>
        <v>25725.997150997151</v>
      </c>
      <c r="CD71" s="13">
        <f t="shared" si="215"/>
        <v>25725.997150997151</v>
      </c>
      <c r="CE71" s="13">
        <f t="shared" si="215"/>
        <v>25725.997150997151</v>
      </c>
      <c r="CF71" s="13">
        <f t="shared" si="215"/>
        <v>25725.997150997151</v>
      </c>
      <c r="CG71" s="13">
        <f t="shared" si="215"/>
        <v>25725.997150997151</v>
      </c>
      <c r="CH71" s="13">
        <f t="shared" si="215"/>
        <v>25725.997150997151</v>
      </c>
      <c r="CI71" s="13">
        <f t="shared" si="215"/>
        <v>25725.997150997151</v>
      </c>
      <c r="CJ71" s="13">
        <f t="shared" si="215"/>
        <v>25725.997150997151</v>
      </c>
      <c r="CK71" s="13">
        <f t="shared" si="215"/>
        <v>25725.997150997151</v>
      </c>
      <c r="CL71" s="13">
        <f t="shared" si="215"/>
        <v>25725.997150997151</v>
      </c>
      <c r="CM71" s="17">
        <v>0.65</v>
      </c>
      <c r="CN71" s="17">
        <v>0.65</v>
      </c>
      <c r="CO71" s="17">
        <v>0.65</v>
      </c>
      <c r="CP71" s="17">
        <v>0.65</v>
      </c>
      <c r="CQ71" s="17">
        <v>0.65</v>
      </c>
      <c r="CR71" s="17">
        <v>0.65</v>
      </c>
      <c r="CS71" s="17">
        <v>0.65</v>
      </c>
      <c r="CT71" s="17">
        <v>0.65</v>
      </c>
      <c r="CU71" s="17">
        <v>0.65</v>
      </c>
      <c r="CV71" s="17">
        <v>0.65</v>
      </c>
      <c r="CW71" s="17">
        <v>0.65</v>
      </c>
      <c r="CX71" s="17">
        <v>0.65</v>
      </c>
      <c r="CY71" s="17">
        <v>0.22999999999999998</v>
      </c>
      <c r="CZ71" s="17">
        <v>0.26999999999999996</v>
      </c>
      <c r="DA71" s="17">
        <v>0.3</v>
      </c>
      <c r="DB71" s="17">
        <v>0.31499999999999995</v>
      </c>
      <c r="DC71" s="17">
        <v>0.35</v>
      </c>
      <c r="DD71" s="17">
        <v>0.32999999999999996</v>
      </c>
      <c r="DE71" s="17">
        <v>0.34399999999999997</v>
      </c>
      <c r="DF71" s="17">
        <v>0.32399999999999995</v>
      </c>
      <c r="DG71" s="17">
        <v>0.34399999999999997</v>
      </c>
      <c r="DH71" s="17">
        <v>0.31499999999999995</v>
      </c>
      <c r="DI71" s="17">
        <v>0.34399999999999997</v>
      </c>
      <c r="DJ71" s="17">
        <v>0.3</v>
      </c>
    </row>
    <row r="72" spans="1:114" ht="15" customHeight="1" x14ac:dyDescent="0.35">
      <c r="A72" s="11" t="s">
        <v>114</v>
      </c>
      <c r="B72" s="11" t="s">
        <v>115</v>
      </c>
      <c r="C72" s="11" t="s">
        <v>116</v>
      </c>
      <c r="D72" s="11" t="s">
        <v>115</v>
      </c>
      <c r="E72" s="11" t="s">
        <v>117</v>
      </c>
      <c r="F72" s="11">
        <v>2023</v>
      </c>
      <c r="G72" s="11">
        <v>1000845</v>
      </c>
      <c r="H72" s="11" t="s">
        <v>215</v>
      </c>
      <c r="I72" s="11">
        <v>6300563</v>
      </c>
      <c r="J72" s="12" t="s">
        <v>126</v>
      </c>
      <c r="K72" s="11">
        <v>402569</v>
      </c>
      <c r="L72" s="11" t="s">
        <v>219</v>
      </c>
      <c r="M72" s="11"/>
      <c r="N72" s="11"/>
      <c r="O72" s="13">
        <v>0</v>
      </c>
      <c r="P72" s="13">
        <v>0</v>
      </c>
      <c r="Q72" s="13">
        <v>0</v>
      </c>
      <c r="R72" s="13">
        <v>432621</v>
      </c>
      <c r="S72" s="13">
        <v>865242</v>
      </c>
      <c r="T72" s="13">
        <v>0</v>
      </c>
      <c r="U72" s="13">
        <v>865242</v>
      </c>
      <c r="V72" s="13">
        <v>0</v>
      </c>
      <c r="W72" s="13">
        <v>865242</v>
      </c>
      <c r="X72" s="13">
        <v>0</v>
      </c>
      <c r="Y72" s="13">
        <v>0</v>
      </c>
      <c r="Z72" s="13">
        <v>0</v>
      </c>
      <c r="AA72" s="14">
        <f t="shared" si="0"/>
        <v>3028347</v>
      </c>
      <c r="AB72" s="15">
        <f t="shared" ref="AB72:AM72" si="216">+IFERROR(O72/AO72,0)</f>
        <v>0</v>
      </c>
      <c r="AC72" s="15">
        <f t="shared" si="216"/>
        <v>0</v>
      </c>
      <c r="AD72" s="15">
        <f t="shared" si="216"/>
        <v>0</v>
      </c>
      <c r="AE72" s="15">
        <f t="shared" si="216"/>
        <v>10.5</v>
      </c>
      <c r="AF72" s="15">
        <f t="shared" si="216"/>
        <v>21</v>
      </c>
      <c r="AG72" s="15">
        <f t="shared" si="216"/>
        <v>0</v>
      </c>
      <c r="AH72" s="15">
        <f t="shared" si="216"/>
        <v>21</v>
      </c>
      <c r="AI72" s="15">
        <f t="shared" si="216"/>
        <v>0</v>
      </c>
      <c r="AJ72" s="15">
        <f t="shared" si="216"/>
        <v>21</v>
      </c>
      <c r="AK72" s="15">
        <f t="shared" si="216"/>
        <v>0</v>
      </c>
      <c r="AL72" s="15">
        <f t="shared" si="216"/>
        <v>0</v>
      </c>
      <c r="AM72" s="15">
        <f t="shared" si="216"/>
        <v>0</v>
      </c>
      <c r="AN72" s="15">
        <f t="shared" si="2"/>
        <v>73.5</v>
      </c>
      <c r="AO72" s="14" t="s">
        <v>121</v>
      </c>
      <c r="AP72" s="14" t="s">
        <v>121</v>
      </c>
      <c r="AQ72" s="14" t="s">
        <v>121</v>
      </c>
      <c r="AR72" s="14">
        <v>41202</v>
      </c>
      <c r="AS72" s="14">
        <v>41202</v>
      </c>
      <c r="AT72" s="14" t="s">
        <v>121</v>
      </c>
      <c r="AU72" s="14">
        <v>41202</v>
      </c>
      <c r="AV72" s="14" t="s">
        <v>121</v>
      </c>
      <c r="AW72" s="14">
        <v>41202</v>
      </c>
      <c r="AX72" s="14">
        <v>41202</v>
      </c>
      <c r="AY72" s="14">
        <v>41202</v>
      </c>
      <c r="AZ72" s="14">
        <v>41202</v>
      </c>
      <c r="BA72" s="14">
        <v>0</v>
      </c>
      <c r="BB72" s="14">
        <v>0</v>
      </c>
      <c r="BC72" s="14">
        <v>0</v>
      </c>
      <c r="BD72" s="14">
        <v>0</v>
      </c>
      <c r="BE72" s="14">
        <v>865242</v>
      </c>
      <c r="BF72" s="14">
        <v>0</v>
      </c>
      <c r="BG72" s="14">
        <v>865242</v>
      </c>
      <c r="BH72" s="14">
        <v>0</v>
      </c>
      <c r="BI72" s="14">
        <v>1865242</v>
      </c>
      <c r="BJ72" s="14">
        <v>865242</v>
      </c>
      <c r="BK72" s="14">
        <v>865242</v>
      </c>
      <c r="BL72" s="14">
        <v>0</v>
      </c>
      <c r="BM72" s="13">
        <f t="shared" si="3"/>
        <v>5326210</v>
      </c>
      <c r="BN72" s="16">
        <f t="shared" ref="BN72:BY72" si="217">+IFERROR(BA72/CA72,0)</f>
        <v>0</v>
      </c>
      <c r="BO72" s="16">
        <f t="shared" si="217"/>
        <v>0</v>
      </c>
      <c r="BP72" s="16">
        <f t="shared" si="217"/>
        <v>0</v>
      </c>
      <c r="BQ72" s="16">
        <f t="shared" si="217"/>
        <v>0</v>
      </c>
      <c r="BR72" s="16">
        <f t="shared" si="217"/>
        <v>21</v>
      </c>
      <c r="BS72" s="16">
        <f t="shared" si="217"/>
        <v>0</v>
      </c>
      <c r="BT72" s="16">
        <f t="shared" si="217"/>
        <v>21</v>
      </c>
      <c r="BU72" s="16">
        <f t="shared" si="217"/>
        <v>0</v>
      </c>
      <c r="BV72" s="16">
        <f t="shared" si="217"/>
        <v>45.270666472501333</v>
      </c>
      <c r="BW72" s="16">
        <f t="shared" si="217"/>
        <v>21</v>
      </c>
      <c r="BX72" s="16">
        <f t="shared" si="217"/>
        <v>21</v>
      </c>
      <c r="BY72" s="16">
        <f t="shared" si="217"/>
        <v>0</v>
      </c>
      <c r="BZ72" s="16">
        <f t="shared" si="5"/>
        <v>129.27066647250132</v>
      </c>
      <c r="CA72" s="13">
        <f t="shared" si="190"/>
        <v>41202</v>
      </c>
      <c r="CB72" s="13">
        <f t="shared" ref="CB72:CL72" si="218">+CA72</f>
        <v>41202</v>
      </c>
      <c r="CC72" s="13">
        <f t="shared" si="218"/>
        <v>41202</v>
      </c>
      <c r="CD72" s="13">
        <f t="shared" si="218"/>
        <v>41202</v>
      </c>
      <c r="CE72" s="13">
        <f t="shared" si="218"/>
        <v>41202</v>
      </c>
      <c r="CF72" s="13">
        <f t="shared" si="218"/>
        <v>41202</v>
      </c>
      <c r="CG72" s="13">
        <f t="shared" si="218"/>
        <v>41202</v>
      </c>
      <c r="CH72" s="13">
        <f t="shared" si="218"/>
        <v>41202</v>
      </c>
      <c r="CI72" s="13">
        <f t="shared" si="218"/>
        <v>41202</v>
      </c>
      <c r="CJ72" s="13">
        <f t="shared" si="218"/>
        <v>41202</v>
      </c>
      <c r="CK72" s="13">
        <f t="shared" si="218"/>
        <v>41202</v>
      </c>
      <c r="CL72" s="13">
        <f t="shared" si="218"/>
        <v>41202</v>
      </c>
      <c r="CM72" s="17">
        <v>0.68</v>
      </c>
      <c r="CN72" s="17">
        <v>0.68</v>
      </c>
      <c r="CO72" s="17">
        <v>0.68</v>
      </c>
      <c r="CP72" s="17">
        <v>0.68</v>
      </c>
      <c r="CQ72" s="17">
        <v>0.68</v>
      </c>
      <c r="CR72" s="17">
        <v>0.68</v>
      </c>
      <c r="CS72" s="17">
        <v>0.68</v>
      </c>
      <c r="CT72" s="17">
        <v>0.68</v>
      </c>
      <c r="CU72" s="17">
        <v>0.68</v>
      </c>
      <c r="CV72" s="17">
        <v>0.68</v>
      </c>
      <c r="CW72" s="17">
        <v>0.68</v>
      </c>
      <c r="CX72" s="17">
        <v>0.68</v>
      </c>
      <c r="CY72" s="17">
        <v>0.28000000000000003</v>
      </c>
      <c r="CZ72" s="17">
        <v>0.32</v>
      </c>
      <c r="DA72" s="17">
        <v>0.35000000000000003</v>
      </c>
      <c r="DB72" s="17">
        <v>0.36499999999999999</v>
      </c>
      <c r="DC72" s="17">
        <v>0.4</v>
      </c>
      <c r="DD72" s="17">
        <v>0.38</v>
      </c>
      <c r="DE72" s="17">
        <v>0.39400000000000002</v>
      </c>
      <c r="DF72" s="17">
        <v>0.374</v>
      </c>
      <c r="DG72" s="17">
        <v>0.39400000000000002</v>
      </c>
      <c r="DH72" s="17">
        <v>0.36499999999999999</v>
      </c>
      <c r="DI72" s="17">
        <v>0.39400000000000002</v>
      </c>
      <c r="DJ72" s="17">
        <v>0.35000000000000003</v>
      </c>
    </row>
    <row r="73" spans="1:114" ht="15" customHeight="1" x14ac:dyDescent="0.35">
      <c r="A73" s="11" t="s">
        <v>114</v>
      </c>
      <c r="B73" s="11" t="s">
        <v>115</v>
      </c>
      <c r="C73" s="11" t="s">
        <v>116</v>
      </c>
      <c r="D73" s="11" t="s">
        <v>115</v>
      </c>
      <c r="E73" s="11" t="s">
        <v>117</v>
      </c>
      <c r="F73" s="11">
        <v>2023</v>
      </c>
      <c r="G73" s="11">
        <v>1000845</v>
      </c>
      <c r="H73" s="11" t="s">
        <v>215</v>
      </c>
      <c r="I73" s="11">
        <v>6300563</v>
      </c>
      <c r="J73" s="12" t="s">
        <v>126</v>
      </c>
      <c r="K73" s="11">
        <v>405614</v>
      </c>
      <c r="L73" s="11" t="s">
        <v>220</v>
      </c>
      <c r="M73" s="11"/>
      <c r="N73" s="11"/>
      <c r="O73" s="13">
        <v>0</v>
      </c>
      <c r="P73" s="13">
        <v>0</v>
      </c>
      <c r="Q73" s="13">
        <v>0</v>
      </c>
      <c r="R73" s="13">
        <v>0</v>
      </c>
      <c r="S73" s="13">
        <v>2552000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4">
        <f t="shared" si="0"/>
        <v>2552000</v>
      </c>
      <c r="AB73" s="15">
        <f t="shared" ref="AB73:AM73" si="219">+IFERROR(O73/AO73,0)</f>
        <v>0</v>
      </c>
      <c r="AC73" s="15">
        <f t="shared" si="219"/>
        <v>0</v>
      </c>
      <c r="AD73" s="15">
        <f t="shared" si="219"/>
        <v>0</v>
      </c>
      <c r="AE73" s="15">
        <f t="shared" si="219"/>
        <v>0</v>
      </c>
      <c r="AF73" s="15">
        <f t="shared" si="219"/>
        <v>20</v>
      </c>
      <c r="AG73" s="15">
        <f t="shared" si="219"/>
        <v>0</v>
      </c>
      <c r="AH73" s="15">
        <f t="shared" si="219"/>
        <v>0</v>
      </c>
      <c r="AI73" s="15">
        <f t="shared" si="219"/>
        <v>0</v>
      </c>
      <c r="AJ73" s="15">
        <f t="shared" si="219"/>
        <v>0</v>
      </c>
      <c r="AK73" s="15">
        <f t="shared" si="219"/>
        <v>0</v>
      </c>
      <c r="AL73" s="15">
        <f t="shared" si="219"/>
        <v>0</v>
      </c>
      <c r="AM73" s="15">
        <f t="shared" si="219"/>
        <v>0</v>
      </c>
      <c r="AN73" s="15">
        <f t="shared" si="2"/>
        <v>20</v>
      </c>
      <c r="AO73" s="14" t="s">
        <v>121</v>
      </c>
      <c r="AP73" s="14" t="s">
        <v>121</v>
      </c>
      <c r="AQ73" s="14" t="s">
        <v>121</v>
      </c>
      <c r="AR73" s="14" t="s">
        <v>121</v>
      </c>
      <c r="AS73" s="14">
        <v>127600</v>
      </c>
      <c r="AT73" s="14" t="s">
        <v>121</v>
      </c>
      <c r="AU73" s="14" t="s">
        <v>121</v>
      </c>
      <c r="AV73" s="14" t="s">
        <v>121</v>
      </c>
      <c r="AW73" s="14" t="s">
        <v>121</v>
      </c>
      <c r="AX73" s="14" t="s">
        <v>121</v>
      </c>
      <c r="AY73" s="14" t="s">
        <v>121</v>
      </c>
      <c r="AZ73" s="14">
        <v>127600</v>
      </c>
      <c r="BA73" s="14">
        <v>0</v>
      </c>
      <c r="BB73" s="14">
        <v>0</v>
      </c>
      <c r="BC73" s="14">
        <v>0</v>
      </c>
      <c r="BD73" s="14">
        <v>0</v>
      </c>
      <c r="BE73" s="14">
        <v>2552000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3">
        <f t="shared" si="3"/>
        <v>2552000</v>
      </c>
      <c r="BN73" s="16">
        <f t="shared" ref="BN73:BY73" si="220">+IFERROR(BA73/CA73,0)</f>
        <v>0</v>
      </c>
      <c r="BO73" s="16">
        <f t="shared" si="220"/>
        <v>0</v>
      </c>
      <c r="BP73" s="16">
        <f t="shared" si="220"/>
        <v>0</v>
      </c>
      <c r="BQ73" s="16">
        <f t="shared" si="220"/>
        <v>0</v>
      </c>
      <c r="BR73" s="16">
        <f t="shared" si="220"/>
        <v>20</v>
      </c>
      <c r="BS73" s="16">
        <f t="shared" si="220"/>
        <v>0</v>
      </c>
      <c r="BT73" s="16">
        <f t="shared" si="220"/>
        <v>0</v>
      </c>
      <c r="BU73" s="16">
        <f t="shared" si="220"/>
        <v>0</v>
      </c>
      <c r="BV73" s="16">
        <f t="shared" si="220"/>
        <v>0</v>
      </c>
      <c r="BW73" s="16">
        <f t="shared" si="220"/>
        <v>0</v>
      </c>
      <c r="BX73" s="16">
        <f t="shared" si="220"/>
        <v>0</v>
      </c>
      <c r="BY73" s="16">
        <f t="shared" si="220"/>
        <v>0</v>
      </c>
      <c r="BZ73" s="16">
        <f t="shared" si="5"/>
        <v>20</v>
      </c>
      <c r="CA73" s="13">
        <f t="shared" si="190"/>
        <v>127600</v>
      </c>
      <c r="CB73" s="13">
        <f t="shared" ref="CB73:CL73" si="221">+CA73</f>
        <v>127600</v>
      </c>
      <c r="CC73" s="13">
        <f t="shared" si="221"/>
        <v>127600</v>
      </c>
      <c r="CD73" s="13">
        <f t="shared" si="221"/>
        <v>127600</v>
      </c>
      <c r="CE73" s="13">
        <f t="shared" si="221"/>
        <v>127600</v>
      </c>
      <c r="CF73" s="13">
        <f t="shared" si="221"/>
        <v>127600</v>
      </c>
      <c r="CG73" s="13">
        <f t="shared" si="221"/>
        <v>127600</v>
      </c>
      <c r="CH73" s="13">
        <f t="shared" si="221"/>
        <v>127600</v>
      </c>
      <c r="CI73" s="13">
        <f t="shared" si="221"/>
        <v>127600</v>
      </c>
      <c r="CJ73" s="13">
        <f t="shared" si="221"/>
        <v>127600</v>
      </c>
      <c r="CK73" s="13">
        <f t="shared" si="221"/>
        <v>127600</v>
      </c>
      <c r="CL73" s="13">
        <f t="shared" si="221"/>
        <v>127600</v>
      </c>
      <c r="CM73" s="17">
        <v>0.44</v>
      </c>
      <c r="CN73" s="17">
        <v>0.44</v>
      </c>
      <c r="CO73" s="17">
        <v>0.44</v>
      </c>
      <c r="CP73" s="17">
        <v>0.44</v>
      </c>
      <c r="CQ73" s="17">
        <v>0.44</v>
      </c>
      <c r="CR73" s="17">
        <v>0.44</v>
      </c>
      <c r="CS73" s="17">
        <v>0.44</v>
      </c>
      <c r="CT73" s="17">
        <v>0.44</v>
      </c>
      <c r="CU73" s="17">
        <v>0.44</v>
      </c>
      <c r="CV73" s="17">
        <v>0.44</v>
      </c>
      <c r="CW73" s="17">
        <v>0.44</v>
      </c>
      <c r="CX73" s="17">
        <v>0.44</v>
      </c>
      <c r="CY73" s="17">
        <v>0.22999999999999998</v>
      </c>
      <c r="CZ73" s="17">
        <v>0.26999999999999996</v>
      </c>
      <c r="DA73" s="17">
        <v>0.3</v>
      </c>
      <c r="DB73" s="17">
        <v>0.31499999999999995</v>
      </c>
      <c r="DC73" s="17">
        <v>0.35</v>
      </c>
      <c r="DD73" s="17">
        <v>0.32999999999999996</v>
      </c>
      <c r="DE73" s="17">
        <v>0.34399999999999997</v>
      </c>
      <c r="DF73" s="17">
        <v>0.32399999999999995</v>
      </c>
      <c r="DG73" s="17">
        <v>0.34399999999999997</v>
      </c>
      <c r="DH73" s="17">
        <v>0.31499999999999995</v>
      </c>
      <c r="DI73" s="17">
        <v>0.34399999999999997</v>
      </c>
      <c r="DJ73" s="17">
        <v>0.3</v>
      </c>
    </row>
    <row r="74" spans="1:114" ht="15" customHeight="1" x14ac:dyDescent="0.35">
      <c r="A74" s="11" t="s">
        <v>114</v>
      </c>
      <c r="B74" s="11" t="s">
        <v>115</v>
      </c>
      <c r="C74" s="11" t="s">
        <v>116</v>
      </c>
      <c r="D74" s="11" t="s">
        <v>115</v>
      </c>
      <c r="E74" s="11" t="s">
        <v>117</v>
      </c>
      <c r="F74" s="11">
        <v>2023</v>
      </c>
      <c r="G74" s="11">
        <v>1000845</v>
      </c>
      <c r="H74" s="11" t="s">
        <v>215</v>
      </c>
      <c r="I74" s="11">
        <v>6300563</v>
      </c>
      <c r="J74" s="12" t="s">
        <v>126</v>
      </c>
      <c r="K74" s="11">
        <v>406439</v>
      </c>
      <c r="L74" s="11" t="s">
        <v>221</v>
      </c>
      <c r="M74" s="11"/>
      <c r="N74" s="11"/>
      <c r="O74" s="13">
        <v>1542000</v>
      </c>
      <c r="P74" s="13">
        <v>4163400</v>
      </c>
      <c r="Q74" s="13">
        <v>4163400</v>
      </c>
      <c r="R74" s="13">
        <v>1665360</v>
      </c>
      <c r="S74" s="13">
        <v>1665360</v>
      </c>
      <c r="T74" s="13">
        <v>1665360</v>
      </c>
      <c r="U74" s="13">
        <v>4996080</v>
      </c>
      <c r="V74" s="13">
        <v>0</v>
      </c>
      <c r="W74" s="13">
        <v>4996080</v>
      </c>
      <c r="X74" s="13">
        <v>1665360</v>
      </c>
      <c r="Y74" s="13">
        <v>0</v>
      </c>
      <c r="Z74" s="13">
        <v>1665360</v>
      </c>
      <c r="AA74" s="14">
        <f t="shared" si="0"/>
        <v>28187760</v>
      </c>
      <c r="AB74" s="15">
        <f t="shared" ref="AB74:AM74" si="222">+IFERROR(O74/AO74,0)</f>
        <v>20</v>
      </c>
      <c r="AC74" s="15">
        <f t="shared" si="222"/>
        <v>50</v>
      </c>
      <c r="AD74" s="15">
        <f t="shared" si="222"/>
        <v>50</v>
      </c>
      <c r="AE74" s="15">
        <f t="shared" si="222"/>
        <v>20.000000000000004</v>
      </c>
      <c r="AF74" s="15">
        <f t="shared" si="222"/>
        <v>20.000000000000004</v>
      </c>
      <c r="AG74" s="15">
        <f t="shared" si="222"/>
        <v>20.000000000000004</v>
      </c>
      <c r="AH74" s="15">
        <f t="shared" si="222"/>
        <v>60.000000000000007</v>
      </c>
      <c r="AI74" s="15">
        <f t="shared" si="222"/>
        <v>0</v>
      </c>
      <c r="AJ74" s="15">
        <f t="shared" si="222"/>
        <v>60.000000000000007</v>
      </c>
      <c r="AK74" s="15">
        <f t="shared" si="222"/>
        <v>20.000000000000004</v>
      </c>
      <c r="AL74" s="15">
        <f t="shared" si="222"/>
        <v>0</v>
      </c>
      <c r="AM74" s="15">
        <f t="shared" si="222"/>
        <v>20.000000000000004</v>
      </c>
      <c r="AN74" s="15">
        <f t="shared" si="2"/>
        <v>340</v>
      </c>
      <c r="AO74" s="14">
        <v>77100</v>
      </c>
      <c r="AP74" s="14">
        <v>83268</v>
      </c>
      <c r="AQ74" s="14">
        <v>83268</v>
      </c>
      <c r="AR74" s="14">
        <v>83267.999999999985</v>
      </c>
      <c r="AS74" s="14">
        <v>83267.999999999985</v>
      </c>
      <c r="AT74" s="14">
        <v>83267.999999999985</v>
      </c>
      <c r="AU74" s="14">
        <v>83267.999999999985</v>
      </c>
      <c r="AV74" s="14" t="s">
        <v>121</v>
      </c>
      <c r="AW74" s="14">
        <v>83267.999999999985</v>
      </c>
      <c r="AX74" s="14">
        <v>83267.999999999985</v>
      </c>
      <c r="AY74" s="14">
        <v>83267.999999999985</v>
      </c>
      <c r="AZ74" s="14">
        <v>83267.999999999985</v>
      </c>
      <c r="BA74" s="14">
        <v>1542000</v>
      </c>
      <c r="BB74" s="14">
        <v>4163400</v>
      </c>
      <c r="BC74" s="14">
        <v>4163400</v>
      </c>
      <c r="BD74" s="14">
        <v>1665360</v>
      </c>
      <c r="BE74" s="14">
        <v>1665360</v>
      </c>
      <c r="BF74" s="14">
        <v>1665360</v>
      </c>
      <c r="BG74" s="14">
        <v>4996080</v>
      </c>
      <c r="BH74" s="14">
        <v>1665360</v>
      </c>
      <c r="BI74" s="14">
        <v>4996080</v>
      </c>
      <c r="BJ74" s="14">
        <v>1665360</v>
      </c>
      <c r="BK74" s="14">
        <v>1665360</v>
      </c>
      <c r="BL74" s="14">
        <v>1665360</v>
      </c>
      <c r="BM74" s="13">
        <f t="shared" si="3"/>
        <v>31518480</v>
      </c>
      <c r="BN74" s="16">
        <f t="shared" ref="BN74:BY74" si="223">+IFERROR(BA74/CA74,0)</f>
        <v>18.518518518518523</v>
      </c>
      <c r="BO74" s="16">
        <f t="shared" si="223"/>
        <v>50.000000000000007</v>
      </c>
      <c r="BP74" s="16">
        <f t="shared" si="223"/>
        <v>50.000000000000007</v>
      </c>
      <c r="BQ74" s="16">
        <f t="shared" si="223"/>
        <v>20.000000000000004</v>
      </c>
      <c r="BR74" s="16">
        <f t="shared" si="223"/>
        <v>20.000000000000004</v>
      </c>
      <c r="BS74" s="16">
        <f t="shared" si="223"/>
        <v>20.000000000000004</v>
      </c>
      <c r="BT74" s="16">
        <f t="shared" si="223"/>
        <v>60.000000000000007</v>
      </c>
      <c r="BU74" s="16">
        <f t="shared" si="223"/>
        <v>20.000000000000004</v>
      </c>
      <c r="BV74" s="16">
        <f t="shared" si="223"/>
        <v>60.000000000000007</v>
      </c>
      <c r="BW74" s="16">
        <f t="shared" si="223"/>
        <v>20.000000000000004</v>
      </c>
      <c r="BX74" s="16">
        <f t="shared" si="223"/>
        <v>20.000000000000004</v>
      </c>
      <c r="BY74" s="16">
        <f t="shared" si="223"/>
        <v>20.000000000000004</v>
      </c>
      <c r="BZ74" s="16">
        <f t="shared" si="5"/>
        <v>378.51851851851853</v>
      </c>
      <c r="CA74" s="13">
        <f t="shared" si="190"/>
        <v>83267.999999999985</v>
      </c>
      <c r="CB74" s="13">
        <f t="shared" ref="CB74:CL74" si="224">+CA74</f>
        <v>83267.999999999985</v>
      </c>
      <c r="CC74" s="13">
        <f t="shared" si="224"/>
        <v>83267.999999999985</v>
      </c>
      <c r="CD74" s="13">
        <f t="shared" si="224"/>
        <v>83267.999999999985</v>
      </c>
      <c r="CE74" s="13">
        <f t="shared" si="224"/>
        <v>83267.999999999985</v>
      </c>
      <c r="CF74" s="13">
        <f t="shared" si="224"/>
        <v>83267.999999999985</v>
      </c>
      <c r="CG74" s="13">
        <f t="shared" si="224"/>
        <v>83267.999999999985</v>
      </c>
      <c r="CH74" s="13">
        <f t="shared" si="224"/>
        <v>83267.999999999985</v>
      </c>
      <c r="CI74" s="13">
        <f t="shared" si="224"/>
        <v>83267.999999999985</v>
      </c>
      <c r="CJ74" s="13">
        <f t="shared" si="224"/>
        <v>83267.999999999985</v>
      </c>
      <c r="CK74" s="13">
        <f t="shared" si="224"/>
        <v>83267.999999999985</v>
      </c>
      <c r="CL74" s="13">
        <f t="shared" si="224"/>
        <v>83267.999999999985</v>
      </c>
      <c r="CM74" s="17">
        <v>0.7</v>
      </c>
      <c r="CN74" s="17">
        <v>0.7</v>
      </c>
      <c r="CO74" s="17">
        <v>0.7</v>
      </c>
      <c r="CP74" s="17">
        <v>0.7</v>
      </c>
      <c r="CQ74" s="17">
        <v>0.7</v>
      </c>
      <c r="CR74" s="17">
        <v>0.7</v>
      </c>
      <c r="CS74" s="17">
        <v>0.7</v>
      </c>
      <c r="CT74" s="17">
        <v>0.7</v>
      </c>
      <c r="CU74" s="17">
        <v>0.7</v>
      </c>
      <c r="CV74" s="17">
        <v>0.7</v>
      </c>
      <c r="CW74" s="17">
        <v>0.7</v>
      </c>
      <c r="CX74" s="17">
        <v>0.7</v>
      </c>
      <c r="CY74" s="17">
        <v>0.5</v>
      </c>
      <c r="CZ74" s="17">
        <v>0.54</v>
      </c>
      <c r="DA74" s="17">
        <v>0.56999999999999995</v>
      </c>
      <c r="DB74" s="17">
        <v>0.58499999999999996</v>
      </c>
      <c r="DC74" s="17">
        <v>0.62</v>
      </c>
      <c r="DD74" s="17">
        <v>0.6</v>
      </c>
      <c r="DE74" s="17">
        <v>0.61399999999999999</v>
      </c>
      <c r="DF74" s="17">
        <v>0.59399999999999997</v>
      </c>
      <c r="DG74" s="17">
        <v>0.61399999999999999</v>
      </c>
      <c r="DH74" s="17">
        <v>0.58499999999999996</v>
      </c>
      <c r="DI74" s="17">
        <v>0.61399999999999999</v>
      </c>
      <c r="DJ74" s="17">
        <v>0.56999999999999995</v>
      </c>
    </row>
    <row r="75" spans="1:114" ht="15" customHeight="1" x14ac:dyDescent="0.35">
      <c r="A75" s="11" t="s">
        <v>114</v>
      </c>
      <c r="B75" s="11" t="s">
        <v>115</v>
      </c>
      <c r="C75" s="11" t="s">
        <v>116</v>
      </c>
      <c r="D75" s="11" t="s">
        <v>115</v>
      </c>
      <c r="E75" s="11" t="s">
        <v>117</v>
      </c>
      <c r="F75" s="11">
        <v>2023</v>
      </c>
      <c r="G75" s="11">
        <v>1001604</v>
      </c>
      <c r="H75" s="11" t="s">
        <v>222</v>
      </c>
      <c r="I75" s="11">
        <v>6300445</v>
      </c>
      <c r="J75" s="12" t="s">
        <v>119</v>
      </c>
      <c r="K75" s="11">
        <v>406760</v>
      </c>
      <c r="L75" s="11" t="s">
        <v>223</v>
      </c>
      <c r="M75" s="11"/>
      <c r="N75" s="11"/>
      <c r="O75" s="13">
        <v>8937000</v>
      </c>
      <c r="P75" s="13">
        <v>19303920</v>
      </c>
      <c r="Q75" s="13">
        <v>21448800</v>
      </c>
      <c r="R75" s="13">
        <v>21448800</v>
      </c>
      <c r="S75" s="13">
        <v>0</v>
      </c>
      <c r="T75" s="13">
        <v>42897600</v>
      </c>
      <c r="U75" s="13">
        <v>0</v>
      </c>
      <c r="V75" s="13">
        <v>21448800</v>
      </c>
      <c r="W75" s="13">
        <v>21448800</v>
      </c>
      <c r="X75" s="13">
        <v>21448800</v>
      </c>
      <c r="Y75" s="13">
        <v>21448800</v>
      </c>
      <c r="Z75" s="13">
        <v>21448800</v>
      </c>
      <c r="AA75" s="14">
        <f t="shared" si="0"/>
        <v>221280120</v>
      </c>
      <c r="AB75" s="15">
        <f t="shared" ref="AB75:AM75" si="225">+IFERROR(O75/AO75,0)</f>
        <v>90</v>
      </c>
      <c r="AC75" s="15">
        <f t="shared" si="225"/>
        <v>180</v>
      </c>
      <c r="AD75" s="15">
        <f t="shared" si="225"/>
        <v>200</v>
      </c>
      <c r="AE75" s="15">
        <f t="shared" si="225"/>
        <v>200</v>
      </c>
      <c r="AF75" s="15">
        <f t="shared" si="225"/>
        <v>0</v>
      </c>
      <c r="AG75" s="15">
        <f t="shared" si="225"/>
        <v>400</v>
      </c>
      <c r="AH75" s="15">
        <f t="shared" si="225"/>
        <v>0</v>
      </c>
      <c r="AI75" s="15">
        <f t="shared" si="225"/>
        <v>200</v>
      </c>
      <c r="AJ75" s="15">
        <f t="shared" si="225"/>
        <v>200</v>
      </c>
      <c r="AK75" s="15">
        <f t="shared" si="225"/>
        <v>200</v>
      </c>
      <c r="AL75" s="15">
        <f t="shared" si="225"/>
        <v>200</v>
      </c>
      <c r="AM75" s="15">
        <f t="shared" si="225"/>
        <v>200</v>
      </c>
      <c r="AN75" s="15">
        <f t="shared" si="2"/>
        <v>2070</v>
      </c>
      <c r="AO75" s="14">
        <v>99300</v>
      </c>
      <c r="AP75" s="14">
        <v>107244</v>
      </c>
      <c r="AQ75" s="14">
        <v>107244</v>
      </c>
      <c r="AR75" s="14">
        <v>107244</v>
      </c>
      <c r="AS75" s="14" t="s">
        <v>121</v>
      </c>
      <c r="AT75" s="14">
        <v>107244</v>
      </c>
      <c r="AU75" s="14" t="s">
        <v>121</v>
      </c>
      <c r="AV75" s="14">
        <v>107244</v>
      </c>
      <c r="AW75" s="14">
        <v>107244</v>
      </c>
      <c r="AX75" s="14">
        <v>107244</v>
      </c>
      <c r="AY75" s="14">
        <v>107244</v>
      </c>
      <c r="AZ75" s="14">
        <v>107244</v>
      </c>
      <c r="BA75" s="14">
        <v>8937000</v>
      </c>
      <c r="BB75" s="14">
        <v>19303920</v>
      </c>
      <c r="BC75" s="14">
        <v>21448800</v>
      </c>
      <c r="BD75" s="14">
        <v>21448800</v>
      </c>
      <c r="BE75" s="14">
        <v>0</v>
      </c>
      <c r="BF75" s="14">
        <v>48897600</v>
      </c>
      <c r="BG75" s="14">
        <v>0</v>
      </c>
      <c r="BH75" s="14">
        <v>25448800</v>
      </c>
      <c r="BI75" s="14">
        <v>25448800</v>
      </c>
      <c r="BJ75" s="14">
        <v>25448800</v>
      </c>
      <c r="BK75" s="14">
        <v>25448800</v>
      </c>
      <c r="BL75" s="14">
        <v>25448800</v>
      </c>
      <c r="BM75" s="13">
        <f t="shared" si="3"/>
        <v>247280120</v>
      </c>
      <c r="BN75" s="16">
        <f t="shared" ref="BN75:BY75" si="226">+IFERROR(BA75/CA75,0)</f>
        <v>83.333333333333329</v>
      </c>
      <c r="BO75" s="16">
        <f t="shared" si="226"/>
        <v>180</v>
      </c>
      <c r="BP75" s="16">
        <f t="shared" si="226"/>
        <v>200</v>
      </c>
      <c r="BQ75" s="16">
        <f t="shared" si="226"/>
        <v>200</v>
      </c>
      <c r="BR75" s="16">
        <f t="shared" si="226"/>
        <v>0</v>
      </c>
      <c r="BS75" s="16">
        <f t="shared" si="226"/>
        <v>455.94718585655141</v>
      </c>
      <c r="BT75" s="16">
        <f t="shared" si="226"/>
        <v>0</v>
      </c>
      <c r="BU75" s="16">
        <f t="shared" si="226"/>
        <v>237.2981239043676</v>
      </c>
      <c r="BV75" s="16">
        <f t="shared" si="226"/>
        <v>237.2981239043676</v>
      </c>
      <c r="BW75" s="16">
        <f t="shared" si="226"/>
        <v>237.2981239043676</v>
      </c>
      <c r="BX75" s="16">
        <f t="shared" si="226"/>
        <v>237.2981239043676</v>
      </c>
      <c r="BY75" s="16">
        <f t="shared" si="226"/>
        <v>237.2981239043676</v>
      </c>
      <c r="BZ75" s="16">
        <f t="shared" si="5"/>
        <v>2305.7711387117229</v>
      </c>
      <c r="CA75" s="13">
        <f t="shared" si="190"/>
        <v>107244</v>
      </c>
      <c r="CB75" s="13">
        <f t="shared" ref="CB75:CL75" si="227">+CA75</f>
        <v>107244</v>
      </c>
      <c r="CC75" s="13">
        <f t="shared" si="227"/>
        <v>107244</v>
      </c>
      <c r="CD75" s="13">
        <f t="shared" si="227"/>
        <v>107244</v>
      </c>
      <c r="CE75" s="13">
        <f t="shared" si="227"/>
        <v>107244</v>
      </c>
      <c r="CF75" s="13">
        <f t="shared" si="227"/>
        <v>107244</v>
      </c>
      <c r="CG75" s="13">
        <f t="shared" si="227"/>
        <v>107244</v>
      </c>
      <c r="CH75" s="13">
        <f t="shared" si="227"/>
        <v>107244</v>
      </c>
      <c r="CI75" s="13">
        <f t="shared" si="227"/>
        <v>107244</v>
      </c>
      <c r="CJ75" s="13">
        <f t="shared" si="227"/>
        <v>107244</v>
      </c>
      <c r="CK75" s="13">
        <f t="shared" si="227"/>
        <v>107244</v>
      </c>
      <c r="CL75" s="13">
        <f t="shared" si="227"/>
        <v>107244</v>
      </c>
      <c r="CM75" s="17">
        <v>0.88</v>
      </c>
      <c r="CN75" s="17">
        <v>0.88</v>
      </c>
      <c r="CO75" s="17">
        <v>0.88</v>
      </c>
      <c r="CP75" s="17">
        <v>0.88</v>
      </c>
      <c r="CQ75" s="17">
        <v>0.88</v>
      </c>
      <c r="CR75" s="17">
        <v>0.88</v>
      </c>
      <c r="CS75" s="17">
        <v>0.88</v>
      </c>
      <c r="CT75" s="17">
        <v>0.88</v>
      </c>
      <c r="CU75" s="17">
        <v>0.88</v>
      </c>
      <c r="CV75" s="17">
        <v>0.88</v>
      </c>
      <c r="CW75" s="17">
        <v>0.88</v>
      </c>
      <c r="CX75" s="17">
        <v>0.88</v>
      </c>
      <c r="CY75" s="17">
        <v>0.64</v>
      </c>
      <c r="CZ75" s="17">
        <v>0.68</v>
      </c>
      <c r="DA75" s="17">
        <v>0.71</v>
      </c>
      <c r="DB75" s="17">
        <v>0.72499999999999998</v>
      </c>
      <c r="DC75" s="17">
        <v>0.76</v>
      </c>
      <c r="DD75" s="17">
        <v>0.74</v>
      </c>
      <c r="DE75" s="17">
        <v>0.754</v>
      </c>
      <c r="DF75" s="17">
        <v>0.73399999999999999</v>
      </c>
      <c r="DG75" s="17">
        <v>0.754</v>
      </c>
      <c r="DH75" s="17">
        <v>0.72499999999999998</v>
      </c>
      <c r="DI75" s="17">
        <v>0.754</v>
      </c>
      <c r="DJ75" s="17">
        <v>0.71</v>
      </c>
    </row>
    <row r="76" spans="1:114" ht="15" customHeight="1" x14ac:dyDescent="0.35">
      <c r="A76" s="11" t="s">
        <v>114</v>
      </c>
      <c r="B76" s="11" t="s">
        <v>115</v>
      </c>
      <c r="C76" s="11" t="s">
        <v>116</v>
      </c>
      <c r="D76" s="11" t="s">
        <v>115</v>
      </c>
      <c r="E76" s="11" t="s">
        <v>117</v>
      </c>
      <c r="F76" s="11">
        <v>2023</v>
      </c>
      <c r="G76" s="11">
        <v>1000844</v>
      </c>
      <c r="H76" s="11" t="s">
        <v>224</v>
      </c>
      <c r="I76" s="11">
        <v>6300471</v>
      </c>
      <c r="J76" s="12" t="s">
        <v>210</v>
      </c>
      <c r="K76" s="11">
        <v>400144</v>
      </c>
      <c r="L76" s="11" t="s">
        <v>225</v>
      </c>
      <c r="M76" s="11"/>
      <c r="N76" s="11"/>
      <c r="O76" s="13">
        <v>0</v>
      </c>
      <c r="P76" s="13">
        <v>370827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4">
        <f t="shared" si="0"/>
        <v>370827</v>
      </c>
      <c r="AB76" s="15">
        <f t="shared" ref="AB76:AM76" si="228">+IFERROR(O76/AO76,0)</f>
        <v>0</v>
      </c>
      <c r="AC76" s="15">
        <f t="shared" si="228"/>
        <v>3</v>
      </c>
      <c r="AD76" s="15">
        <f t="shared" si="228"/>
        <v>0</v>
      </c>
      <c r="AE76" s="15">
        <f t="shared" si="228"/>
        <v>0</v>
      </c>
      <c r="AF76" s="15">
        <f t="shared" si="228"/>
        <v>0</v>
      </c>
      <c r="AG76" s="15">
        <f t="shared" si="228"/>
        <v>0</v>
      </c>
      <c r="AH76" s="15">
        <f t="shared" si="228"/>
        <v>0</v>
      </c>
      <c r="AI76" s="15">
        <f t="shared" si="228"/>
        <v>0</v>
      </c>
      <c r="AJ76" s="15">
        <f t="shared" si="228"/>
        <v>0</v>
      </c>
      <c r="AK76" s="15">
        <f t="shared" si="228"/>
        <v>0</v>
      </c>
      <c r="AL76" s="15">
        <f t="shared" si="228"/>
        <v>0</v>
      </c>
      <c r="AM76" s="15">
        <f t="shared" si="228"/>
        <v>0</v>
      </c>
      <c r="AN76" s="15">
        <f t="shared" si="2"/>
        <v>3</v>
      </c>
      <c r="AO76" s="14" t="s">
        <v>121</v>
      </c>
      <c r="AP76" s="14">
        <v>123609</v>
      </c>
      <c r="AQ76" s="14" t="s">
        <v>121</v>
      </c>
      <c r="AR76" s="14" t="s">
        <v>121</v>
      </c>
      <c r="AS76" s="14" t="s">
        <v>121</v>
      </c>
      <c r="AT76" s="14" t="s">
        <v>121</v>
      </c>
      <c r="AU76" s="14" t="s">
        <v>121</v>
      </c>
      <c r="AV76" s="14" t="s">
        <v>121</v>
      </c>
      <c r="AW76" s="14" t="s">
        <v>121</v>
      </c>
      <c r="AX76" s="14" t="s">
        <v>121</v>
      </c>
      <c r="AY76" s="14" t="s">
        <v>121</v>
      </c>
      <c r="AZ76" s="14">
        <v>123609</v>
      </c>
      <c r="BA76" s="14">
        <v>0</v>
      </c>
      <c r="BB76" s="14">
        <v>0</v>
      </c>
      <c r="BC76" s="14">
        <v>0</v>
      </c>
      <c r="BD76" s="14">
        <v>470827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3">
        <f t="shared" si="3"/>
        <v>470827</v>
      </c>
      <c r="BN76" s="16">
        <f t="shared" ref="BN76:BY76" si="229">+IFERROR(BA76/CA76,0)</f>
        <v>0</v>
      </c>
      <c r="BO76" s="16">
        <f t="shared" si="229"/>
        <v>0</v>
      </c>
      <c r="BP76" s="16">
        <f t="shared" si="229"/>
        <v>0</v>
      </c>
      <c r="BQ76" s="16">
        <f t="shared" si="229"/>
        <v>3.8090025807182326</v>
      </c>
      <c r="BR76" s="16">
        <f t="shared" si="229"/>
        <v>0</v>
      </c>
      <c r="BS76" s="16">
        <f t="shared" si="229"/>
        <v>0</v>
      </c>
      <c r="BT76" s="16">
        <f t="shared" si="229"/>
        <v>0</v>
      </c>
      <c r="BU76" s="16">
        <f t="shared" si="229"/>
        <v>0</v>
      </c>
      <c r="BV76" s="16">
        <f t="shared" si="229"/>
        <v>0</v>
      </c>
      <c r="BW76" s="16">
        <f t="shared" si="229"/>
        <v>0</v>
      </c>
      <c r="BX76" s="16">
        <f t="shared" si="229"/>
        <v>0</v>
      </c>
      <c r="BY76" s="16">
        <f t="shared" si="229"/>
        <v>0</v>
      </c>
      <c r="BZ76" s="16">
        <f t="shared" si="5"/>
        <v>3.8090025807182326</v>
      </c>
      <c r="CA76" s="13">
        <f t="shared" si="190"/>
        <v>123609</v>
      </c>
      <c r="CB76" s="13">
        <f t="shared" ref="CB76:CL76" si="230">+CA76</f>
        <v>123609</v>
      </c>
      <c r="CC76" s="13">
        <f t="shared" si="230"/>
        <v>123609</v>
      </c>
      <c r="CD76" s="13">
        <f t="shared" si="230"/>
        <v>123609</v>
      </c>
      <c r="CE76" s="13">
        <f t="shared" si="230"/>
        <v>123609</v>
      </c>
      <c r="CF76" s="13">
        <f t="shared" si="230"/>
        <v>123609</v>
      </c>
      <c r="CG76" s="13">
        <f t="shared" si="230"/>
        <v>123609</v>
      </c>
      <c r="CH76" s="13">
        <f t="shared" si="230"/>
        <v>123609</v>
      </c>
      <c r="CI76" s="13">
        <f t="shared" si="230"/>
        <v>123609</v>
      </c>
      <c r="CJ76" s="13">
        <f t="shared" si="230"/>
        <v>123609</v>
      </c>
      <c r="CK76" s="13">
        <f t="shared" si="230"/>
        <v>123609</v>
      </c>
      <c r="CL76" s="13">
        <f t="shared" si="230"/>
        <v>123609</v>
      </c>
      <c r="CM76" s="17">
        <v>0.35</v>
      </c>
      <c r="CN76" s="17">
        <v>0.35</v>
      </c>
      <c r="CO76" s="17">
        <v>0.35</v>
      </c>
      <c r="CP76" s="17">
        <v>0.35</v>
      </c>
      <c r="CQ76" s="17">
        <v>0.35</v>
      </c>
      <c r="CR76" s="17">
        <v>0.35</v>
      </c>
      <c r="CS76" s="17">
        <v>0.35</v>
      </c>
      <c r="CT76" s="17">
        <v>0.35</v>
      </c>
      <c r="CU76" s="17">
        <v>0.35</v>
      </c>
      <c r="CV76" s="17">
        <v>0.35</v>
      </c>
      <c r="CW76" s="17">
        <v>0.35</v>
      </c>
      <c r="CX76" s="17">
        <v>0.35</v>
      </c>
      <c r="CY76" s="17">
        <v>0.03</v>
      </c>
      <c r="CZ76" s="17">
        <v>6.9999999999999993E-2</v>
      </c>
      <c r="DA76" s="17">
        <v>9.9999999999999992E-2</v>
      </c>
      <c r="DB76" s="17">
        <v>0.115</v>
      </c>
      <c r="DC76" s="17">
        <v>0.15</v>
      </c>
      <c r="DD76" s="17">
        <v>0.13</v>
      </c>
      <c r="DE76" s="17">
        <v>0.14399999999999999</v>
      </c>
      <c r="DF76" s="17">
        <v>0.124</v>
      </c>
      <c r="DG76" s="17">
        <v>0.14399999999999999</v>
      </c>
      <c r="DH76" s="17">
        <v>0.115</v>
      </c>
      <c r="DI76" s="17">
        <v>0.14399999999999999</v>
      </c>
      <c r="DJ76" s="17">
        <v>9.9999999999999992E-2</v>
      </c>
    </row>
    <row r="77" spans="1:114" ht="15" customHeight="1" x14ac:dyDescent="0.35">
      <c r="A77" s="11" t="s">
        <v>114</v>
      </c>
      <c r="B77" s="11" t="s">
        <v>115</v>
      </c>
      <c r="C77" s="11" t="s">
        <v>116</v>
      </c>
      <c r="D77" s="11" t="s">
        <v>115</v>
      </c>
      <c r="E77" s="11" t="s">
        <v>117</v>
      </c>
      <c r="F77" s="11">
        <v>2023</v>
      </c>
      <c r="G77" s="11">
        <v>1000844</v>
      </c>
      <c r="H77" s="11" t="s">
        <v>224</v>
      </c>
      <c r="I77" s="11">
        <v>6300471</v>
      </c>
      <c r="J77" s="12" t="s">
        <v>210</v>
      </c>
      <c r="K77" s="11">
        <v>400166</v>
      </c>
      <c r="L77" s="11" t="s">
        <v>226</v>
      </c>
      <c r="M77" s="11"/>
      <c r="N77" s="11"/>
      <c r="O77" s="13">
        <v>0</v>
      </c>
      <c r="P77" s="13">
        <v>445070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4">
        <f t="shared" si="0"/>
        <v>445070</v>
      </c>
      <c r="AB77" s="15">
        <f t="shared" ref="AB77:AM77" si="231">+IFERROR(O77/AO77,0)</f>
        <v>0</v>
      </c>
      <c r="AC77" s="15">
        <f t="shared" si="231"/>
        <v>10</v>
      </c>
      <c r="AD77" s="15">
        <f t="shared" si="231"/>
        <v>0</v>
      </c>
      <c r="AE77" s="15">
        <f t="shared" si="231"/>
        <v>0</v>
      </c>
      <c r="AF77" s="15">
        <f t="shared" si="231"/>
        <v>0</v>
      </c>
      <c r="AG77" s="15">
        <f t="shared" si="231"/>
        <v>0</v>
      </c>
      <c r="AH77" s="15">
        <f t="shared" si="231"/>
        <v>0</v>
      </c>
      <c r="AI77" s="15">
        <f t="shared" si="231"/>
        <v>0</v>
      </c>
      <c r="AJ77" s="15">
        <f t="shared" si="231"/>
        <v>0</v>
      </c>
      <c r="AK77" s="15">
        <f t="shared" si="231"/>
        <v>0</v>
      </c>
      <c r="AL77" s="15">
        <f t="shared" si="231"/>
        <v>0</v>
      </c>
      <c r="AM77" s="15">
        <f t="shared" si="231"/>
        <v>0</v>
      </c>
      <c r="AN77" s="15">
        <f t="shared" si="2"/>
        <v>10</v>
      </c>
      <c r="AO77" s="14" t="s">
        <v>121</v>
      </c>
      <c r="AP77" s="14">
        <v>44507</v>
      </c>
      <c r="AQ77" s="14" t="s">
        <v>121</v>
      </c>
      <c r="AR77" s="14" t="s">
        <v>121</v>
      </c>
      <c r="AS77" s="14" t="s">
        <v>121</v>
      </c>
      <c r="AT77" s="14" t="s">
        <v>121</v>
      </c>
      <c r="AU77" s="14" t="s">
        <v>121</v>
      </c>
      <c r="AV77" s="14" t="s">
        <v>121</v>
      </c>
      <c r="AW77" s="14" t="s">
        <v>121</v>
      </c>
      <c r="AX77" s="14" t="s">
        <v>121</v>
      </c>
      <c r="AY77" s="14" t="s">
        <v>121</v>
      </c>
      <c r="AZ77" s="14">
        <v>44507</v>
      </c>
      <c r="BA77" s="14">
        <v>0</v>
      </c>
      <c r="BB77" s="14">
        <v>0</v>
      </c>
      <c r="BC77" s="14">
        <v>0</v>
      </c>
      <c r="BD77" s="14">
        <v>545070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3">
        <f t="shared" si="3"/>
        <v>545070</v>
      </c>
      <c r="BN77" s="16">
        <f t="shared" ref="BN77:BY77" si="232">+IFERROR(BA77/CA77,0)</f>
        <v>0</v>
      </c>
      <c r="BO77" s="16">
        <f t="shared" si="232"/>
        <v>0</v>
      </c>
      <c r="BP77" s="16">
        <f t="shared" si="232"/>
        <v>0</v>
      </c>
      <c r="BQ77" s="16">
        <f t="shared" si="232"/>
        <v>12.246837576111623</v>
      </c>
      <c r="BR77" s="16">
        <f t="shared" si="232"/>
        <v>0</v>
      </c>
      <c r="BS77" s="16">
        <f t="shared" si="232"/>
        <v>0</v>
      </c>
      <c r="BT77" s="16">
        <f t="shared" si="232"/>
        <v>0</v>
      </c>
      <c r="BU77" s="16">
        <f t="shared" si="232"/>
        <v>0</v>
      </c>
      <c r="BV77" s="16">
        <f t="shared" si="232"/>
        <v>0</v>
      </c>
      <c r="BW77" s="16">
        <f t="shared" si="232"/>
        <v>0</v>
      </c>
      <c r="BX77" s="16">
        <f t="shared" si="232"/>
        <v>0</v>
      </c>
      <c r="BY77" s="16">
        <f t="shared" si="232"/>
        <v>0</v>
      </c>
      <c r="BZ77" s="16">
        <f t="shared" si="5"/>
        <v>12.246837576111623</v>
      </c>
      <c r="CA77" s="13">
        <f t="shared" si="190"/>
        <v>44507</v>
      </c>
      <c r="CB77" s="13">
        <f t="shared" ref="CB77:CL77" si="233">+CA77</f>
        <v>44507</v>
      </c>
      <c r="CC77" s="13">
        <f t="shared" si="233"/>
        <v>44507</v>
      </c>
      <c r="CD77" s="13">
        <f t="shared" si="233"/>
        <v>44507</v>
      </c>
      <c r="CE77" s="13">
        <f t="shared" si="233"/>
        <v>44507</v>
      </c>
      <c r="CF77" s="13">
        <f t="shared" si="233"/>
        <v>44507</v>
      </c>
      <c r="CG77" s="13">
        <f t="shared" si="233"/>
        <v>44507</v>
      </c>
      <c r="CH77" s="13">
        <f t="shared" si="233"/>
        <v>44507</v>
      </c>
      <c r="CI77" s="13">
        <f t="shared" si="233"/>
        <v>44507</v>
      </c>
      <c r="CJ77" s="13">
        <f t="shared" si="233"/>
        <v>44507</v>
      </c>
      <c r="CK77" s="13">
        <f t="shared" si="233"/>
        <v>44507</v>
      </c>
      <c r="CL77" s="13">
        <f t="shared" si="233"/>
        <v>44507</v>
      </c>
      <c r="CM77" s="17">
        <v>0.55000000000000004</v>
      </c>
      <c r="CN77" s="17">
        <v>0.55000000000000004</v>
      </c>
      <c r="CO77" s="17">
        <v>0.55000000000000004</v>
      </c>
      <c r="CP77" s="17">
        <v>0.55000000000000004</v>
      </c>
      <c r="CQ77" s="17">
        <v>0.55000000000000004</v>
      </c>
      <c r="CR77" s="17">
        <v>0.55000000000000004</v>
      </c>
      <c r="CS77" s="17">
        <v>0.55000000000000004</v>
      </c>
      <c r="CT77" s="17">
        <v>0.55000000000000004</v>
      </c>
      <c r="CU77" s="17">
        <v>0.55000000000000004</v>
      </c>
      <c r="CV77" s="17">
        <v>0.55000000000000004</v>
      </c>
      <c r="CW77" s="17">
        <v>0.55000000000000004</v>
      </c>
      <c r="CX77" s="17">
        <v>0.55000000000000004</v>
      </c>
      <c r="CY77" s="17">
        <v>0.22999999999999998</v>
      </c>
      <c r="CZ77" s="17">
        <v>0.26999999999999996</v>
      </c>
      <c r="DA77" s="17">
        <v>0.3</v>
      </c>
      <c r="DB77" s="17">
        <v>0.31499999999999995</v>
      </c>
      <c r="DC77" s="17">
        <v>0.35</v>
      </c>
      <c r="DD77" s="17">
        <v>0.32999999999999996</v>
      </c>
      <c r="DE77" s="17">
        <v>0.34399999999999997</v>
      </c>
      <c r="DF77" s="17">
        <v>0.32399999999999995</v>
      </c>
      <c r="DG77" s="17">
        <v>0.34399999999999997</v>
      </c>
      <c r="DH77" s="17">
        <v>0.31499999999999995</v>
      </c>
      <c r="DI77" s="17">
        <v>0.34399999999999997</v>
      </c>
      <c r="DJ77" s="17">
        <v>0.3</v>
      </c>
    </row>
    <row r="78" spans="1:114" ht="15" customHeight="1" x14ac:dyDescent="0.35">
      <c r="A78" s="11" t="s">
        <v>114</v>
      </c>
      <c r="B78" s="11" t="s">
        <v>115</v>
      </c>
      <c r="C78" s="11" t="s">
        <v>116</v>
      </c>
      <c r="D78" s="11" t="s">
        <v>115</v>
      </c>
      <c r="E78" s="11" t="s">
        <v>117</v>
      </c>
      <c r="F78" s="11">
        <v>2023</v>
      </c>
      <c r="G78" s="11">
        <v>1001963</v>
      </c>
      <c r="H78" s="11" t="s">
        <v>149</v>
      </c>
      <c r="I78" s="11">
        <v>6300445</v>
      </c>
      <c r="J78" s="12" t="s">
        <v>119</v>
      </c>
      <c r="K78" s="11">
        <v>406953</v>
      </c>
      <c r="L78" s="11" t="s">
        <v>227</v>
      </c>
      <c r="M78" s="11"/>
      <c r="N78" s="11"/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5600000</v>
      </c>
      <c r="X78" s="13">
        <v>0</v>
      </c>
      <c r="Y78" s="13">
        <v>5600000</v>
      </c>
      <c r="Z78" s="13">
        <v>0</v>
      </c>
      <c r="AA78" s="14">
        <f t="shared" si="0"/>
        <v>11200000</v>
      </c>
      <c r="AB78" s="15">
        <f t="shared" ref="AB78:AM78" si="234">+IFERROR(O78/AO78,0)</f>
        <v>0</v>
      </c>
      <c r="AC78" s="15">
        <f t="shared" si="234"/>
        <v>0</v>
      </c>
      <c r="AD78" s="15">
        <f t="shared" si="234"/>
        <v>0</v>
      </c>
      <c r="AE78" s="15">
        <f t="shared" si="234"/>
        <v>0</v>
      </c>
      <c r="AF78" s="15">
        <f t="shared" si="234"/>
        <v>0</v>
      </c>
      <c r="AG78" s="15">
        <f t="shared" si="234"/>
        <v>0</v>
      </c>
      <c r="AH78" s="15">
        <f t="shared" si="234"/>
        <v>0</v>
      </c>
      <c r="AI78" s="15">
        <f t="shared" si="234"/>
        <v>0</v>
      </c>
      <c r="AJ78" s="15">
        <f t="shared" si="234"/>
        <v>100</v>
      </c>
      <c r="AK78" s="15">
        <f t="shared" si="234"/>
        <v>0</v>
      </c>
      <c r="AL78" s="15">
        <f t="shared" si="234"/>
        <v>0</v>
      </c>
      <c r="AM78" s="15">
        <f t="shared" si="234"/>
        <v>0</v>
      </c>
      <c r="AN78" s="15">
        <f t="shared" si="2"/>
        <v>100</v>
      </c>
      <c r="AO78" s="14" t="s">
        <v>121</v>
      </c>
      <c r="AP78" s="14" t="s">
        <v>121</v>
      </c>
      <c r="AQ78" s="14" t="s">
        <v>121</v>
      </c>
      <c r="AR78" s="14" t="s">
        <v>121</v>
      </c>
      <c r="AS78" s="14" t="s">
        <v>121</v>
      </c>
      <c r="AT78" s="14" t="s">
        <v>121</v>
      </c>
      <c r="AU78" s="14" t="s">
        <v>121</v>
      </c>
      <c r="AV78" s="14" t="s">
        <v>121</v>
      </c>
      <c r="AW78" s="14">
        <v>56000</v>
      </c>
      <c r="AX78" s="14" t="s">
        <v>121</v>
      </c>
      <c r="AY78" s="14" t="s">
        <v>121</v>
      </c>
      <c r="AZ78" s="14">
        <v>56000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5600000</v>
      </c>
      <c r="BJ78" s="14">
        <v>0</v>
      </c>
      <c r="BK78" s="14">
        <v>5600000</v>
      </c>
      <c r="BL78" s="14">
        <v>0</v>
      </c>
      <c r="BM78" s="13">
        <f t="shared" si="3"/>
        <v>11200000</v>
      </c>
      <c r="BN78" s="16">
        <f t="shared" ref="BN78:BY78" si="235">+IFERROR(BA78/CA78,0)</f>
        <v>0</v>
      </c>
      <c r="BO78" s="16">
        <f t="shared" si="235"/>
        <v>0</v>
      </c>
      <c r="BP78" s="16">
        <f t="shared" si="235"/>
        <v>0</v>
      </c>
      <c r="BQ78" s="16">
        <f t="shared" si="235"/>
        <v>0</v>
      </c>
      <c r="BR78" s="16">
        <f t="shared" si="235"/>
        <v>0</v>
      </c>
      <c r="BS78" s="16">
        <f t="shared" si="235"/>
        <v>0</v>
      </c>
      <c r="BT78" s="16">
        <f t="shared" si="235"/>
        <v>0</v>
      </c>
      <c r="BU78" s="16">
        <f t="shared" si="235"/>
        <v>0</v>
      </c>
      <c r="BV78" s="16">
        <f t="shared" si="235"/>
        <v>100</v>
      </c>
      <c r="BW78" s="16">
        <f t="shared" si="235"/>
        <v>0</v>
      </c>
      <c r="BX78" s="16">
        <f t="shared" si="235"/>
        <v>100</v>
      </c>
      <c r="BY78" s="16">
        <f t="shared" si="235"/>
        <v>0</v>
      </c>
      <c r="BZ78" s="16">
        <f t="shared" si="5"/>
        <v>200</v>
      </c>
      <c r="CA78" s="13">
        <f t="shared" si="190"/>
        <v>56000</v>
      </c>
      <c r="CB78" s="13">
        <f t="shared" ref="CB78:CL78" si="236">+CA78</f>
        <v>56000</v>
      </c>
      <c r="CC78" s="13">
        <f t="shared" si="236"/>
        <v>56000</v>
      </c>
      <c r="CD78" s="13">
        <f t="shared" si="236"/>
        <v>56000</v>
      </c>
      <c r="CE78" s="13">
        <f t="shared" si="236"/>
        <v>56000</v>
      </c>
      <c r="CF78" s="13">
        <f t="shared" si="236"/>
        <v>56000</v>
      </c>
      <c r="CG78" s="13">
        <f t="shared" si="236"/>
        <v>56000</v>
      </c>
      <c r="CH78" s="13">
        <f t="shared" si="236"/>
        <v>56000</v>
      </c>
      <c r="CI78" s="13">
        <f t="shared" si="236"/>
        <v>56000</v>
      </c>
      <c r="CJ78" s="13">
        <f t="shared" si="236"/>
        <v>56000</v>
      </c>
      <c r="CK78" s="13">
        <f t="shared" si="236"/>
        <v>56000</v>
      </c>
      <c r="CL78" s="13">
        <f t="shared" si="236"/>
        <v>56000</v>
      </c>
      <c r="CM78" s="17">
        <v>0.63</v>
      </c>
      <c r="CN78" s="17">
        <v>0.63</v>
      </c>
      <c r="CO78" s="17">
        <v>0.63</v>
      </c>
      <c r="CP78" s="17">
        <v>0.63</v>
      </c>
      <c r="CQ78" s="17">
        <v>0.63</v>
      </c>
      <c r="CR78" s="17">
        <v>0.63</v>
      </c>
      <c r="CS78" s="17">
        <v>0.63</v>
      </c>
      <c r="CT78" s="17">
        <v>0.63</v>
      </c>
      <c r="CU78" s="17">
        <v>0.63</v>
      </c>
      <c r="CV78" s="17">
        <v>0.63</v>
      </c>
      <c r="CW78" s="17">
        <v>0.63</v>
      </c>
      <c r="CX78" s="17">
        <v>0.63</v>
      </c>
      <c r="CY78" s="17">
        <v>0.36</v>
      </c>
      <c r="CZ78" s="17">
        <v>0.39999999999999997</v>
      </c>
      <c r="DA78" s="17">
        <v>0.43</v>
      </c>
      <c r="DB78" s="17">
        <v>0.44499999999999995</v>
      </c>
      <c r="DC78" s="17">
        <v>0.48</v>
      </c>
      <c r="DD78" s="17">
        <v>0.45999999999999996</v>
      </c>
      <c r="DE78" s="17">
        <v>0.47399999999999998</v>
      </c>
      <c r="DF78" s="17">
        <v>0.45399999999999996</v>
      </c>
      <c r="DG78" s="17">
        <v>0.47399999999999998</v>
      </c>
      <c r="DH78" s="17">
        <v>0.44499999999999995</v>
      </c>
      <c r="DI78" s="17">
        <v>0.47399999999999998</v>
      </c>
      <c r="DJ78" s="17">
        <v>0.43</v>
      </c>
    </row>
    <row r="79" spans="1:114" ht="15" customHeight="1" x14ac:dyDescent="0.35">
      <c r="A79" s="11" t="s">
        <v>114</v>
      </c>
      <c r="B79" s="11" t="s">
        <v>115</v>
      </c>
      <c r="C79" s="11" t="s">
        <v>116</v>
      </c>
      <c r="D79" s="11" t="s">
        <v>115</v>
      </c>
      <c r="E79" s="11" t="s">
        <v>117</v>
      </c>
      <c r="F79" s="11">
        <v>2023</v>
      </c>
      <c r="G79" s="11">
        <v>1000786</v>
      </c>
      <c r="H79" s="11" t="s">
        <v>118</v>
      </c>
      <c r="I79" s="11">
        <v>6300445</v>
      </c>
      <c r="J79" s="12" t="s">
        <v>119</v>
      </c>
      <c r="K79" s="11">
        <v>407144</v>
      </c>
      <c r="L79" s="11" t="s">
        <v>228</v>
      </c>
      <c r="M79" s="11"/>
      <c r="N79" s="11"/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4">
        <f t="shared" si="0"/>
        <v>0</v>
      </c>
      <c r="AB79" s="15">
        <f t="shared" ref="AB79:AM79" si="237">+IFERROR(O79/AO79,0)</f>
        <v>0</v>
      </c>
      <c r="AC79" s="15">
        <f t="shared" si="237"/>
        <v>0</v>
      </c>
      <c r="AD79" s="15">
        <f t="shared" si="237"/>
        <v>0</v>
      </c>
      <c r="AE79" s="15">
        <f t="shared" si="237"/>
        <v>0</v>
      </c>
      <c r="AF79" s="15">
        <f t="shared" si="237"/>
        <v>0</v>
      </c>
      <c r="AG79" s="15">
        <f t="shared" si="237"/>
        <v>0</v>
      </c>
      <c r="AH79" s="15">
        <f t="shared" si="237"/>
        <v>0</v>
      </c>
      <c r="AI79" s="15">
        <f t="shared" si="237"/>
        <v>0</v>
      </c>
      <c r="AJ79" s="15">
        <f t="shared" si="237"/>
        <v>0</v>
      </c>
      <c r="AK79" s="15">
        <f t="shared" si="237"/>
        <v>0</v>
      </c>
      <c r="AL79" s="15">
        <f t="shared" si="237"/>
        <v>0</v>
      </c>
      <c r="AM79" s="15">
        <f t="shared" si="237"/>
        <v>0</v>
      </c>
      <c r="AN79" s="15">
        <f t="shared" si="2"/>
        <v>0</v>
      </c>
      <c r="AO79" s="14" t="s">
        <v>121</v>
      </c>
      <c r="AP79" s="14" t="s">
        <v>121</v>
      </c>
      <c r="AQ79" s="14" t="s">
        <v>121</v>
      </c>
      <c r="AR79" s="14" t="s">
        <v>121</v>
      </c>
      <c r="AS79" s="14" t="s">
        <v>121</v>
      </c>
      <c r="AT79" s="14" t="s">
        <v>121</v>
      </c>
      <c r="AU79" s="14" t="s">
        <v>121</v>
      </c>
      <c r="AV79" s="14" t="s">
        <v>121</v>
      </c>
      <c r="AW79" s="14" t="s">
        <v>121</v>
      </c>
      <c r="AX79" s="14" t="s">
        <v>121</v>
      </c>
      <c r="AY79" s="14" t="s">
        <v>121</v>
      </c>
      <c r="AZ79" s="14" t="s">
        <v>121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3">
        <f t="shared" si="3"/>
        <v>0</v>
      </c>
      <c r="BN79" s="16">
        <f t="shared" ref="BN79:BY79" si="238">+IFERROR(BA79/CA79,0)</f>
        <v>0</v>
      </c>
      <c r="BO79" s="16">
        <f t="shared" si="238"/>
        <v>0</v>
      </c>
      <c r="BP79" s="16">
        <f t="shared" si="238"/>
        <v>0</v>
      </c>
      <c r="BQ79" s="16">
        <f t="shared" si="238"/>
        <v>0</v>
      </c>
      <c r="BR79" s="16">
        <f t="shared" si="238"/>
        <v>0</v>
      </c>
      <c r="BS79" s="16">
        <f t="shared" si="238"/>
        <v>0</v>
      </c>
      <c r="BT79" s="16">
        <f t="shared" si="238"/>
        <v>0</v>
      </c>
      <c r="BU79" s="16">
        <f t="shared" si="238"/>
        <v>0</v>
      </c>
      <c r="BV79" s="16">
        <f t="shared" si="238"/>
        <v>0</v>
      </c>
      <c r="BW79" s="16">
        <f t="shared" si="238"/>
        <v>0</v>
      </c>
      <c r="BX79" s="16">
        <f t="shared" si="238"/>
        <v>0</v>
      </c>
      <c r="BY79" s="16">
        <f t="shared" si="238"/>
        <v>0</v>
      </c>
      <c r="BZ79" s="16">
        <f t="shared" si="5"/>
        <v>0</v>
      </c>
      <c r="CA79" s="13" t="str">
        <f t="shared" si="190"/>
        <v>-</v>
      </c>
      <c r="CB79" s="13" t="str">
        <f t="shared" ref="CB79:CL79" si="239">+CA79</f>
        <v>-</v>
      </c>
      <c r="CC79" s="13" t="str">
        <f t="shared" si="239"/>
        <v>-</v>
      </c>
      <c r="CD79" s="13" t="str">
        <f t="shared" si="239"/>
        <v>-</v>
      </c>
      <c r="CE79" s="13" t="str">
        <f t="shared" si="239"/>
        <v>-</v>
      </c>
      <c r="CF79" s="13" t="str">
        <f t="shared" si="239"/>
        <v>-</v>
      </c>
      <c r="CG79" s="13" t="str">
        <f t="shared" si="239"/>
        <v>-</v>
      </c>
      <c r="CH79" s="13" t="str">
        <f t="shared" si="239"/>
        <v>-</v>
      </c>
      <c r="CI79" s="13" t="str">
        <f t="shared" si="239"/>
        <v>-</v>
      </c>
      <c r="CJ79" s="13" t="str">
        <f t="shared" si="239"/>
        <v>-</v>
      </c>
      <c r="CK79" s="13" t="str">
        <f t="shared" si="239"/>
        <v>-</v>
      </c>
      <c r="CL79" s="13" t="str">
        <f t="shared" si="239"/>
        <v>-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-0.08</v>
      </c>
      <c r="DA79" s="17">
        <v>-0.05</v>
      </c>
      <c r="DB79" s="17">
        <v>-3.5000000000000003E-2</v>
      </c>
      <c r="DC79" s="17">
        <v>0</v>
      </c>
      <c r="DD79" s="17">
        <v>-0.02</v>
      </c>
      <c r="DE79" s="17">
        <v>-6.0000000000000001E-3</v>
      </c>
      <c r="DF79" s="17">
        <v>-2.6000000000000002E-2</v>
      </c>
      <c r="DG79" s="17">
        <v>-6.0000000000000001E-3</v>
      </c>
      <c r="DH79" s="17">
        <v>-3.5000000000000003E-2</v>
      </c>
      <c r="DI79" s="17">
        <v>-6.0000000000000001E-3</v>
      </c>
      <c r="DJ79" s="17">
        <v>-0.05</v>
      </c>
    </row>
    <row r="80" spans="1:114" ht="15" customHeight="1" x14ac:dyDescent="0.35">
      <c r="A80" s="11" t="s">
        <v>114</v>
      </c>
      <c r="B80" s="11" t="s">
        <v>115</v>
      </c>
      <c r="C80" s="11" t="s">
        <v>116</v>
      </c>
      <c r="D80" s="11" t="s">
        <v>115</v>
      </c>
      <c r="E80" s="11" t="s">
        <v>117</v>
      </c>
      <c r="F80" s="11">
        <v>2023</v>
      </c>
      <c r="G80" s="11">
        <v>1000786</v>
      </c>
      <c r="H80" s="11" t="s">
        <v>118</v>
      </c>
      <c r="I80" s="11">
        <v>6300445</v>
      </c>
      <c r="J80" s="12" t="s">
        <v>119</v>
      </c>
      <c r="K80" s="11">
        <v>407167</v>
      </c>
      <c r="L80" s="11" t="s">
        <v>229</v>
      </c>
      <c r="M80" s="11"/>
      <c r="N80" s="11"/>
      <c r="O80" s="13">
        <v>3900000</v>
      </c>
      <c r="P80" s="13">
        <v>0</v>
      </c>
      <c r="Q80" s="13">
        <v>1950000</v>
      </c>
      <c r="R80" s="13">
        <v>0</v>
      </c>
      <c r="S80" s="13">
        <v>4875000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4">
        <f t="shared" si="0"/>
        <v>10725000</v>
      </c>
      <c r="AB80" s="15">
        <f t="shared" ref="AB80:AM80" si="240">+IFERROR(O80/AO80,0)</f>
        <v>40</v>
      </c>
      <c r="AC80" s="15">
        <f t="shared" si="240"/>
        <v>0</v>
      </c>
      <c r="AD80" s="15">
        <f t="shared" si="240"/>
        <v>20</v>
      </c>
      <c r="AE80" s="15">
        <f t="shared" si="240"/>
        <v>0</v>
      </c>
      <c r="AF80" s="15">
        <f t="shared" si="240"/>
        <v>50</v>
      </c>
      <c r="AG80" s="15">
        <f t="shared" si="240"/>
        <v>0</v>
      </c>
      <c r="AH80" s="15">
        <f t="shared" si="240"/>
        <v>0</v>
      </c>
      <c r="AI80" s="15">
        <f t="shared" si="240"/>
        <v>0</v>
      </c>
      <c r="AJ80" s="15">
        <f t="shared" si="240"/>
        <v>0</v>
      </c>
      <c r="AK80" s="15">
        <f t="shared" si="240"/>
        <v>0</v>
      </c>
      <c r="AL80" s="15">
        <f t="shared" si="240"/>
        <v>0</v>
      </c>
      <c r="AM80" s="15">
        <f t="shared" si="240"/>
        <v>0</v>
      </c>
      <c r="AN80" s="15">
        <f t="shared" si="2"/>
        <v>110</v>
      </c>
      <c r="AO80" s="14">
        <v>97500</v>
      </c>
      <c r="AP80" s="14" t="s">
        <v>121</v>
      </c>
      <c r="AQ80" s="14">
        <v>97500</v>
      </c>
      <c r="AR80" s="14" t="s">
        <v>121</v>
      </c>
      <c r="AS80" s="14">
        <v>97500</v>
      </c>
      <c r="AT80" s="14" t="s">
        <v>121</v>
      </c>
      <c r="AU80" s="14" t="s">
        <v>121</v>
      </c>
      <c r="AV80" s="14" t="s">
        <v>121</v>
      </c>
      <c r="AW80" s="14" t="s">
        <v>121</v>
      </c>
      <c r="AX80" s="14" t="s">
        <v>121</v>
      </c>
      <c r="AY80" s="14">
        <v>97500</v>
      </c>
      <c r="AZ80" s="14">
        <v>97500</v>
      </c>
      <c r="BA80" s="14">
        <v>3900000</v>
      </c>
      <c r="BB80" s="14">
        <v>0</v>
      </c>
      <c r="BC80" s="14">
        <v>1950000</v>
      </c>
      <c r="BD80" s="14">
        <v>0</v>
      </c>
      <c r="BE80" s="14">
        <v>4875000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3">
        <f t="shared" si="3"/>
        <v>10725000</v>
      </c>
      <c r="BN80" s="16">
        <f t="shared" ref="BN80:BY80" si="241">+IFERROR(BA80/CA80,0)</f>
        <v>40</v>
      </c>
      <c r="BO80" s="16">
        <f t="shared" si="241"/>
        <v>0</v>
      </c>
      <c r="BP80" s="16">
        <f t="shared" si="241"/>
        <v>20</v>
      </c>
      <c r="BQ80" s="16">
        <f t="shared" si="241"/>
        <v>0</v>
      </c>
      <c r="BR80" s="16">
        <f t="shared" si="241"/>
        <v>50</v>
      </c>
      <c r="BS80" s="16">
        <f t="shared" si="241"/>
        <v>0</v>
      </c>
      <c r="BT80" s="16">
        <f t="shared" si="241"/>
        <v>0</v>
      </c>
      <c r="BU80" s="16">
        <f t="shared" si="241"/>
        <v>0</v>
      </c>
      <c r="BV80" s="16">
        <f t="shared" si="241"/>
        <v>0</v>
      </c>
      <c r="BW80" s="16">
        <f t="shared" si="241"/>
        <v>0</v>
      </c>
      <c r="BX80" s="16">
        <f t="shared" si="241"/>
        <v>0</v>
      </c>
      <c r="BY80" s="16">
        <f t="shared" si="241"/>
        <v>0</v>
      </c>
      <c r="BZ80" s="16">
        <f t="shared" si="5"/>
        <v>110</v>
      </c>
      <c r="CA80" s="13">
        <f t="shared" si="190"/>
        <v>97500</v>
      </c>
      <c r="CB80" s="13">
        <f t="shared" ref="CB80:CL80" si="242">+CA80</f>
        <v>97500</v>
      </c>
      <c r="CC80" s="13">
        <f t="shared" si="242"/>
        <v>97500</v>
      </c>
      <c r="CD80" s="13">
        <f t="shared" si="242"/>
        <v>97500</v>
      </c>
      <c r="CE80" s="13">
        <f t="shared" si="242"/>
        <v>97500</v>
      </c>
      <c r="CF80" s="13">
        <f t="shared" si="242"/>
        <v>97500</v>
      </c>
      <c r="CG80" s="13">
        <f t="shared" si="242"/>
        <v>97500</v>
      </c>
      <c r="CH80" s="13">
        <f t="shared" si="242"/>
        <v>97500</v>
      </c>
      <c r="CI80" s="13">
        <f t="shared" si="242"/>
        <v>97500</v>
      </c>
      <c r="CJ80" s="13">
        <f t="shared" si="242"/>
        <v>97500</v>
      </c>
      <c r="CK80" s="13">
        <f t="shared" si="242"/>
        <v>97500</v>
      </c>
      <c r="CL80" s="13">
        <f t="shared" si="242"/>
        <v>97500</v>
      </c>
      <c r="CM80" s="17">
        <v>0.7</v>
      </c>
      <c r="CN80" s="17">
        <v>0.7</v>
      </c>
      <c r="CO80" s="17">
        <v>0.7</v>
      </c>
      <c r="CP80" s="17">
        <v>0.7</v>
      </c>
      <c r="CQ80" s="17">
        <v>0.7</v>
      </c>
      <c r="CR80" s="17">
        <v>0.7</v>
      </c>
      <c r="CS80" s="17">
        <v>0.7</v>
      </c>
      <c r="CT80" s="17">
        <v>0.7</v>
      </c>
      <c r="CU80" s="17">
        <v>0.7</v>
      </c>
      <c r="CV80" s="17">
        <v>0.7</v>
      </c>
      <c r="CW80" s="17">
        <v>0.7</v>
      </c>
      <c r="CX80" s="17">
        <v>0.7</v>
      </c>
      <c r="CY80" s="17">
        <v>0.53</v>
      </c>
      <c r="CZ80" s="17">
        <v>0.57000000000000006</v>
      </c>
      <c r="DA80" s="17">
        <v>0.6</v>
      </c>
      <c r="DB80" s="17">
        <v>0.61499999999999999</v>
      </c>
      <c r="DC80" s="17">
        <v>0.65</v>
      </c>
      <c r="DD80" s="17">
        <v>0.63</v>
      </c>
      <c r="DE80" s="17">
        <v>0.64400000000000002</v>
      </c>
      <c r="DF80" s="17">
        <v>0.624</v>
      </c>
      <c r="DG80" s="17">
        <v>0.64400000000000002</v>
      </c>
      <c r="DH80" s="17">
        <v>0.61499999999999999</v>
      </c>
      <c r="DI80" s="17">
        <v>0.64400000000000002</v>
      </c>
      <c r="DJ80" s="17">
        <v>0.6</v>
      </c>
    </row>
    <row r="81" spans="1:114" ht="15" customHeight="1" x14ac:dyDescent="0.35">
      <c r="A81" s="11" t="s">
        <v>114</v>
      </c>
      <c r="B81" s="11" t="s">
        <v>115</v>
      </c>
      <c r="C81" s="11" t="s">
        <v>116</v>
      </c>
      <c r="D81" s="11" t="s">
        <v>115</v>
      </c>
      <c r="E81" s="11" t="s">
        <v>117</v>
      </c>
      <c r="F81" s="11">
        <v>2023</v>
      </c>
      <c r="G81" s="11">
        <v>1002055</v>
      </c>
      <c r="H81" s="11" t="s">
        <v>230</v>
      </c>
      <c r="I81" s="11">
        <v>6300445</v>
      </c>
      <c r="J81" s="12" t="s">
        <v>119</v>
      </c>
      <c r="K81" s="11">
        <v>407311</v>
      </c>
      <c r="L81" s="11" t="s">
        <v>231</v>
      </c>
      <c r="M81" s="11"/>
      <c r="N81" s="11"/>
      <c r="O81" s="13">
        <v>0</v>
      </c>
      <c r="P81" s="13">
        <v>9200000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4">
        <f t="shared" si="0"/>
        <v>9200000</v>
      </c>
      <c r="AB81" s="15">
        <f t="shared" ref="AB81:AM81" si="243">+IFERROR(O81/AO81,0)</f>
        <v>0</v>
      </c>
      <c r="AC81" s="15">
        <f t="shared" si="243"/>
        <v>100</v>
      </c>
      <c r="AD81" s="15">
        <f t="shared" si="243"/>
        <v>0</v>
      </c>
      <c r="AE81" s="15">
        <f t="shared" si="243"/>
        <v>0</v>
      </c>
      <c r="AF81" s="15">
        <f t="shared" si="243"/>
        <v>0</v>
      </c>
      <c r="AG81" s="15">
        <f t="shared" si="243"/>
        <v>0</v>
      </c>
      <c r="AH81" s="15">
        <f t="shared" si="243"/>
        <v>0</v>
      </c>
      <c r="AI81" s="15">
        <f t="shared" si="243"/>
        <v>0</v>
      </c>
      <c r="AJ81" s="15">
        <f t="shared" si="243"/>
        <v>0</v>
      </c>
      <c r="AK81" s="15">
        <f t="shared" si="243"/>
        <v>0</v>
      </c>
      <c r="AL81" s="15">
        <f t="shared" si="243"/>
        <v>0</v>
      </c>
      <c r="AM81" s="15">
        <f t="shared" si="243"/>
        <v>0</v>
      </c>
      <c r="AN81" s="15">
        <f t="shared" si="2"/>
        <v>100</v>
      </c>
      <c r="AO81" s="14" t="s">
        <v>121</v>
      </c>
      <c r="AP81" s="14">
        <v>92000</v>
      </c>
      <c r="AQ81" s="14" t="s">
        <v>121</v>
      </c>
      <c r="AR81" s="14" t="s">
        <v>121</v>
      </c>
      <c r="AS81" s="14" t="s">
        <v>121</v>
      </c>
      <c r="AT81" s="14" t="s">
        <v>121</v>
      </c>
      <c r="AU81" s="14" t="s">
        <v>121</v>
      </c>
      <c r="AV81" s="14" t="s">
        <v>121</v>
      </c>
      <c r="AW81" s="14" t="s">
        <v>121</v>
      </c>
      <c r="AX81" s="14" t="s">
        <v>121</v>
      </c>
      <c r="AY81" s="14">
        <v>92000</v>
      </c>
      <c r="AZ81" s="14">
        <v>92000</v>
      </c>
      <c r="BA81" s="14">
        <v>0</v>
      </c>
      <c r="BB81" s="14">
        <v>9200000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3">
        <f t="shared" si="3"/>
        <v>9200000</v>
      </c>
      <c r="BN81" s="16">
        <f t="shared" ref="BN81:BY81" si="244">+IFERROR(BA81/CA81,0)</f>
        <v>0</v>
      </c>
      <c r="BO81" s="16">
        <f t="shared" si="244"/>
        <v>100</v>
      </c>
      <c r="BP81" s="16">
        <f t="shared" si="244"/>
        <v>0</v>
      </c>
      <c r="BQ81" s="16">
        <f t="shared" si="244"/>
        <v>0</v>
      </c>
      <c r="BR81" s="16">
        <f t="shared" si="244"/>
        <v>0</v>
      </c>
      <c r="BS81" s="16">
        <f t="shared" si="244"/>
        <v>0</v>
      </c>
      <c r="BT81" s="16">
        <f t="shared" si="244"/>
        <v>0</v>
      </c>
      <c r="BU81" s="16">
        <f t="shared" si="244"/>
        <v>0</v>
      </c>
      <c r="BV81" s="16">
        <f t="shared" si="244"/>
        <v>0</v>
      </c>
      <c r="BW81" s="16">
        <f t="shared" si="244"/>
        <v>0</v>
      </c>
      <c r="BX81" s="16">
        <f t="shared" si="244"/>
        <v>0</v>
      </c>
      <c r="BY81" s="16">
        <f t="shared" si="244"/>
        <v>0</v>
      </c>
      <c r="BZ81" s="16">
        <f t="shared" si="5"/>
        <v>100</v>
      </c>
      <c r="CA81" s="13">
        <f t="shared" si="190"/>
        <v>92000</v>
      </c>
      <c r="CB81" s="13">
        <f t="shared" ref="CB81:CL81" si="245">+CA81</f>
        <v>92000</v>
      </c>
      <c r="CC81" s="13">
        <f t="shared" si="245"/>
        <v>92000</v>
      </c>
      <c r="CD81" s="13">
        <f t="shared" si="245"/>
        <v>92000</v>
      </c>
      <c r="CE81" s="13">
        <f t="shared" si="245"/>
        <v>92000</v>
      </c>
      <c r="CF81" s="13">
        <f t="shared" si="245"/>
        <v>92000</v>
      </c>
      <c r="CG81" s="13">
        <f t="shared" si="245"/>
        <v>92000</v>
      </c>
      <c r="CH81" s="13">
        <f t="shared" si="245"/>
        <v>92000</v>
      </c>
      <c r="CI81" s="13">
        <f t="shared" si="245"/>
        <v>92000</v>
      </c>
      <c r="CJ81" s="13">
        <f t="shared" si="245"/>
        <v>92000</v>
      </c>
      <c r="CK81" s="13">
        <f t="shared" si="245"/>
        <v>92000</v>
      </c>
      <c r="CL81" s="13">
        <f t="shared" si="245"/>
        <v>92000</v>
      </c>
      <c r="CM81" s="17">
        <v>0.7</v>
      </c>
      <c r="CN81" s="17">
        <v>0.7</v>
      </c>
      <c r="CO81" s="17">
        <v>0.7</v>
      </c>
      <c r="CP81" s="17">
        <v>0.7</v>
      </c>
      <c r="CQ81" s="17">
        <v>0.7</v>
      </c>
      <c r="CR81" s="17">
        <v>0.7</v>
      </c>
      <c r="CS81" s="17">
        <v>0.7</v>
      </c>
      <c r="CT81" s="17">
        <v>0.7</v>
      </c>
      <c r="CU81" s="17">
        <v>0.7</v>
      </c>
      <c r="CV81" s="17">
        <v>0.7</v>
      </c>
      <c r="CW81" s="17">
        <v>0.7</v>
      </c>
      <c r="CX81" s="17">
        <v>0.7</v>
      </c>
      <c r="CY81" s="17">
        <v>0.48</v>
      </c>
      <c r="CZ81" s="17">
        <v>0.52</v>
      </c>
      <c r="DA81" s="17">
        <v>0.54999999999999993</v>
      </c>
      <c r="DB81" s="17">
        <v>0.56499999999999995</v>
      </c>
      <c r="DC81" s="17">
        <v>0.6</v>
      </c>
      <c r="DD81" s="17">
        <v>0.57999999999999996</v>
      </c>
      <c r="DE81" s="17">
        <v>0.59399999999999997</v>
      </c>
      <c r="DF81" s="17">
        <v>0.57399999999999995</v>
      </c>
      <c r="DG81" s="17">
        <v>0.59399999999999997</v>
      </c>
      <c r="DH81" s="17">
        <v>0.56499999999999995</v>
      </c>
      <c r="DI81" s="17">
        <v>0.59399999999999997</v>
      </c>
      <c r="DJ81" s="17">
        <v>0.54999999999999993</v>
      </c>
    </row>
    <row r="82" spans="1:114" ht="15" customHeight="1" x14ac:dyDescent="0.35">
      <c r="A82" s="11" t="s">
        <v>114</v>
      </c>
      <c r="B82" s="11" t="s">
        <v>115</v>
      </c>
      <c r="C82" s="11" t="s">
        <v>116</v>
      </c>
      <c r="D82" s="11" t="s">
        <v>115</v>
      </c>
      <c r="E82" s="11" t="s">
        <v>117</v>
      </c>
      <c r="F82" s="11">
        <v>2023</v>
      </c>
      <c r="G82" s="11">
        <v>1002146</v>
      </c>
      <c r="H82" s="11" t="s">
        <v>161</v>
      </c>
      <c r="I82" s="11">
        <v>6300445</v>
      </c>
      <c r="J82" s="12" t="s">
        <v>119</v>
      </c>
      <c r="K82" s="11">
        <v>407416</v>
      </c>
      <c r="L82" s="11" t="s">
        <v>232</v>
      </c>
      <c r="M82" s="11"/>
      <c r="N82" s="11"/>
      <c r="O82" s="13">
        <v>0</v>
      </c>
      <c r="P82" s="13">
        <v>0</v>
      </c>
      <c r="Q82" s="13">
        <v>0</v>
      </c>
      <c r="R82" s="13">
        <v>1657500</v>
      </c>
      <c r="S82" s="13">
        <v>0</v>
      </c>
      <c r="T82" s="13">
        <v>0</v>
      </c>
      <c r="U82" s="13">
        <v>0</v>
      </c>
      <c r="V82" s="13">
        <v>17680000</v>
      </c>
      <c r="W82" s="13">
        <v>35690000</v>
      </c>
      <c r="X82" s="13">
        <v>0</v>
      </c>
      <c r="Y82" s="13"/>
      <c r="Z82" s="13">
        <v>0</v>
      </c>
      <c r="AA82" s="14">
        <f t="shared" si="0"/>
        <v>55027500</v>
      </c>
      <c r="AB82" s="15">
        <f t="shared" ref="AB82:AM82" si="246">+IFERROR(O82/AO82,0)</f>
        <v>0</v>
      </c>
      <c r="AC82" s="15">
        <f t="shared" si="246"/>
        <v>0</v>
      </c>
      <c r="AD82" s="15">
        <f t="shared" si="246"/>
        <v>0</v>
      </c>
      <c r="AE82" s="15">
        <f t="shared" si="246"/>
        <v>15</v>
      </c>
      <c r="AF82" s="15">
        <f t="shared" si="246"/>
        <v>0</v>
      </c>
      <c r="AG82" s="15">
        <f t="shared" si="246"/>
        <v>0</v>
      </c>
      <c r="AH82" s="15">
        <f t="shared" si="246"/>
        <v>0</v>
      </c>
      <c r="AI82" s="15">
        <f t="shared" si="246"/>
        <v>160</v>
      </c>
      <c r="AJ82" s="15">
        <f t="shared" si="246"/>
        <v>320</v>
      </c>
      <c r="AK82" s="15">
        <f t="shared" si="246"/>
        <v>0</v>
      </c>
      <c r="AL82" s="15">
        <f t="shared" si="246"/>
        <v>0</v>
      </c>
      <c r="AM82" s="15">
        <f t="shared" si="246"/>
        <v>0</v>
      </c>
      <c r="AN82" s="15">
        <f t="shared" si="2"/>
        <v>495</v>
      </c>
      <c r="AO82" s="14" t="s">
        <v>121</v>
      </c>
      <c r="AP82" s="14" t="s">
        <v>121</v>
      </c>
      <c r="AQ82" s="14" t="s">
        <v>121</v>
      </c>
      <c r="AR82" s="14">
        <v>110500</v>
      </c>
      <c r="AS82" s="14" t="s">
        <v>121</v>
      </c>
      <c r="AT82" s="14" t="s">
        <v>121</v>
      </c>
      <c r="AU82" s="14" t="s">
        <v>121</v>
      </c>
      <c r="AV82" s="14">
        <v>110500</v>
      </c>
      <c r="AW82" s="14">
        <v>111531.25</v>
      </c>
      <c r="AX82" s="14" t="s">
        <v>121</v>
      </c>
      <c r="AY82" s="14">
        <v>111531.25</v>
      </c>
      <c r="AZ82" s="14">
        <v>111531.25</v>
      </c>
      <c r="BA82" s="14">
        <v>0</v>
      </c>
      <c r="BB82" s="14">
        <v>0</v>
      </c>
      <c r="BC82" s="14">
        <v>3000000</v>
      </c>
      <c r="BD82" s="14">
        <v>3000000</v>
      </c>
      <c r="BE82" s="14">
        <v>3000000</v>
      </c>
      <c r="BF82" s="14">
        <v>3000000</v>
      </c>
      <c r="BG82" s="14">
        <v>3000000</v>
      </c>
      <c r="BH82" s="14">
        <v>3000000</v>
      </c>
      <c r="BI82" s="14">
        <v>10000000</v>
      </c>
      <c r="BJ82" s="14">
        <v>10000000</v>
      </c>
      <c r="BK82" s="14">
        <v>10000000</v>
      </c>
      <c r="BL82" s="14">
        <v>10000000</v>
      </c>
      <c r="BM82" s="13">
        <f t="shared" si="3"/>
        <v>58000000</v>
      </c>
      <c r="BN82" s="16">
        <f t="shared" ref="BN82:BY82" si="247">+IFERROR(BA82/CA82,0)</f>
        <v>0</v>
      </c>
      <c r="BO82" s="16">
        <f t="shared" si="247"/>
        <v>0</v>
      </c>
      <c r="BP82" s="16">
        <f t="shared" si="247"/>
        <v>26.898290837769682</v>
      </c>
      <c r="BQ82" s="16">
        <f t="shared" si="247"/>
        <v>26.898290837769682</v>
      </c>
      <c r="BR82" s="16">
        <f t="shared" si="247"/>
        <v>26.898290837769682</v>
      </c>
      <c r="BS82" s="16">
        <f t="shared" si="247"/>
        <v>26.898290837769682</v>
      </c>
      <c r="BT82" s="16">
        <f t="shared" si="247"/>
        <v>26.898290837769682</v>
      </c>
      <c r="BU82" s="16">
        <f t="shared" si="247"/>
        <v>26.898290837769682</v>
      </c>
      <c r="BV82" s="16">
        <f t="shared" si="247"/>
        <v>89.660969459232277</v>
      </c>
      <c r="BW82" s="16">
        <f t="shared" si="247"/>
        <v>89.660969459232277</v>
      </c>
      <c r="BX82" s="16">
        <f t="shared" si="247"/>
        <v>89.660969459232277</v>
      </c>
      <c r="BY82" s="16">
        <f t="shared" si="247"/>
        <v>89.660969459232277</v>
      </c>
      <c r="BZ82" s="16">
        <f t="shared" si="5"/>
        <v>520.03362286354718</v>
      </c>
      <c r="CA82" s="13">
        <f t="shared" si="190"/>
        <v>111531.25</v>
      </c>
      <c r="CB82" s="13">
        <f t="shared" ref="CB82:CL82" si="248">+CA82</f>
        <v>111531.25</v>
      </c>
      <c r="CC82" s="13">
        <f t="shared" si="248"/>
        <v>111531.25</v>
      </c>
      <c r="CD82" s="13">
        <f t="shared" si="248"/>
        <v>111531.25</v>
      </c>
      <c r="CE82" s="13">
        <f t="shared" si="248"/>
        <v>111531.25</v>
      </c>
      <c r="CF82" s="13">
        <f t="shared" si="248"/>
        <v>111531.25</v>
      </c>
      <c r="CG82" s="13">
        <f t="shared" si="248"/>
        <v>111531.25</v>
      </c>
      <c r="CH82" s="13">
        <f t="shared" si="248"/>
        <v>111531.25</v>
      </c>
      <c r="CI82" s="13">
        <f t="shared" si="248"/>
        <v>111531.25</v>
      </c>
      <c r="CJ82" s="13">
        <f t="shared" si="248"/>
        <v>111531.25</v>
      </c>
      <c r="CK82" s="13">
        <f t="shared" si="248"/>
        <v>111531.25</v>
      </c>
      <c r="CL82" s="13">
        <f t="shared" si="248"/>
        <v>111531.25</v>
      </c>
      <c r="CM82" s="17">
        <v>0.56999999999999995</v>
      </c>
      <c r="CN82" s="17">
        <v>0.56999999999999995</v>
      </c>
      <c r="CO82" s="17">
        <v>0.56999999999999995</v>
      </c>
      <c r="CP82" s="17">
        <v>0.56999999999999995</v>
      </c>
      <c r="CQ82" s="17">
        <v>0.56999999999999995</v>
      </c>
      <c r="CR82" s="17">
        <v>0.56999999999999995</v>
      </c>
      <c r="CS82" s="17">
        <v>0.56999999999999995</v>
      </c>
      <c r="CT82" s="17">
        <v>0.56999999999999995</v>
      </c>
      <c r="CU82" s="17">
        <v>0.56999999999999995</v>
      </c>
      <c r="CV82" s="17">
        <v>0.56999999999999995</v>
      </c>
      <c r="CW82" s="17">
        <v>0.56999999999999995</v>
      </c>
      <c r="CX82" s="17">
        <v>0.56999999999999995</v>
      </c>
      <c r="CY82" s="17">
        <v>0.35</v>
      </c>
      <c r="CZ82" s="17">
        <v>0.38999999999999996</v>
      </c>
      <c r="DA82" s="17">
        <v>0.42</v>
      </c>
      <c r="DB82" s="17">
        <v>0.43499999999999994</v>
      </c>
      <c r="DC82" s="17">
        <v>0.47</v>
      </c>
      <c r="DD82" s="17">
        <v>0.44999999999999996</v>
      </c>
      <c r="DE82" s="17">
        <v>0.46399999999999997</v>
      </c>
      <c r="DF82" s="17">
        <v>0.44399999999999995</v>
      </c>
      <c r="DG82" s="17">
        <v>0.46399999999999997</v>
      </c>
      <c r="DH82" s="17">
        <v>0.43499999999999994</v>
      </c>
      <c r="DI82" s="17">
        <v>0.46399999999999997</v>
      </c>
      <c r="DJ82" s="17">
        <v>0.42</v>
      </c>
    </row>
    <row r="83" spans="1:114" ht="15" customHeight="1" x14ac:dyDescent="0.35">
      <c r="A83" s="11" t="s">
        <v>114</v>
      </c>
      <c r="B83" s="11" t="s">
        <v>115</v>
      </c>
      <c r="C83" s="11" t="s">
        <v>116</v>
      </c>
      <c r="D83" s="11" t="s">
        <v>115</v>
      </c>
      <c r="E83" s="11" t="s">
        <v>117</v>
      </c>
      <c r="F83" s="11">
        <v>2023</v>
      </c>
      <c r="G83" s="11">
        <v>1001963</v>
      </c>
      <c r="H83" s="11" t="s">
        <v>149</v>
      </c>
      <c r="I83" s="11">
        <v>6300445</v>
      </c>
      <c r="J83" s="12" t="s">
        <v>119</v>
      </c>
      <c r="K83" s="11">
        <v>407504</v>
      </c>
      <c r="L83" s="11" t="s">
        <v>233</v>
      </c>
      <c r="M83" s="11"/>
      <c r="N83" s="11"/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4780000</v>
      </c>
      <c r="U83" s="13">
        <v>4780000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4">
        <f t="shared" si="0"/>
        <v>9560000</v>
      </c>
      <c r="AB83" s="15">
        <f t="shared" ref="AB83:AM83" si="249">+IFERROR(O83/AO83,0)</f>
        <v>0</v>
      </c>
      <c r="AC83" s="15">
        <f t="shared" si="249"/>
        <v>0</v>
      </c>
      <c r="AD83" s="15">
        <f t="shared" si="249"/>
        <v>0</v>
      </c>
      <c r="AE83" s="15">
        <f t="shared" si="249"/>
        <v>0</v>
      </c>
      <c r="AF83" s="15">
        <f t="shared" si="249"/>
        <v>0</v>
      </c>
      <c r="AG83" s="15">
        <f t="shared" si="249"/>
        <v>100</v>
      </c>
      <c r="AH83" s="15">
        <f t="shared" si="249"/>
        <v>100</v>
      </c>
      <c r="AI83" s="15">
        <f t="shared" si="249"/>
        <v>0</v>
      </c>
      <c r="AJ83" s="15">
        <f t="shared" si="249"/>
        <v>0</v>
      </c>
      <c r="AK83" s="15">
        <f t="shared" si="249"/>
        <v>0</v>
      </c>
      <c r="AL83" s="15">
        <f t="shared" si="249"/>
        <v>0</v>
      </c>
      <c r="AM83" s="15">
        <f t="shared" si="249"/>
        <v>0</v>
      </c>
      <c r="AN83" s="15">
        <f t="shared" si="2"/>
        <v>200</v>
      </c>
      <c r="AO83" s="14" t="s">
        <v>121</v>
      </c>
      <c r="AP83" s="14" t="s">
        <v>121</v>
      </c>
      <c r="AQ83" s="14" t="s">
        <v>121</v>
      </c>
      <c r="AR83" s="14" t="s">
        <v>121</v>
      </c>
      <c r="AS83" s="14" t="s">
        <v>121</v>
      </c>
      <c r="AT83" s="14">
        <v>47800</v>
      </c>
      <c r="AU83" s="14">
        <v>47800</v>
      </c>
      <c r="AV83" s="14" t="s">
        <v>121</v>
      </c>
      <c r="AW83" s="14" t="s">
        <v>121</v>
      </c>
      <c r="AX83" s="14" t="s">
        <v>121</v>
      </c>
      <c r="AY83" s="14">
        <v>47800</v>
      </c>
      <c r="AZ83" s="14">
        <v>47800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4780000</v>
      </c>
      <c r="BG83" s="14">
        <v>4780000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3">
        <f t="shared" si="3"/>
        <v>9560000</v>
      </c>
      <c r="BN83" s="16">
        <f t="shared" ref="BN83:BY83" si="250">+IFERROR(BA83/CA83,0)</f>
        <v>0</v>
      </c>
      <c r="BO83" s="16">
        <f t="shared" si="250"/>
        <v>0</v>
      </c>
      <c r="BP83" s="16">
        <f t="shared" si="250"/>
        <v>0</v>
      </c>
      <c r="BQ83" s="16">
        <f t="shared" si="250"/>
        <v>0</v>
      </c>
      <c r="BR83" s="16">
        <f t="shared" si="250"/>
        <v>0</v>
      </c>
      <c r="BS83" s="16">
        <f t="shared" si="250"/>
        <v>100</v>
      </c>
      <c r="BT83" s="16">
        <f t="shared" si="250"/>
        <v>100</v>
      </c>
      <c r="BU83" s="16">
        <f t="shared" si="250"/>
        <v>0</v>
      </c>
      <c r="BV83" s="16">
        <f t="shared" si="250"/>
        <v>0</v>
      </c>
      <c r="BW83" s="16">
        <f t="shared" si="250"/>
        <v>0</v>
      </c>
      <c r="BX83" s="16">
        <f t="shared" si="250"/>
        <v>0</v>
      </c>
      <c r="BY83" s="16">
        <f t="shared" si="250"/>
        <v>0</v>
      </c>
      <c r="BZ83" s="16">
        <f t="shared" si="5"/>
        <v>200</v>
      </c>
      <c r="CA83" s="13">
        <f t="shared" si="190"/>
        <v>47800</v>
      </c>
      <c r="CB83" s="13">
        <f t="shared" ref="CB83:CL83" si="251">+CA83</f>
        <v>47800</v>
      </c>
      <c r="CC83" s="13">
        <f t="shared" si="251"/>
        <v>47800</v>
      </c>
      <c r="CD83" s="13">
        <f t="shared" si="251"/>
        <v>47800</v>
      </c>
      <c r="CE83" s="13">
        <f t="shared" si="251"/>
        <v>47800</v>
      </c>
      <c r="CF83" s="13">
        <f t="shared" si="251"/>
        <v>47800</v>
      </c>
      <c r="CG83" s="13">
        <f t="shared" si="251"/>
        <v>47800</v>
      </c>
      <c r="CH83" s="13">
        <f t="shared" si="251"/>
        <v>47800</v>
      </c>
      <c r="CI83" s="13">
        <f t="shared" si="251"/>
        <v>47800</v>
      </c>
      <c r="CJ83" s="13">
        <f t="shared" si="251"/>
        <v>47800</v>
      </c>
      <c r="CK83" s="13">
        <f t="shared" si="251"/>
        <v>47800</v>
      </c>
      <c r="CL83" s="13">
        <f t="shared" si="251"/>
        <v>47800</v>
      </c>
      <c r="CM83" s="17">
        <v>0.61</v>
      </c>
      <c r="CN83" s="17">
        <v>0.61</v>
      </c>
      <c r="CO83" s="17">
        <v>0.61</v>
      </c>
      <c r="CP83" s="17">
        <v>0.61</v>
      </c>
      <c r="CQ83" s="17">
        <v>0.61</v>
      </c>
      <c r="CR83" s="17">
        <v>0.61</v>
      </c>
      <c r="CS83" s="17">
        <v>0.61</v>
      </c>
      <c r="CT83" s="17">
        <v>0.61</v>
      </c>
      <c r="CU83" s="17">
        <v>0.61</v>
      </c>
      <c r="CV83" s="17">
        <v>0.61</v>
      </c>
      <c r="CW83" s="17">
        <v>0.61</v>
      </c>
      <c r="CX83" s="17">
        <v>0.61</v>
      </c>
      <c r="CY83" s="17">
        <v>0.35</v>
      </c>
      <c r="CZ83" s="17">
        <v>0.38999999999999996</v>
      </c>
      <c r="DA83" s="17">
        <v>0.42</v>
      </c>
      <c r="DB83" s="17">
        <v>0.43499999999999994</v>
      </c>
      <c r="DC83" s="17">
        <v>0.47</v>
      </c>
      <c r="DD83" s="17">
        <v>0.44999999999999996</v>
      </c>
      <c r="DE83" s="17">
        <v>0.46399999999999997</v>
      </c>
      <c r="DF83" s="17">
        <v>0.44399999999999995</v>
      </c>
      <c r="DG83" s="17">
        <v>0.46399999999999997</v>
      </c>
      <c r="DH83" s="17">
        <v>0.43499999999999994</v>
      </c>
      <c r="DI83" s="17">
        <v>0.46399999999999997</v>
      </c>
      <c r="DJ83" s="17">
        <v>0.42</v>
      </c>
    </row>
    <row r="84" spans="1:114" ht="15" customHeight="1" x14ac:dyDescent="0.35">
      <c r="A84" s="11" t="s">
        <v>114</v>
      </c>
      <c r="B84" s="11" t="s">
        <v>115</v>
      </c>
      <c r="C84" s="11" t="s">
        <v>116</v>
      </c>
      <c r="D84" s="11" t="s">
        <v>115</v>
      </c>
      <c r="E84" s="11" t="s">
        <v>117</v>
      </c>
      <c r="F84" s="11">
        <v>2023</v>
      </c>
      <c r="G84" s="11">
        <v>1002321</v>
      </c>
      <c r="H84" s="11" t="s">
        <v>234</v>
      </c>
      <c r="I84" s="11">
        <v>6300563</v>
      </c>
      <c r="J84" s="12" t="s">
        <v>126</v>
      </c>
      <c r="K84" s="11">
        <v>404133</v>
      </c>
      <c r="L84" s="11" t="s">
        <v>235</v>
      </c>
      <c r="M84" s="11"/>
      <c r="N84" s="11"/>
      <c r="O84" s="13">
        <v>0</v>
      </c>
      <c r="P84" s="13">
        <v>0</v>
      </c>
      <c r="Q84" s="13">
        <v>0</v>
      </c>
      <c r="R84" s="13">
        <v>5063850</v>
      </c>
      <c r="S84" s="13">
        <v>0</v>
      </c>
      <c r="T84" s="13">
        <v>0</v>
      </c>
      <c r="U84" s="13">
        <v>0</v>
      </c>
      <c r="V84" s="13">
        <v>5217300</v>
      </c>
      <c r="W84" s="13">
        <v>0</v>
      </c>
      <c r="X84" s="13">
        <v>5063850</v>
      </c>
      <c r="Y84" s="13">
        <v>0</v>
      </c>
      <c r="Z84" s="13">
        <v>0</v>
      </c>
      <c r="AA84" s="14">
        <f t="shared" si="0"/>
        <v>15345000</v>
      </c>
      <c r="AB84" s="15">
        <f t="shared" ref="AB84:AM84" si="252">+IFERROR(O84/AO84,0)</f>
        <v>0</v>
      </c>
      <c r="AC84" s="15">
        <f t="shared" si="252"/>
        <v>0</v>
      </c>
      <c r="AD84" s="15">
        <f t="shared" si="252"/>
        <v>0</v>
      </c>
      <c r="AE84" s="15">
        <f t="shared" si="252"/>
        <v>99</v>
      </c>
      <c r="AF84" s="15">
        <f t="shared" si="252"/>
        <v>0</v>
      </c>
      <c r="AG84" s="15">
        <f t="shared" si="252"/>
        <v>0</v>
      </c>
      <c r="AH84" s="15">
        <f t="shared" si="252"/>
        <v>0</v>
      </c>
      <c r="AI84" s="15">
        <f t="shared" si="252"/>
        <v>102</v>
      </c>
      <c r="AJ84" s="15">
        <f t="shared" si="252"/>
        <v>0</v>
      </c>
      <c r="AK84" s="15">
        <f t="shared" si="252"/>
        <v>99</v>
      </c>
      <c r="AL84" s="15">
        <f t="shared" si="252"/>
        <v>0</v>
      </c>
      <c r="AM84" s="15">
        <f t="shared" si="252"/>
        <v>0</v>
      </c>
      <c r="AN84" s="15">
        <f t="shared" si="2"/>
        <v>300</v>
      </c>
      <c r="AO84" s="14" t="s">
        <v>121</v>
      </c>
      <c r="AP84" s="14" t="s">
        <v>121</v>
      </c>
      <c r="AQ84" s="14" t="s">
        <v>121</v>
      </c>
      <c r="AR84" s="14">
        <v>51150</v>
      </c>
      <c r="AS84" s="14" t="s">
        <v>121</v>
      </c>
      <c r="AT84" s="14" t="s">
        <v>121</v>
      </c>
      <c r="AU84" s="14" t="s">
        <v>121</v>
      </c>
      <c r="AV84" s="14">
        <v>51150</v>
      </c>
      <c r="AW84" s="14" t="s">
        <v>121</v>
      </c>
      <c r="AX84" s="14">
        <v>51150</v>
      </c>
      <c r="AY84" s="14">
        <v>51150</v>
      </c>
      <c r="AZ84" s="14">
        <v>51150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5217300</v>
      </c>
      <c r="BI84" s="14">
        <v>0</v>
      </c>
      <c r="BJ84" s="14">
        <v>0</v>
      </c>
      <c r="BK84" s="14">
        <v>5217300</v>
      </c>
      <c r="BL84" s="14">
        <v>0</v>
      </c>
      <c r="BM84" s="13">
        <f t="shared" si="3"/>
        <v>10434600</v>
      </c>
      <c r="BN84" s="16">
        <f t="shared" ref="BN84:BY84" si="253">+IFERROR(BA84/CA84,0)</f>
        <v>0</v>
      </c>
      <c r="BO84" s="16">
        <f t="shared" si="253"/>
        <v>0</v>
      </c>
      <c r="BP84" s="16">
        <f t="shared" si="253"/>
        <v>0</v>
      </c>
      <c r="BQ84" s="16">
        <f t="shared" si="253"/>
        <v>0</v>
      </c>
      <c r="BR84" s="16">
        <f t="shared" si="253"/>
        <v>0</v>
      </c>
      <c r="BS84" s="16">
        <f t="shared" si="253"/>
        <v>0</v>
      </c>
      <c r="BT84" s="16">
        <f t="shared" si="253"/>
        <v>0</v>
      </c>
      <c r="BU84" s="16">
        <f t="shared" si="253"/>
        <v>102</v>
      </c>
      <c r="BV84" s="16">
        <f t="shared" si="253"/>
        <v>0</v>
      </c>
      <c r="BW84" s="16">
        <f t="shared" si="253"/>
        <v>0</v>
      </c>
      <c r="BX84" s="16">
        <f t="shared" si="253"/>
        <v>102</v>
      </c>
      <c r="BY84" s="16">
        <f t="shared" si="253"/>
        <v>0</v>
      </c>
      <c r="BZ84" s="16">
        <f t="shared" si="5"/>
        <v>204</v>
      </c>
      <c r="CA84" s="13">
        <f t="shared" si="190"/>
        <v>51150</v>
      </c>
      <c r="CB84" s="13">
        <f t="shared" ref="CB84:CL84" si="254">+CA84</f>
        <v>51150</v>
      </c>
      <c r="CC84" s="13">
        <f t="shared" si="254"/>
        <v>51150</v>
      </c>
      <c r="CD84" s="13">
        <f t="shared" si="254"/>
        <v>51150</v>
      </c>
      <c r="CE84" s="13">
        <f t="shared" si="254"/>
        <v>51150</v>
      </c>
      <c r="CF84" s="13">
        <f t="shared" si="254"/>
        <v>51150</v>
      </c>
      <c r="CG84" s="13">
        <f t="shared" si="254"/>
        <v>51150</v>
      </c>
      <c r="CH84" s="13">
        <f t="shared" si="254"/>
        <v>51150</v>
      </c>
      <c r="CI84" s="13">
        <f t="shared" si="254"/>
        <v>51150</v>
      </c>
      <c r="CJ84" s="13">
        <f t="shared" si="254"/>
        <v>51150</v>
      </c>
      <c r="CK84" s="13">
        <f t="shared" si="254"/>
        <v>51150</v>
      </c>
      <c r="CL84" s="13">
        <f t="shared" si="254"/>
        <v>51150</v>
      </c>
      <c r="CM84" s="17">
        <v>0.7</v>
      </c>
      <c r="CN84" s="17">
        <v>0.7</v>
      </c>
      <c r="CO84" s="17">
        <v>0.7</v>
      </c>
      <c r="CP84" s="17">
        <v>0.7</v>
      </c>
      <c r="CQ84" s="17">
        <v>0.7</v>
      </c>
      <c r="CR84" s="17">
        <v>0.7</v>
      </c>
      <c r="CS84" s="17">
        <v>0.7</v>
      </c>
      <c r="CT84" s="17">
        <v>0.7</v>
      </c>
      <c r="CU84" s="17">
        <v>0.7</v>
      </c>
      <c r="CV84" s="17">
        <v>0.7</v>
      </c>
      <c r="CW84" s="17">
        <v>0.7</v>
      </c>
      <c r="CX84" s="17">
        <v>0.7</v>
      </c>
      <c r="CY84" s="17">
        <v>0.45999999999999996</v>
      </c>
      <c r="CZ84" s="17">
        <v>0.49999999999999994</v>
      </c>
      <c r="DA84" s="17">
        <v>0.52999999999999992</v>
      </c>
      <c r="DB84" s="17">
        <v>0.54499999999999993</v>
      </c>
      <c r="DC84" s="17">
        <v>0.57999999999999996</v>
      </c>
      <c r="DD84" s="17">
        <v>0.55999999999999994</v>
      </c>
      <c r="DE84" s="17">
        <v>0.57399999999999995</v>
      </c>
      <c r="DF84" s="17">
        <v>0.55399999999999994</v>
      </c>
      <c r="DG84" s="17">
        <v>0.57399999999999995</v>
      </c>
      <c r="DH84" s="17">
        <v>0.54499999999999993</v>
      </c>
      <c r="DI84" s="17">
        <v>0.57399999999999995</v>
      </c>
      <c r="DJ84" s="17">
        <v>0.52999999999999992</v>
      </c>
    </row>
    <row r="85" spans="1:114" ht="15" customHeight="1" x14ac:dyDescent="0.35">
      <c r="A85" s="11" t="s">
        <v>114</v>
      </c>
      <c r="B85" s="11" t="s">
        <v>115</v>
      </c>
      <c r="C85" s="11" t="s">
        <v>116</v>
      </c>
      <c r="D85" s="11" t="s">
        <v>115</v>
      </c>
      <c r="E85" s="11" t="s">
        <v>117</v>
      </c>
      <c r="F85" s="11">
        <v>2023</v>
      </c>
      <c r="G85" s="11">
        <v>1002321</v>
      </c>
      <c r="H85" s="11" t="s">
        <v>234</v>
      </c>
      <c r="I85" s="11">
        <v>6300563</v>
      </c>
      <c r="J85" s="12" t="s">
        <v>126</v>
      </c>
      <c r="K85" s="11">
        <v>405187</v>
      </c>
      <c r="L85" s="11" t="s">
        <v>236</v>
      </c>
      <c r="M85" s="11"/>
      <c r="N85" s="11"/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1892000</v>
      </c>
      <c r="U85" s="13">
        <v>0</v>
      </c>
      <c r="V85" s="13">
        <v>1892000</v>
      </c>
      <c r="W85" s="13">
        <v>0</v>
      </c>
      <c r="X85" s="13">
        <v>1892000</v>
      </c>
      <c r="Y85" s="13">
        <v>1892000</v>
      </c>
      <c r="Z85" s="13">
        <v>0</v>
      </c>
      <c r="AA85" s="14">
        <f t="shared" si="0"/>
        <v>7568000</v>
      </c>
      <c r="AB85" s="15">
        <f t="shared" ref="AB85:AM85" si="255">+IFERROR(O85/AO85,0)</f>
        <v>0</v>
      </c>
      <c r="AC85" s="15">
        <f t="shared" si="255"/>
        <v>0</v>
      </c>
      <c r="AD85" s="15">
        <f t="shared" si="255"/>
        <v>0</v>
      </c>
      <c r="AE85" s="15">
        <f t="shared" si="255"/>
        <v>0</v>
      </c>
      <c r="AF85" s="15">
        <f t="shared" si="255"/>
        <v>0</v>
      </c>
      <c r="AG85" s="15">
        <f t="shared" si="255"/>
        <v>40</v>
      </c>
      <c r="AH85" s="15">
        <f t="shared" si="255"/>
        <v>0</v>
      </c>
      <c r="AI85" s="15">
        <f t="shared" si="255"/>
        <v>40</v>
      </c>
      <c r="AJ85" s="15">
        <f t="shared" si="255"/>
        <v>0</v>
      </c>
      <c r="AK85" s="15">
        <f t="shared" si="255"/>
        <v>40</v>
      </c>
      <c r="AL85" s="15">
        <f t="shared" si="255"/>
        <v>40</v>
      </c>
      <c r="AM85" s="15">
        <f t="shared" si="255"/>
        <v>0</v>
      </c>
      <c r="AN85" s="15">
        <f t="shared" si="2"/>
        <v>160</v>
      </c>
      <c r="AO85" s="14" t="s">
        <v>121</v>
      </c>
      <c r="AP85" s="14" t="s">
        <v>121</v>
      </c>
      <c r="AQ85" s="14" t="s">
        <v>121</v>
      </c>
      <c r="AR85" s="14" t="s">
        <v>121</v>
      </c>
      <c r="AS85" s="14" t="s">
        <v>121</v>
      </c>
      <c r="AT85" s="14">
        <v>47300</v>
      </c>
      <c r="AU85" s="14" t="s">
        <v>121</v>
      </c>
      <c r="AV85" s="14">
        <v>47300</v>
      </c>
      <c r="AW85" s="14" t="s">
        <v>121</v>
      </c>
      <c r="AX85" s="14">
        <v>47300</v>
      </c>
      <c r="AY85" s="14">
        <v>47300</v>
      </c>
      <c r="AZ85" s="14">
        <v>47300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1892000</v>
      </c>
      <c r="BG85" s="14">
        <v>0</v>
      </c>
      <c r="BH85" s="14">
        <v>1892000</v>
      </c>
      <c r="BI85" s="14">
        <v>0</v>
      </c>
      <c r="BJ85" s="14">
        <v>0</v>
      </c>
      <c r="BK85" s="14">
        <v>0</v>
      </c>
      <c r="BL85" s="14">
        <v>1892000</v>
      </c>
      <c r="BM85" s="13">
        <f t="shared" si="3"/>
        <v>5676000</v>
      </c>
      <c r="BN85" s="16">
        <f t="shared" ref="BN85:BY85" si="256">+IFERROR(BA85/CA85,0)</f>
        <v>0</v>
      </c>
      <c r="BO85" s="16">
        <f t="shared" si="256"/>
        <v>0</v>
      </c>
      <c r="BP85" s="16">
        <f t="shared" si="256"/>
        <v>0</v>
      </c>
      <c r="BQ85" s="16">
        <f t="shared" si="256"/>
        <v>0</v>
      </c>
      <c r="BR85" s="16">
        <f t="shared" si="256"/>
        <v>0</v>
      </c>
      <c r="BS85" s="16">
        <f t="shared" si="256"/>
        <v>40</v>
      </c>
      <c r="BT85" s="16">
        <f t="shared" si="256"/>
        <v>0</v>
      </c>
      <c r="BU85" s="16">
        <f t="shared" si="256"/>
        <v>40</v>
      </c>
      <c r="BV85" s="16">
        <f t="shared" si="256"/>
        <v>0</v>
      </c>
      <c r="BW85" s="16">
        <f t="shared" si="256"/>
        <v>0</v>
      </c>
      <c r="BX85" s="16">
        <f t="shared" si="256"/>
        <v>0</v>
      </c>
      <c r="BY85" s="16">
        <f t="shared" si="256"/>
        <v>40</v>
      </c>
      <c r="BZ85" s="16">
        <f t="shared" si="5"/>
        <v>120</v>
      </c>
      <c r="CA85" s="13">
        <f t="shared" si="190"/>
        <v>47300</v>
      </c>
      <c r="CB85" s="13">
        <f t="shared" ref="CB85:CL85" si="257">+CA85</f>
        <v>47300</v>
      </c>
      <c r="CC85" s="13">
        <f t="shared" si="257"/>
        <v>47300</v>
      </c>
      <c r="CD85" s="13">
        <f t="shared" si="257"/>
        <v>47300</v>
      </c>
      <c r="CE85" s="13">
        <f t="shared" si="257"/>
        <v>47300</v>
      </c>
      <c r="CF85" s="13">
        <f t="shared" si="257"/>
        <v>47300</v>
      </c>
      <c r="CG85" s="13">
        <f t="shared" si="257"/>
        <v>47300</v>
      </c>
      <c r="CH85" s="13">
        <f t="shared" si="257"/>
        <v>47300</v>
      </c>
      <c r="CI85" s="13">
        <f t="shared" si="257"/>
        <v>47300</v>
      </c>
      <c r="CJ85" s="13">
        <f t="shared" si="257"/>
        <v>47300</v>
      </c>
      <c r="CK85" s="13">
        <f t="shared" si="257"/>
        <v>47300</v>
      </c>
      <c r="CL85" s="13">
        <f t="shared" si="257"/>
        <v>47300</v>
      </c>
      <c r="CM85" s="17">
        <v>0.68</v>
      </c>
      <c r="CN85" s="17">
        <v>0.68</v>
      </c>
      <c r="CO85" s="17">
        <v>0.68</v>
      </c>
      <c r="CP85" s="17">
        <v>0.68</v>
      </c>
      <c r="CQ85" s="17">
        <v>0.68</v>
      </c>
      <c r="CR85" s="17">
        <v>0.68</v>
      </c>
      <c r="CS85" s="17">
        <v>0.68</v>
      </c>
      <c r="CT85" s="17">
        <v>0.68</v>
      </c>
      <c r="CU85" s="17">
        <v>0.68</v>
      </c>
      <c r="CV85" s="17">
        <v>0.68</v>
      </c>
      <c r="CW85" s="17">
        <v>0.68</v>
      </c>
      <c r="CX85" s="17">
        <v>0.68</v>
      </c>
      <c r="CY85" s="17">
        <v>0.41000000000000003</v>
      </c>
      <c r="CZ85" s="17">
        <v>0.45</v>
      </c>
      <c r="DA85" s="17">
        <v>0.48000000000000004</v>
      </c>
      <c r="DB85" s="17">
        <v>0.495</v>
      </c>
      <c r="DC85" s="17">
        <v>0.53</v>
      </c>
      <c r="DD85" s="17">
        <v>0.51</v>
      </c>
      <c r="DE85" s="17">
        <v>0.52400000000000002</v>
      </c>
      <c r="DF85" s="17">
        <v>0.504</v>
      </c>
      <c r="DG85" s="17">
        <v>0.52400000000000002</v>
      </c>
      <c r="DH85" s="17">
        <v>0.495</v>
      </c>
      <c r="DI85" s="17">
        <v>0.52400000000000002</v>
      </c>
      <c r="DJ85" s="17">
        <v>0.48000000000000004</v>
      </c>
    </row>
    <row r="86" spans="1:114" ht="15" customHeight="1" x14ac:dyDescent="0.35">
      <c r="A86" s="11" t="s">
        <v>114</v>
      </c>
      <c r="B86" s="11" t="s">
        <v>115</v>
      </c>
      <c r="C86" s="11" t="s">
        <v>116</v>
      </c>
      <c r="D86" s="11" t="s">
        <v>115</v>
      </c>
      <c r="E86" s="11" t="s">
        <v>117</v>
      </c>
      <c r="F86" s="11">
        <v>2023</v>
      </c>
      <c r="G86" s="11">
        <v>1002545</v>
      </c>
      <c r="H86" s="11" t="s">
        <v>237</v>
      </c>
      <c r="I86" s="11">
        <v>6300471</v>
      </c>
      <c r="J86" s="12" t="s">
        <v>210</v>
      </c>
      <c r="K86" s="11">
        <v>404704</v>
      </c>
      <c r="L86" s="11" t="s">
        <v>238</v>
      </c>
      <c r="M86" s="11"/>
      <c r="N86" s="11"/>
      <c r="O86" s="13">
        <v>0</v>
      </c>
      <c r="P86" s="13">
        <v>1863000</v>
      </c>
      <c r="Q86" s="13">
        <v>0</v>
      </c>
      <c r="R86" s="13">
        <v>0</v>
      </c>
      <c r="S86" s="13">
        <v>0</v>
      </c>
      <c r="T86" s="13">
        <v>2794500</v>
      </c>
      <c r="U86" s="13">
        <v>5589000</v>
      </c>
      <c r="V86" s="13">
        <v>2794500</v>
      </c>
      <c r="W86" s="13">
        <v>0</v>
      </c>
      <c r="X86" s="13">
        <v>0</v>
      </c>
      <c r="Y86" s="13">
        <v>2794500</v>
      </c>
      <c r="Z86" s="13">
        <v>0</v>
      </c>
      <c r="AA86" s="14">
        <f t="shared" si="0"/>
        <v>15835500</v>
      </c>
      <c r="AB86" s="15">
        <f t="shared" ref="AB86:AM86" si="258">+IFERROR(O86/AO86,0)</f>
        <v>0</v>
      </c>
      <c r="AC86" s="15">
        <f t="shared" si="258"/>
        <v>10</v>
      </c>
      <c r="AD86" s="15">
        <f t="shared" si="258"/>
        <v>0</v>
      </c>
      <c r="AE86" s="15">
        <f t="shared" si="258"/>
        <v>0</v>
      </c>
      <c r="AF86" s="15">
        <f t="shared" si="258"/>
        <v>0</v>
      </c>
      <c r="AG86" s="15">
        <f t="shared" si="258"/>
        <v>15</v>
      </c>
      <c r="AH86" s="15">
        <f t="shared" si="258"/>
        <v>30</v>
      </c>
      <c r="AI86" s="15">
        <f t="shared" si="258"/>
        <v>15</v>
      </c>
      <c r="AJ86" s="15">
        <f t="shared" si="258"/>
        <v>0</v>
      </c>
      <c r="AK86" s="15">
        <f t="shared" si="258"/>
        <v>0</v>
      </c>
      <c r="AL86" s="15">
        <f t="shared" si="258"/>
        <v>15</v>
      </c>
      <c r="AM86" s="15">
        <f t="shared" si="258"/>
        <v>0</v>
      </c>
      <c r="AN86" s="15">
        <f t="shared" si="2"/>
        <v>85</v>
      </c>
      <c r="AO86" s="14" t="s">
        <v>121</v>
      </c>
      <c r="AP86" s="14">
        <v>186300</v>
      </c>
      <c r="AQ86" s="14" t="s">
        <v>121</v>
      </c>
      <c r="AR86" s="14" t="s">
        <v>121</v>
      </c>
      <c r="AS86" s="14" t="s">
        <v>121</v>
      </c>
      <c r="AT86" s="14">
        <v>186300</v>
      </c>
      <c r="AU86" s="14">
        <v>186300</v>
      </c>
      <c r="AV86" s="14">
        <v>186300</v>
      </c>
      <c r="AW86" s="14" t="s">
        <v>121</v>
      </c>
      <c r="AX86" s="14">
        <v>186300</v>
      </c>
      <c r="AY86" s="14">
        <v>186300</v>
      </c>
      <c r="AZ86" s="14">
        <v>186300</v>
      </c>
      <c r="BA86" s="14">
        <v>0</v>
      </c>
      <c r="BB86" s="14">
        <v>2863000</v>
      </c>
      <c r="BC86" s="14">
        <v>0</v>
      </c>
      <c r="BD86" s="14">
        <v>0</v>
      </c>
      <c r="BE86" s="14">
        <v>0</v>
      </c>
      <c r="BF86" s="14">
        <v>2794500</v>
      </c>
      <c r="BG86" s="14">
        <v>5589000</v>
      </c>
      <c r="BH86" s="14">
        <v>4794500</v>
      </c>
      <c r="BI86" s="14">
        <v>0</v>
      </c>
      <c r="BJ86" s="14">
        <v>2794500</v>
      </c>
      <c r="BK86" s="14">
        <v>2794500</v>
      </c>
      <c r="BL86" s="14">
        <v>0</v>
      </c>
      <c r="BM86" s="13">
        <f t="shared" si="3"/>
        <v>21630000</v>
      </c>
      <c r="BN86" s="16">
        <f t="shared" ref="BN86:BY86" si="259">+IFERROR(BA86/CA86,0)</f>
        <v>0</v>
      </c>
      <c r="BO86" s="16">
        <f t="shared" si="259"/>
        <v>15.367686527106818</v>
      </c>
      <c r="BP86" s="16">
        <f t="shared" si="259"/>
        <v>0</v>
      </c>
      <c r="BQ86" s="16">
        <f t="shared" si="259"/>
        <v>0</v>
      </c>
      <c r="BR86" s="16">
        <f t="shared" si="259"/>
        <v>0</v>
      </c>
      <c r="BS86" s="16">
        <f t="shared" si="259"/>
        <v>15</v>
      </c>
      <c r="BT86" s="16">
        <f t="shared" si="259"/>
        <v>30</v>
      </c>
      <c r="BU86" s="16">
        <f t="shared" si="259"/>
        <v>25.735373054213635</v>
      </c>
      <c r="BV86" s="16">
        <f t="shared" si="259"/>
        <v>0</v>
      </c>
      <c r="BW86" s="16">
        <f t="shared" si="259"/>
        <v>15</v>
      </c>
      <c r="BX86" s="16">
        <f t="shared" si="259"/>
        <v>15</v>
      </c>
      <c r="BY86" s="16">
        <f t="shared" si="259"/>
        <v>0</v>
      </c>
      <c r="BZ86" s="16">
        <f t="shared" si="5"/>
        <v>116.10305958132045</v>
      </c>
      <c r="CA86" s="13">
        <f t="shared" si="190"/>
        <v>186300</v>
      </c>
      <c r="CB86" s="13">
        <f t="shared" ref="CB86:CL86" si="260">+CA86</f>
        <v>186300</v>
      </c>
      <c r="CC86" s="13">
        <f t="shared" si="260"/>
        <v>186300</v>
      </c>
      <c r="CD86" s="13">
        <f t="shared" si="260"/>
        <v>186300</v>
      </c>
      <c r="CE86" s="13">
        <f t="shared" si="260"/>
        <v>186300</v>
      </c>
      <c r="CF86" s="13">
        <f t="shared" si="260"/>
        <v>186300</v>
      </c>
      <c r="CG86" s="13">
        <f t="shared" si="260"/>
        <v>186300</v>
      </c>
      <c r="CH86" s="13">
        <f t="shared" si="260"/>
        <v>186300</v>
      </c>
      <c r="CI86" s="13">
        <f t="shared" si="260"/>
        <v>186300</v>
      </c>
      <c r="CJ86" s="13">
        <f t="shared" si="260"/>
        <v>186300</v>
      </c>
      <c r="CK86" s="13">
        <f t="shared" si="260"/>
        <v>186300</v>
      </c>
      <c r="CL86" s="13">
        <f t="shared" si="260"/>
        <v>186300</v>
      </c>
      <c r="CM86" s="17">
        <v>0.8</v>
      </c>
      <c r="CN86" s="17">
        <v>0.8</v>
      </c>
      <c r="CO86" s="17">
        <v>0.8</v>
      </c>
      <c r="CP86" s="17">
        <v>0.8</v>
      </c>
      <c r="CQ86" s="17">
        <v>0.8</v>
      </c>
      <c r="CR86" s="17">
        <v>0.8</v>
      </c>
      <c r="CS86" s="17">
        <v>0.8</v>
      </c>
      <c r="CT86" s="17">
        <v>0.8</v>
      </c>
      <c r="CU86" s="17">
        <v>0.8</v>
      </c>
      <c r="CV86" s="17">
        <v>0.8</v>
      </c>
      <c r="CW86" s="17">
        <v>0.8</v>
      </c>
      <c r="CX86" s="17">
        <v>0.8</v>
      </c>
      <c r="CY86" s="17">
        <v>0.61</v>
      </c>
      <c r="CZ86" s="17">
        <v>0.65</v>
      </c>
      <c r="DA86" s="17">
        <v>0.67999999999999994</v>
      </c>
      <c r="DB86" s="17">
        <v>0.69499999999999995</v>
      </c>
      <c r="DC86" s="17">
        <v>0.73</v>
      </c>
      <c r="DD86" s="17">
        <v>0.71</v>
      </c>
      <c r="DE86" s="17">
        <v>0.72399999999999998</v>
      </c>
      <c r="DF86" s="17">
        <v>0.70399999999999996</v>
      </c>
      <c r="DG86" s="17">
        <v>0.72399999999999998</v>
      </c>
      <c r="DH86" s="17">
        <v>0.69499999999999995</v>
      </c>
      <c r="DI86" s="17">
        <v>0.72399999999999998</v>
      </c>
      <c r="DJ86" s="17">
        <v>0.67999999999999994</v>
      </c>
    </row>
    <row r="87" spans="1:114" ht="15" customHeight="1" x14ac:dyDescent="0.35">
      <c r="A87" s="11" t="s">
        <v>114</v>
      </c>
      <c r="B87" s="11" t="s">
        <v>115</v>
      </c>
      <c r="C87" s="11" t="s">
        <v>116</v>
      </c>
      <c r="D87" s="11" t="s">
        <v>115</v>
      </c>
      <c r="E87" s="11" t="s">
        <v>117</v>
      </c>
      <c r="F87" s="11">
        <v>2023</v>
      </c>
      <c r="G87" s="11">
        <v>1002545</v>
      </c>
      <c r="H87" s="11" t="s">
        <v>237</v>
      </c>
      <c r="I87" s="11">
        <v>6300471</v>
      </c>
      <c r="J87" s="12" t="s">
        <v>210</v>
      </c>
      <c r="K87" s="11">
        <v>404705</v>
      </c>
      <c r="L87" s="11" t="s">
        <v>239</v>
      </c>
      <c r="M87" s="11"/>
      <c r="N87" s="11"/>
      <c r="O87" s="13">
        <v>0</v>
      </c>
      <c r="P87" s="13">
        <v>1842480</v>
      </c>
      <c r="Q87" s="13">
        <v>7369920</v>
      </c>
      <c r="R87" s="13">
        <v>0</v>
      </c>
      <c r="S87" s="13">
        <v>5527440</v>
      </c>
      <c r="T87" s="13">
        <v>5527440</v>
      </c>
      <c r="U87" s="13">
        <v>5527440</v>
      </c>
      <c r="V87" s="13">
        <v>2763720</v>
      </c>
      <c r="W87" s="13">
        <v>6448680</v>
      </c>
      <c r="X87" s="13">
        <v>2763720</v>
      </c>
      <c r="Y87" s="13">
        <v>0</v>
      </c>
      <c r="Z87" s="13">
        <v>2794500</v>
      </c>
      <c r="AA87" s="14">
        <f t="shared" si="0"/>
        <v>40565340</v>
      </c>
      <c r="AB87" s="15">
        <f t="shared" ref="AB87:AM87" si="261">+IFERROR(O87/AO87,0)</f>
        <v>0</v>
      </c>
      <c r="AC87" s="15">
        <f t="shared" si="261"/>
        <v>10</v>
      </c>
      <c r="AD87" s="15">
        <f t="shared" si="261"/>
        <v>40</v>
      </c>
      <c r="AE87" s="15">
        <f t="shared" si="261"/>
        <v>0</v>
      </c>
      <c r="AF87" s="15">
        <f t="shared" si="261"/>
        <v>30</v>
      </c>
      <c r="AG87" s="15">
        <f t="shared" si="261"/>
        <v>30</v>
      </c>
      <c r="AH87" s="15">
        <f t="shared" si="261"/>
        <v>30</v>
      </c>
      <c r="AI87" s="15">
        <f t="shared" si="261"/>
        <v>15</v>
      </c>
      <c r="AJ87" s="15">
        <f t="shared" si="261"/>
        <v>35</v>
      </c>
      <c r="AK87" s="15">
        <f t="shared" si="261"/>
        <v>15</v>
      </c>
      <c r="AL87" s="15">
        <f t="shared" si="261"/>
        <v>0</v>
      </c>
      <c r="AM87" s="15">
        <f t="shared" si="261"/>
        <v>15.167057444314185</v>
      </c>
      <c r="AN87" s="15">
        <f t="shared" si="2"/>
        <v>220.1670574443142</v>
      </c>
      <c r="AO87" s="14" t="s">
        <v>121</v>
      </c>
      <c r="AP87" s="14">
        <v>184248</v>
      </c>
      <c r="AQ87" s="14">
        <v>184248</v>
      </c>
      <c r="AR87" s="14" t="s">
        <v>121</v>
      </c>
      <c r="AS87" s="14">
        <v>184248</v>
      </c>
      <c r="AT87" s="14">
        <v>184248</v>
      </c>
      <c r="AU87" s="14">
        <v>184248</v>
      </c>
      <c r="AV87" s="14">
        <v>184248</v>
      </c>
      <c r="AW87" s="14">
        <v>184248</v>
      </c>
      <c r="AX87" s="14">
        <v>184248</v>
      </c>
      <c r="AY87" s="14">
        <v>184248</v>
      </c>
      <c r="AZ87" s="14">
        <v>184248</v>
      </c>
      <c r="BA87" s="14">
        <v>0</v>
      </c>
      <c r="BB87" s="14">
        <v>1842480</v>
      </c>
      <c r="BC87" s="14">
        <v>7369920</v>
      </c>
      <c r="BD87" s="14">
        <v>0</v>
      </c>
      <c r="BE87" s="14">
        <v>5527440</v>
      </c>
      <c r="BF87" s="14">
        <v>5527440</v>
      </c>
      <c r="BG87" s="14">
        <v>5527440</v>
      </c>
      <c r="BH87" s="14">
        <v>4763720</v>
      </c>
      <c r="BI87" s="14">
        <v>6448680</v>
      </c>
      <c r="BJ87" s="14">
        <v>0</v>
      </c>
      <c r="BK87" s="14">
        <v>0</v>
      </c>
      <c r="BL87" s="14">
        <v>2794500</v>
      </c>
      <c r="BM87" s="13">
        <f t="shared" si="3"/>
        <v>39801620</v>
      </c>
      <c r="BN87" s="16">
        <f t="shared" ref="BN87:BY87" si="262">+IFERROR(BA87/CA87,0)</f>
        <v>0</v>
      </c>
      <c r="BO87" s="16">
        <f t="shared" si="262"/>
        <v>10</v>
      </c>
      <c r="BP87" s="16">
        <f t="shared" si="262"/>
        <v>40</v>
      </c>
      <c r="BQ87" s="16">
        <f t="shared" si="262"/>
        <v>0</v>
      </c>
      <c r="BR87" s="16">
        <f t="shared" si="262"/>
        <v>30</v>
      </c>
      <c r="BS87" s="16">
        <f t="shared" si="262"/>
        <v>30</v>
      </c>
      <c r="BT87" s="16">
        <f t="shared" si="262"/>
        <v>30</v>
      </c>
      <c r="BU87" s="16">
        <f t="shared" si="262"/>
        <v>25.854934653293387</v>
      </c>
      <c r="BV87" s="16">
        <f t="shared" si="262"/>
        <v>35</v>
      </c>
      <c r="BW87" s="16">
        <f t="shared" si="262"/>
        <v>0</v>
      </c>
      <c r="BX87" s="16">
        <f t="shared" si="262"/>
        <v>0</v>
      </c>
      <c r="BY87" s="16">
        <f t="shared" si="262"/>
        <v>15.167057444314185</v>
      </c>
      <c r="BZ87" s="16">
        <f t="shared" si="5"/>
        <v>216.02199209760758</v>
      </c>
      <c r="CA87" s="13">
        <f t="shared" si="190"/>
        <v>184248</v>
      </c>
      <c r="CB87" s="13">
        <f t="shared" ref="CB87:CL87" si="263">+CA87</f>
        <v>184248</v>
      </c>
      <c r="CC87" s="13">
        <f t="shared" si="263"/>
        <v>184248</v>
      </c>
      <c r="CD87" s="13">
        <f t="shared" si="263"/>
        <v>184248</v>
      </c>
      <c r="CE87" s="13">
        <f t="shared" si="263"/>
        <v>184248</v>
      </c>
      <c r="CF87" s="13">
        <f t="shared" si="263"/>
        <v>184248</v>
      </c>
      <c r="CG87" s="13">
        <f t="shared" si="263"/>
        <v>184248</v>
      </c>
      <c r="CH87" s="13">
        <f t="shared" si="263"/>
        <v>184248</v>
      </c>
      <c r="CI87" s="13">
        <f t="shared" si="263"/>
        <v>184248</v>
      </c>
      <c r="CJ87" s="13">
        <f t="shared" si="263"/>
        <v>184248</v>
      </c>
      <c r="CK87" s="13">
        <f t="shared" si="263"/>
        <v>184248</v>
      </c>
      <c r="CL87" s="13">
        <f t="shared" si="263"/>
        <v>184248</v>
      </c>
      <c r="CM87" s="17">
        <v>0.8</v>
      </c>
      <c r="CN87" s="17">
        <v>0.8</v>
      </c>
      <c r="CO87" s="17">
        <v>0.8</v>
      </c>
      <c r="CP87" s="17">
        <v>0.8</v>
      </c>
      <c r="CQ87" s="17">
        <v>0.8</v>
      </c>
      <c r="CR87" s="17">
        <v>0.8</v>
      </c>
      <c r="CS87" s="17">
        <v>0.8</v>
      </c>
      <c r="CT87" s="17">
        <v>0.8</v>
      </c>
      <c r="CU87" s="17">
        <v>0.8</v>
      </c>
      <c r="CV87" s="17">
        <v>0.8</v>
      </c>
      <c r="CW87" s="17">
        <v>0.8</v>
      </c>
      <c r="CX87" s="17">
        <v>0.8</v>
      </c>
      <c r="CY87" s="17">
        <v>0.61</v>
      </c>
      <c r="CZ87" s="17">
        <v>0.65</v>
      </c>
      <c r="DA87" s="17">
        <v>0.67999999999999994</v>
      </c>
      <c r="DB87" s="17">
        <v>0.69499999999999995</v>
      </c>
      <c r="DC87" s="17">
        <v>0.73</v>
      </c>
      <c r="DD87" s="17">
        <v>0.71</v>
      </c>
      <c r="DE87" s="17">
        <v>0.72399999999999998</v>
      </c>
      <c r="DF87" s="17">
        <v>0.70399999999999996</v>
      </c>
      <c r="DG87" s="17">
        <v>0.72399999999999998</v>
      </c>
      <c r="DH87" s="17">
        <v>0.69499999999999995</v>
      </c>
      <c r="DI87" s="17">
        <v>0.72399999999999998</v>
      </c>
      <c r="DJ87" s="17">
        <v>0.67999999999999994</v>
      </c>
    </row>
    <row r="88" spans="1:114" ht="15" customHeight="1" x14ac:dyDescent="0.35">
      <c r="A88" s="11" t="s">
        <v>114</v>
      </c>
      <c r="B88" s="11" t="s">
        <v>115</v>
      </c>
      <c r="C88" s="11" t="s">
        <v>116</v>
      </c>
      <c r="D88" s="11" t="s">
        <v>115</v>
      </c>
      <c r="E88" s="11" t="s">
        <v>117</v>
      </c>
      <c r="F88" s="11">
        <v>2023</v>
      </c>
      <c r="G88" s="11">
        <v>1002114</v>
      </c>
      <c r="H88" s="11" t="s">
        <v>240</v>
      </c>
      <c r="I88" s="11">
        <v>6300563</v>
      </c>
      <c r="J88" s="12" t="s">
        <v>126</v>
      </c>
      <c r="K88" s="11">
        <v>400199</v>
      </c>
      <c r="L88" s="11" t="s">
        <v>241</v>
      </c>
      <c r="M88" s="11"/>
      <c r="N88" s="11"/>
      <c r="O88" s="13">
        <v>-2990000</v>
      </c>
      <c r="P88" s="13">
        <v>2990000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4">
        <f t="shared" si="0"/>
        <v>0</v>
      </c>
      <c r="AB88" s="15">
        <f t="shared" ref="AB88:AM88" si="264">+IFERROR(O88/AO88,0)</f>
        <v>-20</v>
      </c>
      <c r="AC88" s="15">
        <f t="shared" si="264"/>
        <v>20</v>
      </c>
      <c r="AD88" s="15">
        <f t="shared" si="264"/>
        <v>0</v>
      </c>
      <c r="AE88" s="15">
        <f t="shared" si="264"/>
        <v>0</v>
      </c>
      <c r="AF88" s="15">
        <f t="shared" si="264"/>
        <v>0</v>
      </c>
      <c r="AG88" s="15">
        <f t="shared" si="264"/>
        <v>0</v>
      </c>
      <c r="AH88" s="15">
        <f t="shared" si="264"/>
        <v>0</v>
      </c>
      <c r="AI88" s="15">
        <f t="shared" si="264"/>
        <v>0</v>
      </c>
      <c r="AJ88" s="15">
        <f t="shared" si="264"/>
        <v>0</v>
      </c>
      <c r="AK88" s="15">
        <f t="shared" si="264"/>
        <v>0</v>
      </c>
      <c r="AL88" s="15">
        <f t="shared" si="264"/>
        <v>0</v>
      </c>
      <c r="AM88" s="15">
        <f t="shared" si="264"/>
        <v>0</v>
      </c>
      <c r="AN88" s="15">
        <f t="shared" si="2"/>
        <v>0</v>
      </c>
      <c r="AO88" s="14">
        <v>149500</v>
      </c>
      <c r="AP88" s="14">
        <v>149500</v>
      </c>
      <c r="AQ88" s="14" t="s">
        <v>121</v>
      </c>
      <c r="AR88" s="14" t="s">
        <v>121</v>
      </c>
      <c r="AS88" s="14" t="s">
        <v>121</v>
      </c>
      <c r="AT88" s="14" t="s">
        <v>121</v>
      </c>
      <c r="AU88" s="14" t="s">
        <v>121</v>
      </c>
      <c r="AV88" s="14" t="s">
        <v>121</v>
      </c>
      <c r="AW88" s="14" t="s">
        <v>121</v>
      </c>
      <c r="AX88" s="14" t="s">
        <v>121</v>
      </c>
      <c r="AY88" s="14" t="s">
        <v>121</v>
      </c>
      <c r="AZ88" s="14">
        <v>149500</v>
      </c>
      <c r="BA88" s="14">
        <v>2990000</v>
      </c>
      <c r="BB88" s="14">
        <v>2990000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3">
        <f t="shared" si="3"/>
        <v>5980000</v>
      </c>
      <c r="BN88" s="16">
        <f t="shared" ref="BN88:BY88" si="265">+IFERROR(BA88/CA88,0)</f>
        <v>20</v>
      </c>
      <c r="BO88" s="16">
        <f t="shared" si="265"/>
        <v>20</v>
      </c>
      <c r="BP88" s="16">
        <f t="shared" si="265"/>
        <v>0</v>
      </c>
      <c r="BQ88" s="16">
        <f t="shared" si="265"/>
        <v>0</v>
      </c>
      <c r="BR88" s="16">
        <f t="shared" si="265"/>
        <v>0</v>
      </c>
      <c r="BS88" s="16">
        <f t="shared" si="265"/>
        <v>0</v>
      </c>
      <c r="BT88" s="16">
        <f t="shared" si="265"/>
        <v>0</v>
      </c>
      <c r="BU88" s="16">
        <f t="shared" si="265"/>
        <v>0</v>
      </c>
      <c r="BV88" s="16">
        <f t="shared" si="265"/>
        <v>0</v>
      </c>
      <c r="BW88" s="16">
        <f t="shared" si="265"/>
        <v>0</v>
      </c>
      <c r="BX88" s="16">
        <f t="shared" si="265"/>
        <v>0</v>
      </c>
      <c r="BY88" s="16">
        <f t="shared" si="265"/>
        <v>0</v>
      </c>
      <c r="BZ88" s="16">
        <f t="shared" si="5"/>
        <v>40</v>
      </c>
      <c r="CA88" s="13">
        <f t="shared" si="190"/>
        <v>149500</v>
      </c>
      <c r="CB88" s="13">
        <f t="shared" ref="CB88:CL88" si="266">+CA88</f>
        <v>149500</v>
      </c>
      <c r="CC88" s="13">
        <f t="shared" si="266"/>
        <v>149500</v>
      </c>
      <c r="CD88" s="13">
        <f t="shared" si="266"/>
        <v>149500</v>
      </c>
      <c r="CE88" s="13">
        <f t="shared" si="266"/>
        <v>149500</v>
      </c>
      <c r="CF88" s="13">
        <f t="shared" si="266"/>
        <v>149500</v>
      </c>
      <c r="CG88" s="13">
        <f t="shared" si="266"/>
        <v>149500</v>
      </c>
      <c r="CH88" s="13">
        <f t="shared" si="266"/>
        <v>149500</v>
      </c>
      <c r="CI88" s="13">
        <f t="shared" si="266"/>
        <v>149500</v>
      </c>
      <c r="CJ88" s="13">
        <f t="shared" si="266"/>
        <v>149500</v>
      </c>
      <c r="CK88" s="13">
        <f t="shared" si="266"/>
        <v>149500</v>
      </c>
      <c r="CL88" s="13">
        <f t="shared" si="266"/>
        <v>149500</v>
      </c>
      <c r="CM88" s="17">
        <v>0.73</v>
      </c>
      <c r="CN88" s="17">
        <v>0.73</v>
      </c>
      <c r="CO88" s="17">
        <v>0.73</v>
      </c>
      <c r="CP88" s="17">
        <v>0.73</v>
      </c>
      <c r="CQ88" s="17">
        <v>0.73</v>
      </c>
      <c r="CR88" s="17">
        <v>0.73</v>
      </c>
      <c r="CS88" s="17">
        <v>0.73</v>
      </c>
      <c r="CT88" s="17">
        <v>0.73</v>
      </c>
      <c r="CU88" s="17">
        <v>0.73</v>
      </c>
      <c r="CV88" s="17">
        <v>0.73</v>
      </c>
      <c r="CW88" s="17">
        <v>0.73</v>
      </c>
      <c r="CX88" s="17">
        <v>0.73</v>
      </c>
      <c r="CY88" s="17">
        <v>0.55000000000000004</v>
      </c>
      <c r="CZ88" s="17">
        <v>0.59000000000000008</v>
      </c>
      <c r="DA88" s="17">
        <v>0.62</v>
      </c>
      <c r="DB88" s="17">
        <v>0.63500000000000001</v>
      </c>
      <c r="DC88" s="17">
        <v>0.67</v>
      </c>
      <c r="DD88" s="17">
        <v>0.65</v>
      </c>
      <c r="DE88" s="17">
        <v>0.66400000000000003</v>
      </c>
      <c r="DF88" s="17">
        <v>0.64400000000000002</v>
      </c>
      <c r="DG88" s="17">
        <v>0.66400000000000003</v>
      </c>
      <c r="DH88" s="17">
        <v>0.63500000000000001</v>
      </c>
      <c r="DI88" s="17">
        <v>0.66400000000000003</v>
      </c>
      <c r="DJ88" s="17">
        <v>0.62</v>
      </c>
    </row>
    <row r="89" spans="1:114" ht="15" customHeight="1" x14ac:dyDescent="0.35">
      <c r="A89" s="11" t="s">
        <v>114</v>
      </c>
      <c r="B89" s="11" t="s">
        <v>115</v>
      </c>
      <c r="C89" s="11" t="s">
        <v>116</v>
      </c>
      <c r="D89" s="11" t="s">
        <v>115</v>
      </c>
      <c r="E89" s="11" t="s">
        <v>117</v>
      </c>
      <c r="F89" s="11">
        <v>2023</v>
      </c>
      <c r="G89" s="11">
        <v>1002114</v>
      </c>
      <c r="H89" s="11" t="s">
        <v>240</v>
      </c>
      <c r="I89" s="11">
        <v>6300563</v>
      </c>
      <c r="J89" s="12" t="s">
        <v>126</v>
      </c>
      <c r="K89" s="11">
        <v>406522</v>
      </c>
      <c r="L89" s="11" t="s">
        <v>242</v>
      </c>
      <c r="M89" s="11"/>
      <c r="N89" s="11"/>
      <c r="O89" s="13">
        <v>1991350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4">
        <f t="shared" si="0"/>
        <v>1991350</v>
      </c>
      <c r="AB89" s="15">
        <f t="shared" ref="AB89:AM89" si="267">+IFERROR(O89/AO89,0)</f>
        <v>10</v>
      </c>
      <c r="AC89" s="15">
        <f t="shared" si="267"/>
        <v>0</v>
      </c>
      <c r="AD89" s="15">
        <f t="shared" si="267"/>
        <v>0</v>
      </c>
      <c r="AE89" s="15">
        <f t="shared" si="267"/>
        <v>0</v>
      </c>
      <c r="AF89" s="15">
        <f t="shared" si="267"/>
        <v>0</v>
      </c>
      <c r="AG89" s="15">
        <f t="shared" si="267"/>
        <v>0</v>
      </c>
      <c r="AH89" s="15">
        <f t="shared" si="267"/>
        <v>0</v>
      </c>
      <c r="AI89" s="15">
        <f t="shared" si="267"/>
        <v>0</v>
      </c>
      <c r="AJ89" s="15">
        <f t="shared" si="267"/>
        <v>0</v>
      </c>
      <c r="AK89" s="15">
        <f t="shared" si="267"/>
        <v>0</v>
      </c>
      <c r="AL89" s="15">
        <f t="shared" si="267"/>
        <v>0</v>
      </c>
      <c r="AM89" s="15">
        <f t="shared" si="267"/>
        <v>0</v>
      </c>
      <c r="AN89" s="15">
        <f t="shared" si="2"/>
        <v>10</v>
      </c>
      <c r="AO89" s="14">
        <v>199135</v>
      </c>
      <c r="AP89" s="14" t="s">
        <v>121</v>
      </c>
      <c r="AQ89" s="14" t="s">
        <v>121</v>
      </c>
      <c r="AR89" s="14" t="s">
        <v>121</v>
      </c>
      <c r="AS89" s="14" t="s">
        <v>121</v>
      </c>
      <c r="AT89" s="14" t="s">
        <v>121</v>
      </c>
      <c r="AU89" s="14" t="s">
        <v>121</v>
      </c>
      <c r="AV89" s="14" t="s">
        <v>121</v>
      </c>
      <c r="AW89" s="14" t="s">
        <v>121</v>
      </c>
      <c r="AX89" s="14" t="s">
        <v>121</v>
      </c>
      <c r="AY89" s="14" t="s">
        <v>121</v>
      </c>
      <c r="AZ89" s="14">
        <v>199135</v>
      </c>
      <c r="BA89" s="14">
        <v>1991350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3">
        <f t="shared" si="3"/>
        <v>1991350</v>
      </c>
      <c r="BN89" s="16">
        <f t="shared" ref="BN89:BY89" si="268">+IFERROR(BA89/CA89,0)</f>
        <v>10</v>
      </c>
      <c r="BO89" s="16">
        <f t="shared" si="268"/>
        <v>0</v>
      </c>
      <c r="BP89" s="16">
        <f t="shared" si="268"/>
        <v>0</v>
      </c>
      <c r="BQ89" s="16">
        <f t="shared" si="268"/>
        <v>0</v>
      </c>
      <c r="BR89" s="16">
        <f t="shared" si="268"/>
        <v>0</v>
      </c>
      <c r="BS89" s="16">
        <f t="shared" si="268"/>
        <v>0</v>
      </c>
      <c r="BT89" s="16">
        <f t="shared" si="268"/>
        <v>0</v>
      </c>
      <c r="BU89" s="16">
        <f t="shared" si="268"/>
        <v>0</v>
      </c>
      <c r="BV89" s="16">
        <f t="shared" si="268"/>
        <v>0</v>
      </c>
      <c r="BW89" s="16">
        <f t="shared" si="268"/>
        <v>0</v>
      </c>
      <c r="BX89" s="16">
        <f t="shared" si="268"/>
        <v>0</v>
      </c>
      <c r="BY89" s="16">
        <f t="shared" si="268"/>
        <v>0</v>
      </c>
      <c r="BZ89" s="16">
        <f t="shared" si="5"/>
        <v>10</v>
      </c>
      <c r="CA89" s="13">
        <f t="shared" si="190"/>
        <v>199135</v>
      </c>
      <c r="CB89" s="13">
        <f t="shared" ref="CB89:CL89" si="269">+CA89</f>
        <v>199135</v>
      </c>
      <c r="CC89" s="13">
        <f t="shared" si="269"/>
        <v>199135</v>
      </c>
      <c r="CD89" s="13">
        <f t="shared" si="269"/>
        <v>199135</v>
      </c>
      <c r="CE89" s="13">
        <f t="shared" si="269"/>
        <v>199135</v>
      </c>
      <c r="CF89" s="13">
        <f t="shared" si="269"/>
        <v>199135</v>
      </c>
      <c r="CG89" s="13">
        <f t="shared" si="269"/>
        <v>199135</v>
      </c>
      <c r="CH89" s="13">
        <f t="shared" si="269"/>
        <v>199135</v>
      </c>
      <c r="CI89" s="13">
        <f t="shared" si="269"/>
        <v>199135</v>
      </c>
      <c r="CJ89" s="13">
        <f t="shared" si="269"/>
        <v>199135</v>
      </c>
      <c r="CK89" s="13">
        <f t="shared" si="269"/>
        <v>199135</v>
      </c>
      <c r="CL89" s="13">
        <f t="shared" si="269"/>
        <v>199135</v>
      </c>
      <c r="CM89" s="17">
        <v>0.69</v>
      </c>
      <c r="CN89" s="17">
        <v>0.69</v>
      </c>
      <c r="CO89" s="17">
        <v>0.69</v>
      </c>
      <c r="CP89" s="17">
        <v>0.69</v>
      </c>
      <c r="CQ89" s="17">
        <v>0.69</v>
      </c>
      <c r="CR89" s="17">
        <v>0.69</v>
      </c>
      <c r="CS89" s="17">
        <v>0.69</v>
      </c>
      <c r="CT89" s="17">
        <v>0.69</v>
      </c>
      <c r="CU89" s="17">
        <v>0.69</v>
      </c>
      <c r="CV89" s="17">
        <v>0.69</v>
      </c>
      <c r="CW89" s="17">
        <v>0.69</v>
      </c>
      <c r="CX89" s="17">
        <v>0.69</v>
      </c>
      <c r="CY89" s="17">
        <v>0.48</v>
      </c>
      <c r="CZ89" s="17">
        <v>0.52</v>
      </c>
      <c r="DA89" s="17">
        <v>0.54999999999999993</v>
      </c>
      <c r="DB89" s="17">
        <v>0.56499999999999995</v>
      </c>
      <c r="DC89" s="17">
        <v>0.6</v>
      </c>
      <c r="DD89" s="17">
        <v>0.57999999999999996</v>
      </c>
      <c r="DE89" s="17">
        <v>0.59399999999999997</v>
      </c>
      <c r="DF89" s="17">
        <v>0.57399999999999995</v>
      </c>
      <c r="DG89" s="17">
        <v>0.59399999999999997</v>
      </c>
      <c r="DH89" s="17">
        <v>0.56499999999999995</v>
      </c>
      <c r="DI89" s="17">
        <v>0.59399999999999997</v>
      </c>
      <c r="DJ89" s="17">
        <v>0.54999999999999993</v>
      </c>
    </row>
    <row r="90" spans="1:114" ht="15" customHeight="1" x14ac:dyDescent="0.35">
      <c r="A90" s="11" t="s">
        <v>114</v>
      </c>
      <c r="B90" s="11" t="s">
        <v>115</v>
      </c>
      <c r="C90" s="11" t="s">
        <v>116</v>
      </c>
      <c r="D90" s="11" t="s">
        <v>115</v>
      </c>
      <c r="E90" s="11" t="s">
        <v>117</v>
      </c>
      <c r="F90" s="11">
        <v>2023</v>
      </c>
      <c r="G90" s="11">
        <v>1002979</v>
      </c>
      <c r="H90" s="11" t="s">
        <v>243</v>
      </c>
      <c r="I90" s="11">
        <v>6300471</v>
      </c>
      <c r="J90" s="12" t="s">
        <v>210</v>
      </c>
      <c r="K90" s="11">
        <v>405061</v>
      </c>
      <c r="L90" s="11" t="s">
        <v>244</v>
      </c>
      <c r="M90" s="11"/>
      <c r="N90" s="11"/>
      <c r="O90" s="13">
        <v>0</v>
      </c>
      <c r="P90" s="13">
        <v>0</v>
      </c>
      <c r="Q90" s="13">
        <v>0</v>
      </c>
      <c r="R90" s="13">
        <v>0</v>
      </c>
      <c r="S90" s="13">
        <v>5163600</v>
      </c>
      <c r="T90" s="13">
        <v>0</v>
      </c>
      <c r="U90" s="13">
        <v>0</v>
      </c>
      <c r="V90" s="13">
        <v>5163600</v>
      </c>
      <c r="W90" s="13">
        <v>5163600</v>
      </c>
      <c r="X90" s="13">
        <v>0</v>
      </c>
      <c r="Y90" s="13">
        <v>0</v>
      </c>
      <c r="Z90" s="13">
        <v>5163600</v>
      </c>
      <c r="AA90" s="14">
        <f t="shared" si="0"/>
        <v>20654400</v>
      </c>
      <c r="AB90" s="15">
        <f t="shared" ref="AB90:AM90" si="270">+IFERROR(O90/AO90,0)</f>
        <v>0</v>
      </c>
      <c r="AC90" s="15">
        <f t="shared" si="270"/>
        <v>0</v>
      </c>
      <c r="AD90" s="15">
        <f t="shared" si="270"/>
        <v>0</v>
      </c>
      <c r="AE90" s="15">
        <f t="shared" si="270"/>
        <v>0</v>
      </c>
      <c r="AF90" s="15">
        <f t="shared" si="270"/>
        <v>26</v>
      </c>
      <c r="AG90" s="15">
        <f t="shared" si="270"/>
        <v>0</v>
      </c>
      <c r="AH90" s="15">
        <f t="shared" si="270"/>
        <v>0</v>
      </c>
      <c r="AI90" s="15">
        <f t="shared" si="270"/>
        <v>26</v>
      </c>
      <c r="AJ90" s="15">
        <f t="shared" si="270"/>
        <v>26</v>
      </c>
      <c r="AK90" s="15">
        <f t="shared" si="270"/>
        <v>0</v>
      </c>
      <c r="AL90" s="15">
        <f t="shared" si="270"/>
        <v>0</v>
      </c>
      <c r="AM90" s="15">
        <f t="shared" si="270"/>
        <v>26</v>
      </c>
      <c r="AN90" s="15">
        <f t="shared" si="2"/>
        <v>104</v>
      </c>
      <c r="AO90" s="14" t="s">
        <v>121</v>
      </c>
      <c r="AP90" s="14" t="s">
        <v>121</v>
      </c>
      <c r="AQ90" s="14" t="s">
        <v>121</v>
      </c>
      <c r="AR90" s="14" t="s">
        <v>121</v>
      </c>
      <c r="AS90" s="14">
        <v>198600</v>
      </c>
      <c r="AT90" s="14" t="s">
        <v>121</v>
      </c>
      <c r="AU90" s="14" t="s">
        <v>121</v>
      </c>
      <c r="AV90" s="14">
        <v>198600</v>
      </c>
      <c r="AW90" s="14">
        <v>198600</v>
      </c>
      <c r="AX90" s="14">
        <v>198600</v>
      </c>
      <c r="AY90" s="14">
        <v>198600</v>
      </c>
      <c r="AZ90" s="14">
        <v>198600</v>
      </c>
      <c r="BA90" s="14">
        <v>0</v>
      </c>
      <c r="BB90" s="14">
        <v>0</v>
      </c>
      <c r="BC90" s="14">
        <v>0</v>
      </c>
      <c r="BD90" s="14">
        <v>5163600</v>
      </c>
      <c r="BE90" s="14">
        <v>0</v>
      </c>
      <c r="BF90" s="14">
        <v>0</v>
      </c>
      <c r="BG90" s="14">
        <v>5163600</v>
      </c>
      <c r="BH90" s="14">
        <v>0</v>
      </c>
      <c r="BI90" s="14">
        <v>0</v>
      </c>
      <c r="BJ90" s="14">
        <v>5163600</v>
      </c>
      <c r="BK90" s="14">
        <v>0</v>
      </c>
      <c r="BL90" s="14">
        <v>5163600</v>
      </c>
      <c r="BM90" s="13">
        <f t="shared" si="3"/>
        <v>20654400</v>
      </c>
      <c r="BN90" s="16">
        <f t="shared" ref="BN90:BY90" si="271">+IFERROR(BA90/CA90,0)</f>
        <v>0</v>
      </c>
      <c r="BO90" s="16">
        <f t="shared" si="271"/>
        <v>0</v>
      </c>
      <c r="BP90" s="16">
        <f t="shared" si="271"/>
        <v>0</v>
      </c>
      <c r="BQ90" s="16">
        <f t="shared" si="271"/>
        <v>26</v>
      </c>
      <c r="BR90" s="16">
        <f t="shared" si="271"/>
        <v>0</v>
      </c>
      <c r="BS90" s="16">
        <f t="shared" si="271"/>
        <v>0</v>
      </c>
      <c r="BT90" s="16">
        <f t="shared" si="271"/>
        <v>26</v>
      </c>
      <c r="BU90" s="16">
        <f t="shared" si="271"/>
        <v>0</v>
      </c>
      <c r="BV90" s="16">
        <f t="shared" si="271"/>
        <v>0</v>
      </c>
      <c r="BW90" s="16">
        <f t="shared" si="271"/>
        <v>26</v>
      </c>
      <c r="BX90" s="16">
        <f t="shared" si="271"/>
        <v>0</v>
      </c>
      <c r="BY90" s="16">
        <f t="shared" si="271"/>
        <v>26</v>
      </c>
      <c r="BZ90" s="16">
        <f t="shared" si="5"/>
        <v>104</v>
      </c>
      <c r="CA90" s="13">
        <f t="shared" si="190"/>
        <v>198600</v>
      </c>
      <c r="CB90" s="13">
        <f t="shared" ref="CB90:CL90" si="272">+CA90</f>
        <v>198600</v>
      </c>
      <c r="CC90" s="13">
        <f t="shared" si="272"/>
        <v>198600</v>
      </c>
      <c r="CD90" s="13">
        <f t="shared" si="272"/>
        <v>198600</v>
      </c>
      <c r="CE90" s="13">
        <f t="shared" si="272"/>
        <v>198600</v>
      </c>
      <c r="CF90" s="13">
        <f t="shared" si="272"/>
        <v>198600</v>
      </c>
      <c r="CG90" s="13">
        <f t="shared" si="272"/>
        <v>198600</v>
      </c>
      <c r="CH90" s="13">
        <f t="shared" si="272"/>
        <v>198600</v>
      </c>
      <c r="CI90" s="13">
        <f t="shared" si="272"/>
        <v>198600</v>
      </c>
      <c r="CJ90" s="13">
        <f t="shared" si="272"/>
        <v>198600</v>
      </c>
      <c r="CK90" s="13">
        <f t="shared" si="272"/>
        <v>198600</v>
      </c>
      <c r="CL90" s="13">
        <f t="shared" si="272"/>
        <v>198600</v>
      </c>
      <c r="CM90" s="17">
        <v>0.84</v>
      </c>
      <c r="CN90" s="17">
        <v>0.84</v>
      </c>
      <c r="CO90" s="17">
        <v>0.84</v>
      </c>
      <c r="CP90" s="17">
        <v>0.84</v>
      </c>
      <c r="CQ90" s="17">
        <v>0.84</v>
      </c>
      <c r="CR90" s="17">
        <v>0.84</v>
      </c>
      <c r="CS90" s="17">
        <v>0.84</v>
      </c>
      <c r="CT90" s="17">
        <v>0.84</v>
      </c>
      <c r="CU90" s="17">
        <v>0.84</v>
      </c>
      <c r="CV90" s="17">
        <v>0.84</v>
      </c>
      <c r="CW90" s="17">
        <v>0.84</v>
      </c>
      <c r="CX90" s="17">
        <v>0.84</v>
      </c>
      <c r="CY90" s="17">
        <v>0.68</v>
      </c>
      <c r="CZ90" s="17">
        <v>0.72000000000000008</v>
      </c>
      <c r="DA90" s="17">
        <v>0.75</v>
      </c>
      <c r="DB90" s="17">
        <v>0.76500000000000001</v>
      </c>
      <c r="DC90" s="17">
        <v>0.8</v>
      </c>
      <c r="DD90" s="17">
        <v>0.78</v>
      </c>
      <c r="DE90" s="17">
        <v>0.79400000000000004</v>
      </c>
      <c r="DF90" s="17">
        <v>0.77400000000000002</v>
      </c>
      <c r="DG90" s="17">
        <v>0.79400000000000004</v>
      </c>
      <c r="DH90" s="17">
        <v>0.76500000000000001</v>
      </c>
      <c r="DI90" s="17">
        <v>0.79400000000000004</v>
      </c>
      <c r="DJ90" s="17">
        <v>0.75</v>
      </c>
    </row>
    <row r="91" spans="1:114" ht="15" customHeight="1" x14ac:dyDescent="0.35">
      <c r="A91" s="11" t="s">
        <v>114</v>
      </c>
      <c r="B91" s="11" t="s">
        <v>115</v>
      </c>
      <c r="C91" s="11" t="s">
        <v>116</v>
      </c>
      <c r="D91" s="11" t="s">
        <v>115</v>
      </c>
      <c r="E91" s="11" t="s">
        <v>117</v>
      </c>
      <c r="F91" s="11">
        <v>2023</v>
      </c>
      <c r="G91" s="11">
        <v>1000902</v>
      </c>
      <c r="H91" s="11" t="s">
        <v>245</v>
      </c>
      <c r="I91" s="11">
        <v>6300471</v>
      </c>
      <c r="J91" s="12" t="s">
        <v>210</v>
      </c>
      <c r="K91" s="11">
        <v>400150</v>
      </c>
      <c r="L91" s="11" t="s">
        <v>246</v>
      </c>
      <c r="M91" s="11"/>
      <c r="N91" s="11"/>
      <c r="O91" s="13">
        <v>2700660</v>
      </c>
      <c r="P91" s="13">
        <v>0</v>
      </c>
      <c r="Q91" s="13">
        <v>2916720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2916720</v>
      </c>
      <c r="Y91" s="13">
        <v>0</v>
      </c>
      <c r="Z91" s="13">
        <v>0</v>
      </c>
      <c r="AA91" s="14">
        <f t="shared" si="0"/>
        <v>8534100</v>
      </c>
      <c r="AB91" s="15">
        <f t="shared" ref="AB91:AM91" si="273">+IFERROR(O91/AO91,0)</f>
        <v>60</v>
      </c>
      <c r="AC91" s="15">
        <f t="shared" si="273"/>
        <v>0</v>
      </c>
      <c r="AD91" s="15">
        <f t="shared" si="273"/>
        <v>60</v>
      </c>
      <c r="AE91" s="15">
        <f t="shared" si="273"/>
        <v>0</v>
      </c>
      <c r="AF91" s="15">
        <f t="shared" si="273"/>
        <v>0</v>
      </c>
      <c r="AG91" s="15">
        <f t="shared" si="273"/>
        <v>0</v>
      </c>
      <c r="AH91" s="15">
        <f t="shared" si="273"/>
        <v>0</v>
      </c>
      <c r="AI91" s="15">
        <f t="shared" si="273"/>
        <v>0</v>
      </c>
      <c r="AJ91" s="15">
        <f t="shared" si="273"/>
        <v>0</v>
      </c>
      <c r="AK91" s="15">
        <f t="shared" si="273"/>
        <v>0</v>
      </c>
      <c r="AL91" s="15">
        <f t="shared" si="273"/>
        <v>0</v>
      </c>
      <c r="AM91" s="15">
        <f t="shared" si="273"/>
        <v>0</v>
      </c>
      <c r="AN91" s="15">
        <f t="shared" si="2"/>
        <v>120</v>
      </c>
      <c r="AO91" s="14">
        <v>45011</v>
      </c>
      <c r="AP91" s="14" t="s">
        <v>121</v>
      </c>
      <c r="AQ91" s="14">
        <v>48612</v>
      </c>
      <c r="AR91" s="14" t="s">
        <v>121</v>
      </c>
      <c r="AS91" s="14" t="s">
        <v>121</v>
      </c>
      <c r="AT91" s="14" t="s">
        <v>121</v>
      </c>
      <c r="AU91" s="14" t="s">
        <v>121</v>
      </c>
      <c r="AV91" s="14" t="s">
        <v>121</v>
      </c>
      <c r="AW91" s="14" t="s">
        <v>121</v>
      </c>
      <c r="AX91" s="14" t="s">
        <v>121</v>
      </c>
      <c r="AY91" s="14" t="s">
        <v>121</v>
      </c>
      <c r="AZ91" s="14">
        <v>48612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3">
        <f t="shared" si="3"/>
        <v>0</v>
      </c>
      <c r="BN91" s="16">
        <f t="shared" ref="BN91:BY91" si="274">+IFERROR(BA91/CA91,0)</f>
        <v>0</v>
      </c>
      <c r="BO91" s="16">
        <f t="shared" si="274"/>
        <v>0</v>
      </c>
      <c r="BP91" s="16">
        <f t="shared" si="274"/>
        <v>0</v>
      </c>
      <c r="BQ91" s="16">
        <f t="shared" si="274"/>
        <v>0</v>
      </c>
      <c r="BR91" s="16">
        <f t="shared" si="274"/>
        <v>0</v>
      </c>
      <c r="BS91" s="16">
        <f t="shared" si="274"/>
        <v>0</v>
      </c>
      <c r="BT91" s="16">
        <f t="shared" si="274"/>
        <v>0</v>
      </c>
      <c r="BU91" s="16">
        <f t="shared" si="274"/>
        <v>0</v>
      </c>
      <c r="BV91" s="16">
        <f t="shared" si="274"/>
        <v>0</v>
      </c>
      <c r="BW91" s="16">
        <f t="shared" si="274"/>
        <v>0</v>
      </c>
      <c r="BX91" s="16">
        <f t="shared" si="274"/>
        <v>0</v>
      </c>
      <c r="BY91" s="16">
        <f t="shared" si="274"/>
        <v>0</v>
      </c>
      <c r="BZ91" s="16">
        <f t="shared" si="5"/>
        <v>0</v>
      </c>
      <c r="CA91" s="13">
        <f t="shared" si="190"/>
        <v>48612</v>
      </c>
      <c r="CB91" s="13">
        <f t="shared" ref="CB91:CL91" si="275">+CA91</f>
        <v>48612</v>
      </c>
      <c r="CC91" s="13">
        <f t="shared" si="275"/>
        <v>48612</v>
      </c>
      <c r="CD91" s="13">
        <f t="shared" si="275"/>
        <v>48612</v>
      </c>
      <c r="CE91" s="13">
        <f t="shared" si="275"/>
        <v>48612</v>
      </c>
      <c r="CF91" s="13">
        <f t="shared" si="275"/>
        <v>48612</v>
      </c>
      <c r="CG91" s="13">
        <f t="shared" si="275"/>
        <v>48612</v>
      </c>
      <c r="CH91" s="13">
        <f t="shared" si="275"/>
        <v>48612</v>
      </c>
      <c r="CI91" s="13">
        <f t="shared" si="275"/>
        <v>48612</v>
      </c>
      <c r="CJ91" s="13">
        <f t="shared" si="275"/>
        <v>48612</v>
      </c>
      <c r="CK91" s="13">
        <f t="shared" si="275"/>
        <v>48612</v>
      </c>
      <c r="CL91" s="13">
        <f t="shared" si="275"/>
        <v>48612</v>
      </c>
      <c r="CM91" s="17">
        <v>0.75</v>
      </c>
      <c r="CN91" s="17">
        <v>0.75</v>
      </c>
      <c r="CO91" s="17">
        <v>0.75</v>
      </c>
      <c r="CP91" s="17">
        <v>0.75</v>
      </c>
      <c r="CQ91" s="17">
        <v>0.75</v>
      </c>
      <c r="CR91" s="17">
        <v>0.75</v>
      </c>
      <c r="CS91" s="17">
        <v>0.75</v>
      </c>
      <c r="CT91" s="17">
        <v>0.75</v>
      </c>
      <c r="CU91" s="17">
        <v>0.75</v>
      </c>
      <c r="CV91" s="17">
        <v>0.75</v>
      </c>
      <c r="CW91" s="17">
        <v>0.75</v>
      </c>
      <c r="CX91" s="17">
        <v>0.75</v>
      </c>
      <c r="CY91" s="17">
        <v>0.48</v>
      </c>
      <c r="CZ91" s="17">
        <v>0.52</v>
      </c>
      <c r="DA91" s="17">
        <v>0.54999999999999993</v>
      </c>
      <c r="DB91" s="17">
        <v>0.56499999999999995</v>
      </c>
      <c r="DC91" s="17">
        <v>0.6</v>
      </c>
      <c r="DD91" s="17">
        <v>0.57999999999999996</v>
      </c>
      <c r="DE91" s="17">
        <v>0.59399999999999997</v>
      </c>
      <c r="DF91" s="17">
        <v>0.57399999999999995</v>
      </c>
      <c r="DG91" s="17">
        <v>0.59399999999999997</v>
      </c>
      <c r="DH91" s="17">
        <v>0.56499999999999995</v>
      </c>
      <c r="DI91" s="17">
        <v>0.59399999999999997</v>
      </c>
      <c r="DJ91" s="17">
        <v>0.54999999999999993</v>
      </c>
    </row>
    <row r="92" spans="1:114" ht="15" customHeight="1" x14ac:dyDescent="0.35">
      <c r="A92" s="11" t="s">
        <v>114</v>
      </c>
      <c r="B92" s="11" t="s">
        <v>115</v>
      </c>
      <c r="C92" s="11" t="s">
        <v>116</v>
      </c>
      <c r="D92" s="11" t="s">
        <v>115</v>
      </c>
      <c r="E92" s="11" t="s">
        <v>117</v>
      </c>
      <c r="F92" s="11">
        <v>2023</v>
      </c>
      <c r="G92" s="11">
        <v>1000902</v>
      </c>
      <c r="H92" s="11" t="s">
        <v>245</v>
      </c>
      <c r="I92" s="11">
        <v>6300471</v>
      </c>
      <c r="J92" s="12" t="s">
        <v>210</v>
      </c>
      <c r="K92" s="11">
        <v>400776</v>
      </c>
      <c r="L92" s="11" t="s">
        <v>247</v>
      </c>
      <c r="M92" s="11"/>
      <c r="N92" s="11"/>
      <c r="O92" s="13">
        <v>0</v>
      </c>
      <c r="P92" s="13">
        <v>0</v>
      </c>
      <c r="Q92" s="13">
        <v>3413160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4">
        <f t="shared" si="0"/>
        <v>3413160</v>
      </c>
      <c r="AB92" s="15">
        <f t="shared" ref="AB92:AM92" si="276">+IFERROR(O92/AO92,0)</f>
        <v>0</v>
      </c>
      <c r="AC92" s="15">
        <f t="shared" si="276"/>
        <v>0</v>
      </c>
      <c r="AD92" s="15">
        <f t="shared" si="276"/>
        <v>60</v>
      </c>
      <c r="AE92" s="15">
        <f t="shared" si="276"/>
        <v>0</v>
      </c>
      <c r="AF92" s="15">
        <f t="shared" si="276"/>
        <v>0</v>
      </c>
      <c r="AG92" s="15">
        <f t="shared" si="276"/>
        <v>0</v>
      </c>
      <c r="AH92" s="15">
        <f t="shared" si="276"/>
        <v>0</v>
      </c>
      <c r="AI92" s="15">
        <f t="shared" si="276"/>
        <v>0</v>
      </c>
      <c r="AJ92" s="15">
        <f t="shared" si="276"/>
        <v>0</v>
      </c>
      <c r="AK92" s="15">
        <f t="shared" si="276"/>
        <v>0</v>
      </c>
      <c r="AL92" s="15">
        <f t="shared" si="276"/>
        <v>0</v>
      </c>
      <c r="AM92" s="15">
        <f t="shared" si="276"/>
        <v>0</v>
      </c>
      <c r="AN92" s="15">
        <f t="shared" si="2"/>
        <v>60</v>
      </c>
      <c r="AO92" s="14" t="s">
        <v>121</v>
      </c>
      <c r="AP92" s="14" t="s">
        <v>121</v>
      </c>
      <c r="AQ92" s="14">
        <v>56886</v>
      </c>
      <c r="AR92" s="14" t="s">
        <v>121</v>
      </c>
      <c r="AS92" s="14" t="s">
        <v>121</v>
      </c>
      <c r="AT92" s="14" t="s">
        <v>121</v>
      </c>
      <c r="AU92" s="14" t="s">
        <v>121</v>
      </c>
      <c r="AV92" s="14" t="s">
        <v>121</v>
      </c>
      <c r="AW92" s="14" t="s">
        <v>121</v>
      </c>
      <c r="AX92" s="14" t="s">
        <v>121</v>
      </c>
      <c r="AY92" s="14" t="s">
        <v>121</v>
      </c>
      <c r="AZ92" s="14">
        <v>56886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3">
        <f t="shared" si="3"/>
        <v>0</v>
      </c>
      <c r="BN92" s="16">
        <f t="shared" ref="BN92:BY92" si="277">+IFERROR(BA92/CA92,0)</f>
        <v>0</v>
      </c>
      <c r="BO92" s="16">
        <f t="shared" si="277"/>
        <v>0</v>
      </c>
      <c r="BP92" s="16">
        <f t="shared" si="277"/>
        <v>0</v>
      </c>
      <c r="BQ92" s="16">
        <f t="shared" si="277"/>
        <v>0</v>
      </c>
      <c r="BR92" s="16">
        <f t="shared" si="277"/>
        <v>0</v>
      </c>
      <c r="BS92" s="16">
        <f t="shared" si="277"/>
        <v>0</v>
      </c>
      <c r="BT92" s="16">
        <f t="shared" si="277"/>
        <v>0</v>
      </c>
      <c r="BU92" s="16">
        <f t="shared" si="277"/>
        <v>0</v>
      </c>
      <c r="BV92" s="16">
        <f t="shared" si="277"/>
        <v>0</v>
      </c>
      <c r="BW92" s="16">
        <f t="shared" si="277"/>
        <v>0</v>
      </c>
      <c r="BX92" s="16">
        <f t="shared" si="277"/>
        <v>0</v>
      </c>
      <c r="BY92" s="16">
        <f t="shared" si="277"/>
        <v>0</v>
      </c>
      <c r="BZ92" s="16">
        <f t="shared" si="5"/>
        <v>0</v>
      </c>
      <c r="CA92" s="13">
        <f t="shared" si="190"/>
        <v>56886</v>
      </c>
      <c r="CB92" s="13">
        <f t="shared" ref="CB92:CL92" si="278">+CA92</f>
        <v>56886</v>
      </c>
      <c r="CC92" s="13">
        <f t="shared" si="278"/>
        <v>56886</v>
      </c>
      <c r="CD92" s="13">
        <f t="shared" si="278"/>
        <v>56886</v>
      </c>
      <c r="CE92" s="13">
        <f t="shared" si="278"/>
        <v>56886</v>
      </c>
      <c r="CF92" s="13">
        <f t="shared" si="278"/>
        <v>56886</v>
      </c>
      <c r="CG92" s="13">
        <f t="shared" si="278"/>
        <v>56886</v>
      </c>
      <c r="CH92" s="13">
        <f t="shared" si="278"/>
        <v>56886</v>
      </c>
      <c r="CI92" s="13">
        <f t="shared" si="278"/>
        <v>56886</v>
      </c>
      <c r="CJ92" s="13">
        <f t="shared" si="278"/>
        <v>56886</v>
      </c>
      <c r="CK92" s="13">
        <f t="shared" si="278"/>
        <v>56886</v>
      </c>
      <c r="CL92" s="13">
        <f t="shared" si="278"/>
        <v>56886</v>
      </c>
      <c r="CM92" s="17">
        <v>0.75</v>
      </c>
      <c r="CN92" s="17">
        <v>0.75</v>
      </c>
      <c r="CO92" s="17">
        <v>0.75</v>
      </c>
      <c r="CP92" s="17">
        <v>0.75</v>
      </c>
      <c r="CQ92" s="17">
        <v>0.75</v>
      </c>
      <c r="CR92" s="17">
        <v>0.75</v>
      </c>
      <c r="CS92" s="17">
        <v>0.75</v>
      </c>
      <c r="CT92" s="17">
        <v>0.75</v>
      </c>
      <c r="CU92" s="17">
        <v>0.75</v>
      </c>
      <c r="CV92" s="17">
        <v>0.75</v>
      </c>
      <c r="CW92" s="17">
        <v>0.75</v>
      </c>
      <c r="CX92" s="17">
        <v>0.75</v>
      </c>
      <c r="CY92" s="17">
        <v>0.53</v>
      </c>
      <c r="CZ92" s="17">
        <v>0.57000000000000006</v>
      </c>
      <c r="DA92" s="17">
        <v>0.6</v>
      </c>
      <c r="DB92" s="17">
        <v>0.61499999999999999</v>
      </c>
      <c r="DC92" s="17">
        <v>0.65</v>
      </c>
      <c r="DD92" s="17">
        <v>0.63</v>
      </c>
      <c r="DE92" s="17">
        <v>0.64400000000000002</v>
      </c>
      <c r="DF92" s="17">
        <v>0.624</v>
      </c>
      <c r="DG92" s="17">
        <v>0.64400000000000002</v>
      </c>
      <c r="DH92" s="17">
        <v>0.61499999999999999</v>
      </c>
      <c r="DI92" s="17">
        <v>0.64400000000000002</v>
      </c>
      <c r="DJ92" s="17">
        <v>0.6</v>
      </c>
    </row>
    <row r="93" spans="1:114" ht="15" customHeight="1" x14ac:dyDescent="0.35">
      <c r="A93" s="11" t="s">
        <v>114</v>
      </c>
      <c r="B93" s="11" t="s">
        <v>115</v>
      </c>
      <c r="C93" s="11" t="s">
        <v>116</v>
      </c>
      <c r="D93" s="11" t="s">
        <v>115</v>
      </c>
      <c r="E93" s="11" t="s">
        <v>117</v>
      </c>
      <c r="F93" s="11">
        <v>2023</v>
      </c>
      <c r="G93" s="11">
        <v>1001378</v>
      </c>
      <c r="H93" s="11" t="s">
        <v>248</v>
      </c>
      <c r="I93" s="11">
        <v>6300563</v>
      </c>
      <c r="J93" s="12" t="s">
        <v>126</v>
      </c>
      <c r="K93" s="11">
        <v>406429</v>
      </c>
      <c r="L93" s="11" t="s">
        <v>249</v>
      </c>
      <c r="M93" s="11"/>
      <c r="N93" s="11"/>
      <c r="O93" s="13">
        <v>27301100</v>
      </c>
      <c r="P93" s="13">
        <v>0</v>
      </c>
      <c r="Q93" s="13">
        <v>27330000</v>
      </c>
      <c r="R93" s="13">
        <v>28940000</v>
      </c>
      <c r="S93" s="13">
        <v>28940000</v>
      </c>
      <c r="T93" s="13">
        <v>28940000</v>
      </c>
      <c r="U93" s="13">
        <v>28940000</v>
      </c>
      <c r="V93" s="13">
        <v>28940000</v>
      </c>
      <c r="W93" s="13">
        <v>34728000</v>
      </c>
      <c r="X93" s="13">
        <v>28940000</v>
      </c>
      <c r="Y93" s="13">
        <v>28940000</v>
      </c>
      <c r="Z93" s="13">
        <v>28940000</v>
      </c>
      <c r="AA93" s="14">
        <f t="shared" si="0"/>
        <v>320879100</v>
      </c>
      <c r="AB93" s="15">
        <f t="shared" ref="AB93:AM93" si="279">+IFERROR(O93/AO93,0)</f>
        <v>100</v>
      </c>
      <c r="AC93" s="15">
        <f t="shared" si="279"/>
        <v>0</v>
      </c>
      <c r="AD93" s="15">
        <f t="shared" si="279"/>
        <v>100.10585654057896</v>
      </c>
      <c r="AE93" s="15">
        <f t="shared" si="279"/>
        <v>100</v>
      </c>
      <c r="AF93" s="15">
        <f t="shared" si="279"/>
        <v>100</v>
      </c>
      <c r="AG93" s="15">
        <f t="shared" si="279"/>
        <v>100</v>
      </c>
      <c r="AH93" s="15">
        <f t="shared" si="279"/>
        <v>100</v>
      </c>
      <c r="AI93" s="15">
        <f t="shared" si="279"/>
        <v>100</v>
      </c>
      <c r="AJ93" s="15">
        <f t="shared" si="279"/>
        <v>120</v>
      </c>
      <c r="AK93" s="15">
        <f t="shared" si="279"/>
        <v>100</v>
      </c>
      <c r="AL93" s="15">
        <f t="shared" si="279"/>
        <v>100</v>
      </c>
      <c r="AM93" s="15">
        <f t="shared" si="279"/>
        <v>100</v>
      </c>
      <c r="AN93" s="15">
        <f t="shared" si="2"/>
        <v>1120.105856540579</v>
      </c>
      <c r="AO93" s="14">
        <v>273011</v>
      </c>
      <c r="AP93" s="14">
        <v>273011</v>
      </c>
      <c r="AQ93" s="14">
        <v>273011</v>
      </c>
      <c r="AR93" s="14">
        <v>289400</v>
      </c>
      <c r="AS93" s="14">
        <v>289400</v>
      </c>
      <c r="AT93" s="14">
        <v>289400</v>
      </c>
      <c r="AU93" s="14">
        <v>289400</v>
      </c>
      <c r="AV93" s="14">
        <v>289400</v>
      </c>
      <c r="AW93" s="14">
        <v>289400</v>
      </c>
      <c r="AX93" s="14">
        <v>289400</v>
      </c>
      <c r="AY93" s="14">
        <v>289400</v>
      </c>
      <c r="AZ93" s="14">
        <v>289400</v>
      </c>
      <c r="BA93" s="14">
        <v>0</v>
      </c>
      <c r="BB93" s="14">
        <v>0</v>
      </c>
      <c r="BC93" s="14">
        <v>28940000</v>
      </c>
      <c r="BD93" s="14">
        <v>28940000</v>
      </c>
      <c r="BE93" s="14">
        <v>0</v>
      </c>
      <c r="BF93" s="14">
        <v>38940000</v>
      </c>
      <c r="BG93" s="14">
        <v>38940000</v>
      </c>
      <c r="BH93" s="14">
        <v>28940000</v>
      </c>
      <c r="BI93" s="14">
        <v>34728000</v>
      </c>
      <c r="BJ93" s="14">
        <v>28940000</v>
      </c>
      <c r="BK93" s="14">
        <v>28940000</v>
      </c>
      <c r="BL93" s="14">
        <v>28940000</v>
      </c>
      <c r="BM93" s="13">
        <f t="shared" si="3"/>
        <v>286248000</v>
      </c>
      <c r="BN93" s="16">
        <f t="shared" ref="BN93:BY93" si="280">+IFERROR(BA93/CA93,0)</f>
        <v>0</v>
      </c>
      <c r="BO93" s="16">
        <f t="shared" si="280"/>
        <v>0</v>
      </c>
      <c r="BP93" s="16">
        <f t="shared" si="280"/>
        <v>100</v>
      </c>
      <c r="BQ93" s="16">
        <f t="shared" si="280"/>
        <v>100</v>
      </c>
      <c r="BR93" s="16">
        <f t="shared" si="280"/>
        <v>0</v>
      </c>
      <c r="BS93" s="16">
        <f t="shared" si="280"/>
        <v>134.55425017277125</v>
      </c>
      <c r="BT93" s="16">
        <f t="shared" si="280"/>
        <v>134.55425017277125</v>
      </c>
      <c r="BU93" s="16">
        <f t="shared" si="280"/>
        <v>100</v>
      </c>
      <c r="BV93" s="16">
        <f t="shared" si="280"/>
        <v>120</v>
      </c>
      <c r="BW93" s="16">
        <f t="shared" si="280"/>
        <v>100</v>
      </c>
      <c r="BX93" s="16">
        <f t="shared" si="280"/>
        <v>100</v>
      </c>
      <c r="BY93" s="16">
        <f t="shared" si="280"/>
        <v>100</v>
      </c>
      <c r="BZ93" s="16">
        <f t="shared" si="5"/>
        <v>989.10850034554255</v>
      </c>
      <c r="CA93" s="13">
        <f t="shared" si="190"/>
        <v>289400</v>
      </c>
      <c r="CB93" s="13">
        <f t="shared" ref="CB93:CL93" si="281">+CA93</f>
        <v>289400</v>
      </c>
      <c r="CC93" s="13">
        <f t="shared" si="281"/>
        <v>289400</v>
      </c>
      <c r="CD93" s="13">
        <f t="shared" si="281"/>
        <v>289400</v>
      </c>
      <c r="CE93" s="13">
        <f t="shared" si="281"/>
        <v>289400</v>
      </c>
      <c r="CF93" s="13">
        <f t="shared" si="281"/>
        <v>289400</v>
      </c>
      <c r="CG93" s="13">
        <f t="shared" si="281"/>
        <v>289400</v>
      </c>
      <c r="CH93" s="13">
        <f t="shared" si="281"/>
        <v>289400</v>
      </c>
      <c r="CI93" s="13">
        <f t="shared" si="281"/>
        <v>289400</v>
      </c>
      <c r="CJ93" s="13">
        <f t="shared" si="281"/>
        <v>289400</v>
      </c>
      <c r="CK93" s="13">
        <f t="shared" si="281"/>
        <v>289400</v>
      </c>
      <c r="CL93" s="13">
        <f t="shared" si="281"/>
        <v>289400</v>
      </c>
      <c r="CM93" s="17">
        <v>0.65</v>
      </c>
      <c r="CN93" s="17">
        <v>0.65</v>
      </c>
      <c r="CO93" s="17">
        <v>0.65</v>
      </c>
      <c r="CP93" s="17">
        <v>0.65</v>
      </c>
      <c r="CQ93" s="17">
        <v>0.65</v>
      </c>
      <c r="CR93" s="17">
        <v>0.65</v>
      </c>
      <c r="CS93" s="17">
        <v>0.65</v>
      </c>
      <c r="CT93" s="17">
        <v>0.65</v>
      </c>
      <c r="CU93" s="17">
        <v>0.65</v>
      </c>
      <c r="CV93" s="17">
        <v>0.65</v>
      </c>
      <c r="CW93" s="17">
        <v>0.65</v>
      </c>
      <c r="CX93" s="17">
        <v>0.65</v>
      </c>
      <c r="CY93" s="17">
        <v>0.48</v>
      </c>
      <c r="CZ93" s="17">
        <v>0.52</v>
      </c>
      <c r="DA93" s="17">
        <v>0.54999999999999993</v>
      </c>
      <c r="DB93" s="17">
        <v>0.56499999999999995</v>
      </c>
      <c r="DC93" s="17">
        <v>0.6</v>
      </c>
      <c r="DD93" s="17">
        <v>0.57999999999999996</v>
      </c>
      <c r="DE93" s="17">
        <v>0.59399999999999997</v>
      </c>
      <c r="DF93" s="17">
        <v>0.57399999999999995</v>
      </c>
      <c r="DG93" s="17">
        <v>0.59399999999999997</v>
      </c>
      <c r="DH93" s="17">
        <v>0.56499999999999995</v>
      </c>
      <c r="DI93" s="17">
        <v>0.59399999999999997</v>
      </c>
      <c r="DJ93" s="17">
        <v>0.54999999999999993</v>
      </c>
    </row>
    <row r="94" spans="1:114" ht="15" customHeight="1" x14ac:dyDescent="0.35">
      <c r="A94" s="11" t="s">
        <v>114</v>
      </c>
      <c r="B94" s="11" t="s">
        <v>115</v>
      </c>
      <c r="C94" s="11" t="s">
        <v>116</v>
      </c>
      <c r="D94" s="11" t="s">
        <v>115</v>
      </c>
      <c r="E94" s="11" t="s">
        <v>117</v>
      </c>
      <c r="F94" s="11">
        <v>2023</v>
      </c>
      <c r="G94" s="11">
        <v>1001378</v>
      </c>
      <c r="H94" s="11" t="s">
        <v>248</v>
      </c>
      <c r="I94" s="11">
        <v>6300563</v>
      </c>
      <c r="J94" s="12" t="s">
        <v>126</v>
      </c>
      <c r="K94" s="11">
        <v>200078</v>
      </c>
      <c r="L94" s="11" t="s">
        <v>120</v>
      </c>
      <c r="M94" s="11"/>
      <c r="N94" s="11"/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1430000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4">
        <f t="shared" si="0"/>
        <v>1430000</v>
      </c>
      <c r="AB94" s="15">
        <f t="shared" ref="AB94:AM94" si="282">+IFERROR(O94/AO94,0)</f>
        <v>0</v>
      </c>
      <c r="AC94" s="15">
        <f t="shared" si="282"/>
        <v>0</v>
      </c>
      <c r="AD94" s="15">
        <f t="shared" si="282"/>
        <v>0</v>
      </c>
      <c r="AE94" s="15">
        <f t="shared" si="282"/>
        <v>0</v>
      </c>
      <c r="AF94" s="15">
        <f t="shared" si="282"/>
        <v>0</v>
      </c>
      <c r="AG94" s="15">
        <f t="shared" si="282"/>
        <v>0</v>
      </c>
      <c r="AH94" s="15">
        <f t="shared" si="282"/>
        <v>20</v>
      </c>
      <c r="AI94" s="15">
        <f t="shared" si="282"/>
        <v>0</v>
      </c>
      <c r="AJ94" s="15">
        <f t="shared" si="282"/>
        <v>0</v>
      </c>
      <c r="AK94" s="15">
        <f t="shared" si="282"/>
        <v>0</v>
      </c>
      <c r="AL94" s="15">
        <f t="shared" si="282"/>
        <v>0</v>
      </c>
      <c r="AM94" s="15">
        <f t="shared" si="282"/>
        <v>0</v>
      </c>
      <c r="AN94" s="15">
        <f t="shared" si="2"/>
        <v>20</v>
      </c>
      <c r="AO94" s="14" t="s">
        <v>121</v>
      </c>
      <c r="AP94" s="14" t="s">
        <v>121</v>
      </c>
      <c r="AQ94" s="14" t="s">
        <v>121</v>
      </c>
      <c r="AR94" s="14" t="s">
        <v>121</v>
      </c>
      <c r="AS94" s="14" t="s">
        <v>121</v>
      </c>
      <c r="AT94" s="14" t="s">
        <v>121</v>
      </c>
      <c r="AU94" s="14">
        <v>71500</v>
      </c>
      <c r="AV94" s="14" t="s">
        <v>121</v>
      </c>
      <c r="AW94" s="14" t="s">
        <v>121</v>
      </c>
      <c r="AX94" s="14" t="s">
        <v>121</v>
      </c>
      <c r="AY94" s="14" t="s">
        <v>121</v>
      </c>
      <c r="AZ94" s="14">
        <v>71500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1430000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3">
        <f t="shared" si="3"/>
        <v>1430000</v>
      </c>
      <c r="BN94" s="16">
        <f t="shared" ref="BN94:BY94" si="283">+IFERROR(BA94/CA94,0)</f>
        <v>0</v>
      </c>
      <c r="BO94" s="16">
        <f t="shared" si="283"/>
        <v>0</v>
      </c>
      <c r="BP94" s="16">
        <f t="shared" si="283"/>
        <v>0</v>
      </c>
      <c r="BQ94" s="16">
        <f t="shared" si="283"/>
        <v>0</v>
      </c>
      <c r="BR94" s="16">
        <f t="shared" si="283"/>
        <v>0</v>
      </c>
      <c r="BS94" s="16">
        <f t="shared" si="283"/>
        <v>0</v>
      </c>
      <c r="BT94" s="16">
        <f t="shared" si="283"/>
        <v>20</v>
      </c>
      <c r="BU94" s="16">
        <f t="shared" si="283"/>
        <v>0</v>
      </c>
      <c r="BV94" s="16">
        <f t="shared" si="283"/>
        <v>0</v>
      </c>
      <c r="BW94" s="16">
        <f t="shared" si="283"/>
        <v>0</v>
      </c>
      <c r="BX94" s="16">
        <f t="shared" si="283"/>
        <v>0</v>
      </c>
      <c r="BY94" s="16">
        <f t="shared" si="283"/>
        <v>0</v>
      </c>
      <c r="BZ94" s="16">
        <f t="shared" si="5"/>
        <v>20</v>
      </c>
      <c r="CA94" s="13">
        <f t="shared" si="190"/>
        <v>71500</v>
      </c>
      <c r="CB94" s="13">
        <f t="shared" ref="CB94:CL94" si="284">+CA94</f>
        <v>71500</v>
      </c>
      <c r="CC94" s="13">
        <f t="shared" si="284"/>
        <v>71500</v>
      </c>
      <c r="CD94" s="13">
        <f t="shared" si="284"/>
        <v>71500</v>
      </c>
      <c r="CE94" s="13">
        <f t="shared" si="284"/>
        <v>71500</v>
      </c>
      <c r="CF94" s="13">
        <f t="shared" si="284"/>
        <v>71500</v>
      </c>
      <c r="CG94" s="13">
        <f t="shared" si="284"/>
        <v>71500</v>
      </c>
      <c r="CH94" s="13">
        <f t="shared" si="284"/>
        <v>71500</v>
      </c>
      <c r="CI94" s="13">
        <f t="shared" si="284"/>
        <v>71500</v>
      </c>
      <c r="CJ94" s="13">
        <f t="shared" si="284"/>
        <v>71500</v>
      </c>
      <c r="CK94" s="13">
        <f t="shared" si="284"/>
        <v>71500</v>
      </c>
      <c r="CL94" s="13">
        <f t="shared" si="284"/>
        <v>71500</v>
      </c>
      <c r="CM94" s="17">
        <v>0.55000000000000004</v>
      </c>
      <c r="CN94" s="17">
        <v>0.55000000000000004</v>
      </c>
      <c r="CO94" s="17">
        <v>0.55000000000000004</v>
      </c>
      <c r="CP94" s="17">
        <v>0.55000000000000004</v>
      </c>
      <c r="CQ94" s="17">
        <v>0.55000000000000004</v>
      </c>
      <c r="CR94" s="17">
        <v>0.55000000000000004</v>
      </c>
      <c r="CS94" s="17">
        <v>0.55000000000000004</v>
      </c>
      <c r="CT94" s="17">
        <v>0.55000000000000004</v>
      </c>
      <c r="CU94" s="17">
        <v>0.55000000000000004</v>
      </c>
      <c r="CV94" s="17">
        <v>0.55000000000000004</v>
      </c>
      <c r="CW94" s="17">
        <v>0.55000000000000004</v>
      </c>
      <c r="CX94" s="17">
        <v>0.55000000000000004</v>
      </c>
      <c r="CY94" s="17">
        <v>0.34</v>
      </c>
      <c r="CZ94" s="17">
        <v>0.38</v>
      </c>
      <c r="DA94" s="17">
        <v>0.41000000000000003</v>
      </c>
      <c r="DB94" s="17">
        <v>0.42499999999999999</v>
      </c>
      <c r="DC94" s="17">
        <v>0.46</v>
      </c>
      <c r="DD94" s="17">
        <v>0.44</v>
      </c>
      <c r="DE94" s="17">
        <v>0.45400000000000001</v>
      </c>
      <c r="DF94" s="17">
        <v>0.434</v>
      </c>
      <c r="DG94" s="17">
        <v>0.45400000000000001</v>
      </c>
      <c r="DH94" s="17">
        <v>0.42499999999999999</v>
      </c>
      <c r="DI94" s="17">
        <v>0.45400000000000001</v>
      </c>
      <c r="DJ94" s="17">
        <v>0.41000000000000003</v>
      </c>
    </row>
    <row r="95" spans="1:114" ht="15" customHeight="1" x14ac:dyDescent="0.35">
      <c r="A95" s="11" t="s">
        <v>114</v>
      </c>
      <c r="B95" s="11" t="s">
        <v>115</v>
      </c>
      <c r="C95" s="11" t="s">
        <v>116</v>
      </c>
      <c r="D95" s="11" t="s">
        <v>115</v>
      </c>
      <c r="E95" s="11" t="s">
        <v>117</v>
      </c>
      <c r="F95" s="11">
        <v>2023</v>
      </c>
      <c r="G95" s="11">
        <v>1001378</v>
      </c>
      <c r="H95" s="11" t="s">
        <v>248</v>
      </c>
      <c r="I95" s="11">
        <v>6300563</v>
      </c>
      <c r="J95" s="12" t="s">
        <v>126</v>
      </c>
      <c r="K95" s="11">
        <v>401827</v>
      </c>
      <c r="L95" s="11" t="s">
        <v>250</v>
      </c>
      <c r="M95" s="11"/>
      <c r="N95" s="11"/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4">
        <f t="shared" si="0"/>
        <v>0</v>
      </c>
      <c r="AB95" s="15">
        <f t="shared" ref="AB95:AM95" si="285">+IFERROR(O95/AO95,0)</f>
        <v>0</v>
      </c>
      <c r="AC95" s="15">
        <f t="shared" si="285"/>
        <v>0</v>
      </c>
      <c r="AD95" s="15">
        <f t="shared" si="285"/>
        <v>0</v>
      </c>
      <c r="AE95" s="15">
        <f t="shared" si="285"/>
        <v>0</v>
      </c>
      <c r="AF95" s="15">
        <f t="shared" si="285"/>
        <v>0</v>
      </c>
      <c r="AG95" s="15">
        <f t="shared" si="285"/>
        <v>0</v>
      </c>
      <c r="AH95" s="15">
        <f t="shared" si="285"/>
        <v>0</v>
      </c>
      <c r="AI95" s="15">
        <f t="shared" si="285"/>
        <v>0</v>
      </c>
      <c r="AJ95" s="15">
        <f t="shared" si="285"/>
        <v>0</v>
      </c>
      <c r="AK95" s="15">
        <f t="shared" si="285"/>
        <v>0</v>
      </c>
      <c r="AL95" s="15">
        <f t="shared" si="285"/>
        <v>0</v>
      </c>
      <c r="AM95" s="15">
        <f t="shared" si="285"/>
        <v>0</v>
      </c>
      <c r="AN95" s="15">
        <f t="shared" si="2"/>
        <v>0</v>
      </c>
      <c r="AO95" s="14">
        <v>0</v>
      </c>
      <c r="AP95" s="14" t="s">
        <v>121</v>
      </c>
      <c r="AQ95" s="14">
        <v>0</v>
      </c>
      <c r="AR95" s="14" t="s">
        <v>121</v>
      </c>
      <c r="AS95" s="14">
        <v>0</v>
      </c>
      <c r="AT95" s="14" t="s">
        <v>121</v>
      </c>
      <c r="AU95" s="14" t="s">
        <v>121</v>
      </c>
      <c r="AV95" s="14" t="s">
        <v>121</v>
      </c>
      <c r="AW95" s="14" t="s">
        <v>121</v>
      </c>
      <c r="AX95" s="14" t="s">
        <v>121</v>
      </c>
      <c r="AY95" s="14" t="s">
        <v>121</v>
      </c>
      <c r="AZ95" s="14">
        <v>0</v>
      </c>
      <c r="BA95" s="14">
        <v>27301100</v>
      </c>
      <c r="BB95" s="14">
        <v>0</v>
      </c>
      <c r="BC95" s="14">
        <v>27330000</v>
      </c>
      <c r="BD95" s="14">
        <v>0</v>
      </c>
      <c r="BE95" s="14">
        <v>28940000</v>
      </c>
      <c r="BF95" s="14">
        <v>0</v>
      </c>
      <c r="BG95" s="14">
        <v>0</v>
      </c>
      <c r="BH95" s="14">
        <v>0</v>
      </c>
      <c r="BI95" s="14">
        <v>0</v>
      </c>
      <c r="BJ95" s="14">
        <v>28940000</v>
      </c>
      <c r="BK95" s="14">
        <v>0</v>
      </c>
      <c r="BL95" s="14">
        <v>0</v>
      </c>
      <c r="BM95" s="13">
        <f t="shared" si="3"/>
        <v>112511100</v>
      </c>
      <c r="BN95" s="16">
        <f t="shared" ref="BN95:BY95" si="286">+IFERROR(BA95/CA95,0)</f>
        <v>94.336903939184523</v>
      </c>
      <c r="BO95" s="16">
        <f t="shared" si="286"/>
        <v>0</v>
      </c>
      <c r="BP95" s="16">
        <f t="shared" si="286"/>
        <v>94.436765722183836</v>
      </c>
      <c r="BQ95" s="16">
        <f t="shared" si="286"/>
        <v>0</v>
      </c>
      <c r="BR95" s="16">
        <f t="shared" si="286"/>
        <v>100</v>
      </c>
      <c r="BS95" s="16">
        <f t="shared" si="286"/>
        <v>0</v>
      </c>
      <c r="BT95" s="16">
        <f t="shared" si="286"/>
        <v>0</v>
      </c>
      <c r="BU95" s="16">
        <f t="shared" si="286"/>
        <v>0</v>
      </c>
      <c r="BV95" s="16">
        <f t="shared" si="286"/>
        <v>0</v>
      </c>
      <c r="BW95" s="16">
        <f t="shared" si="286"/>
        <v>100</v>
      </c>
      <c r="BX95" s="16">
        <f t="shared" si="286"/>
        <v>0</v>
      </c>
      <c r="BY95" s="16">
        <f t="shared" si="286"/>
        <v>0</v>
      </c>
      <c r="BZ95" s="16">
        <f t="shared" si="5"/>
        <v>388.77366966136833</v>
      </c>
      <c r="CA95" s="13">
        <f>+CA93</f>
        <v>289400</v>
      </c>
      <c r="CB95" s="13">
        <f t="shared" ref="CB95:CL95" si="287">+CA95</f>
        <v>289400</v>
      </c>
      <c r="CC95" s="13">
        <f t="shared" si="287"/>
        <v>289400</v>
      </c>
      <c r="CD95" s="13">
        <f t="shared" si="287"/>
        <v>289400</v>
      </c>
      <c r="CE95" s="13">
        <f t="shared" si="287"/>
        <v>289400</v>
      </c>
      <c r="CF95" s="13">
        <f t="shared" si="287"/>
        <v>289400</v>
      </c>
      <c r="CG95" s="13">
        <f t="shared" si="287"/>
        <v>289400</v>
      </c>
      <c r="CH95" s="13">
        <f t="shared" si="287"/>
        <v>289400</v>
      </c>
      <c r="CI95" s="13">
        <f t="shared" si="287"/>
        <v>289400</v>
      </c>
      <c r="CJ95" s="13">
        <f t="shared" si="287"/>
        <v>289400</v>
      </c>
      <c r="CK95" s="13">
        <f t="shared" si="287"/>
        <v>289400</v>
      </c>
      <c r="CL95" s="13">
        <f t="shared" si="287"/>
        <v>289400</v>
      </c>
      <c r="CM95" s="17">
        <v>0.6</v>
      </c>
      <c r="CN95" s="17">
        <v>0.6</v>
      </c>
      <c r="CO95" s="17">
        <v>0.6</v>
      </c>
      <c r="CP95" s="17">
        <v>0.6</v>
      </c>
      <c r="CQ95" s="17">
        <v>0.6</v>
      </c>
      <c r="CR95" s="17">
        <v>0.6</v>
      </c>
      <c r="CS95" s="17">
        <v>0.6</v>
      </c>
      <c r="CT95" s="17">
        <v>0.6</v>
      </c>
      <c r="CU95" s="17">
        <v>0.6</v>
      </c>
      <c r="CV95" s="17">
        <v>0.6</v>
      </c>
      <c r="CW95" s="17">
        <v>0.6</v>
      </c>
      <c r="CX95" s="17">
        <v>0.6</v>
      </c>
      <c r="CY95" s="17">
        <v>0.38</v>
      </c>
      <c r="CZ95" s="17">
        <v>0.42</v>
      </c>
      <c r="DA95" s="17">
        <v>0.45</v>
      </c>
      <c r="DB95" s="17">
        <v>0.46499999999999997</v>
      </c>
      <c r="DC95" s="17">
        <v>0.5</v>
      </c>
      <c r="DD95" s="17">
        <v>0.48</v>
      </c>
      <c r="DE95" s="17">
        <v>0.49399999999999999</v>
      </c>
      <c r="DF95" s="17">
        <v>0.47399999999999998</v>
      </c>
      <c r="DG95" s="17">
        <v>0.49399999999999999</v>
      </c>
      <c r="DH95" s="17">
        <v>0.46499999999999997</v>
      </c>
      <c r="DI95" s="17">
        <v>0.49399999999999999</v>
      </c>
      <c r="DJ95" s="17">
        <v>0.45</v>
      </c>
    </row>
    <row r="96" spans="1:114" ht="15" customHeight="1" x14ac:dyDescent="0.35">
      <c r="A96" s="11" t="s">
        <v>114</v>
      </c>
      <c r="B96" s="11" t="s">
        <v>115</v>
      </c>
      <c r="C96" s="11" t="s">
        <v>116</v>
      </c>
      <c r="D96" s="11" t="s">
        <v>115</v>
      </c>
      <c r="E96" s="11" t="s">
        <v>117</v>
      </c>
      <c r="F96" s="11">
        <v>2023</v>
      </c>
      <c r="G96" s="11">
        <v>1001533</v>
      </c>
      <c r="H96" s="11" t="s">
        <v>251</v>
      </c>
      <c r="I96" s="11">
        <v>6300471</v>
      </c>
      <c r="J96" s="12" t="s">
        <v>210</v>
      </c>
      <c r="K96" s="11">
        <v>403276</v>
      </c>
      <c r="L96" s="11" t="s">
        <v>252</v>
      </c>
      <c r="M96" s="11"/>
      <c r="N96" s="11"/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2875392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4">
        <f t="shared" si="0"/>
        <v>2875392</v>
      </c>
      <c r="AB96" s="15">
        <f t="shared" ref="AB96:AM96" si="288">+IFERROR(O96/AO96,0)</f>
        <v>0</v>
      </c>
      <c r="AC96" s="15">
        <f t="shared" si="288"/>
        <v>0</v>
      </c>
      <c r="AD96" s="15">
        <f t="shared" si="288"/>
        <v>0</v>
      </c>
      <c r="AE96" s="15">
        <f t="shared" si="288"/>
        <v>0</v>
      </c>
      <c r="AF96" s="15">
        <f t="shared" si="288"/>
        <v>0</v>
      </c>
      <c r="AG96" s="15">
        <f t="shared" si="288"/>
        <v>0</v>
      </c>
      <c r="AH96" s="15">
        <f t="shared" si="288"/>
        <v>102.4</v>
      </c>
      <c r="AI96" s="15">
        <f t="shared" si="288"/>
        <v>0</v>
      </c>
      <c r="AJ96" s="15">
        <f t="shared" si="288"/>
        <v>0</v>
      </c>
      <c r="AK96" s="15">
        <f t="shared" si="288"/>
        <v>0</v>
      </c>
      <c r="AL96" s="15">
        <f t="shared" si="288"/>
        <v>0</v>
      </c>
      <c r="AM96" s="15">
        <f t="shared" si="288"/>
        <v>0</v>
      </c>
      <c r="AN96" s="15">
        <f t="shared" si="2"/>
        <v>102.4</v>
      </c>
      <c r="AO96" s="14" t="s">
        <v>121</v>
      </c>
      <c r="AP96" s="14" t="s">
        <v>121</v>
      </c>
      <c r="AQ96" s="14" t="s">
        <v>121</v>
      </c>
      <c r="AR96" s="14" t="s">
        <v>121</v>
      </c>
      <c r="AS96" s="14" t="s">
        <v>121</v>
      </c>
      <c r="AT96" s="14" t="s">
        <v>121</v>
      </c>
      <c r="AU96" s="14">
        <v>28080</v>
      </c>
      <c r="AV96" s="14" t="s">
        <v>121</v>
      </c>
      <c r="AW96" s="14" t="s">
        <v>121</v>
      </c>
      <c r="AX96" s="14" t="s">
        <v>121</v>
      </c>
      <c r="AY96" s="14">
        <v>28080</v>
      </c>
      <c r="AZ96" s="14">
        <v>28080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3">
        <f t="shared" si="3"/>
        <v>0</v>
      </c>
      <c r="BN96" s="16">
        <f t="shared" ref="BN96:BY96" si="289">+IFERROR(BA96/CA96,0)</f>
        <v>0</v>
      </c>
      <c r="BO96" s="16">
        <f t="shared" si="289"/>
        <v>0</v>
      </c>
      <c r="BP96" s="16">
        <f t="shared" si="289"/>
        <v>0</v>
      </c>
      <c r="BQ96" s="16">
        <f t="shared" si="289"/>
        <v>0</v>
      </c>
      <c r="BR96" s="16">
        <f t="shared" si="289"/>
        <v>0</v>
      </c>
      <c r="BS96" s="16">
        <f t="shared" si="289"/>
        <v>0</v>
      </c>
      <c r="BT96" s="16">
        <f t="shared" si="289"/>
        <v>0</v>
      </c>
      <c r="BU96" s="16">
        <f t="shared" si="289"/>
        <v>0</v>
      </c>
      <c r="BV96" s="16">
        <f t="shared" si="289"/>
        <v>0</v>
      </c>
      <c r="BW96" s="16">
        <f t="shared" si="289"/>
        <v>0</v>
      </c>
      <c r="BX96" s="16">
        <f t="shared" si="289"/>
        <v>0</v>
      </c>
      <c r="BY96" s="16">
        <f t="shared" si="289"/>
        <v>0</v>
      </c>
      <c r="BZ96" s="16">
        <f t="shared" si="5"/>
        <v>0</v>
      </c>
      <c r="CA96" s="13">
        <f t="shared" ref="CA96:CA129" si="290">+AZ96</f>
        <v>28080</v>
      </c>
      <c r="CB96" s="13">
        <f t="shared" ref="CB96:CL96" si="291">+CA96</f>
        <v>28080</v>
      </c>
      <c r="CC96" s="13">
        <f t="shared" si="291"/>
        <v>28080</v>
      </c>
      <c r="CD96" s="13">
        <f t="shared" si="291"/>
        <v>28080</v>
      </c>
      <c r="CE96" s="13">
        <f t="shared" si="291"/>
        <v>28080</v>
      </c>
      <c r="CF96" s="13">
        <f t="shared" si="291"/>
        <v>28080</v>
      </c>
      <c r="CG96" s="13">
        <f t="shared" si="291"/>
        <v>28080</v>
      </c>
      <c r="CH96" s="13">
        <f t="shared" si="291"/>
        <v>28080</v>
      </c>
      <c r="CI96" s="13">
        <f t="shared" si="291"/>
        <v>28080</v>
      </c>
      <c r="CJ96" s="13">
        <f t="shared" si="291"/>
        <v>28080</v>
      </c>
      <c r="CK96" s="13">
        <f t="shared" si="291"/>
        <v>28080</v>
      </c>
      <c r="CL96" s="13">
        <f t="shared" si="291"/>
        <v>28080</v>
      </c>
      <c r="CM96" s="17">
        <v>0.5</v>
      </c>
      <c r="CN96" s="17">
        <v>0.5</v>
      </c>
      <c r="CO96" s="17">
        <v>0.5</v>
      </c>
      <c r="CP96" s="17">
        <v>0.5</v>
      </c>
      <c r="CQ96" s="17">
        <v>0.5</v>
      </c>
      <c r="CR96" s="17">
        <v>0.5</v>
      </c>
      <c r="CS96" s="17">
        <v>0.5</v>
      </c>
      <c r="CT96" s="17">
        <v>0.5</v>
      </c>
      <c r="CU96" s="17">
        <v>0.5</v>
      </c>
      <c r="CV96" s="17">
        <v>0.5</v>
      </c>
      <c r="CW96" s="17">
        <v>0.5</v>
      </c>
      <c r="CX96" s="17">
        <v>0.5</v>
      </c>
      <c r="CY96" s="17">
        <v>0.18</v>
      </c>
      <c r="CZ96" s="17">
        <v>0.21999999999999997</v>
      </c>
      <c r="DA96" s="17">
        <v>0.25</v>
      </c>
      <c r="DB96" s="17">
        <v>0.26499999999999996</v>
      </c>
      <c r="DC96" s="17">
        <v>0.3</v>
      </c>
      <c r="DD96" s="17">
        <v>0.27999999999999997</v>
      </c>
      <c r="DE96" s="17">
        <v>0.29399999999999998</v>
      </c>
      <c r="DF96" s="17">
        <v>0.27399999999999997</v>
      </c>
      <c r="DG96" s="17">
        <v>0.29399999999999998</v>
      </c>
      <c r="DH96" s="17">
        <v>0.26499999999999996</v>
      </c>
      <c r="DI96" s="17">
        <v>0.29399999999999998</v>
      </c>
      <c r="DJ96" s="17">
        <v>0.25</v>
      </c>
    </row>
    <row r="97" spans="1:114" ht="15" customHeight="1" x14ac:dyDescent="0.35">
      <c r="A97" s="11" t="s">
        <v>114</v>
      </c>
      <c r="B97" s="11" t="s">
        <v>115</v>
      </c>
      <c r="C97" s="11" t="s">
        <v>116</v>
      </c>
      <c r="D97" s="11" t="s">
        <v>115</v>
      </c>
      <c r="E97" s="11" t="s">
        <v>117</v>
      </c>
      <c r="F97" s="11">
        <v>2023</v>
      </c>
      <c r="G97" s="11">
        <v>1003680</v>
      </c>
      <c r="H97" s="11" t="s">
        <v>253</v>
      </c>
      <c r="I97" s="11">
        <v>6300445</v>
      </c>
      <c r="J97" s="12" t="s">
        <v>119</v>
      </c>
      <c r="K97" s="11">
        <v>407573</v>
      </c>
      <c r="L97" s="11" t="s">
        <v>254</v>
      </c>
      <c r="M97" s="11"/>
      <c r="N97" s="11"/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1680000</v>
      </c>
      <c r="W97" s="13">
        <v>0</v>
      </c>
      <c r="X97" s="13">
        <v>0</v>
      </c>
      <c r="Y97" s="13">
        <v>0</v>
      </c>
      <c r="Z97" s="13">
        <v>0</v>
      </c>
      <c r="AA97" s="14">
        <f t="shared" si="0"/>
        <v>1680000</v>
      </c>
      <c r="AB97" s="15">
        <f t="shared" ref="AB97:AM97" si="292">+IFERROR(O97/AO97,0)</f>
        <v>0</v>
      </c>
      <c r="AC97" s="15">
        <f t="shared" si="292"/>
        <v>0</v>
      </c>
      <c r="AD97" s="15">
        <f t="shared" si="292"/>
        <v>0</v>
      </c>
      <c r="AE97" s="15">
        <f t="shared" si="292"/>
        <v>0</v>
      </c>
      <c r="AF97" s="15">
        <f t="shared" si="292"/>
        <v>0</v>
      </c>
      <c r="AG97" s="15">
        <f t="shared" si="292"/>
        <v>0</v>
      </c>
      <c r="AH97" s="15">
        <f t="shared" si="292"/>
        <v>0</v>
      </c>
      <c r="AI97" s="15">
        <f t="shared" si="292"/>
        <v>6</v>
      </c>
      <c r="AJ97" s="15">
        <f t="shared" si="292"/>
        <v>0</v>
      </c>
      <c r="AK97" s="15">
        <f t="shared" si="292"/>
        <v>0</v>
      </c>
      <c r="AL97" s="15">
        <f t="shared" si="292"/>
        <v>0</v>
      </c>
      <c r="AM97" s="15">
        <f t="shared" si="292"/>
        <v>0</v>
      </c>
      <c r="AN97" s="15">
        <f t="shared" si="2"/>
        <v>6</v>
      </c>
      <c r="AO97" s="14" t="s">
        <v>121</v>
      </c>
      <c r="AP97" s="14" t="s">
        <v>121</v>
      </c>
      <c r="AQ97" s="14" t="s">
        <v>121</v>
      </c>
      <c r="AR97" s="14" t="s">
        <v>121</v>
      </c>
      <c r="AS97" s="14" t="s">
        <v>121</v>
      </c>
      <c r="AT97" s="14" t="s">
        <v>121</v>
      </c>
      <c r="AU97" s="14" t="s">
        <v>121</v>
      </c>
      <c r="AV97" s="14">
        <v>280000</v>
      </c>
      <c r="AW97" s="14" t="s">
        <v>121</v>
      </c>
      <c r="AX97" s="14" t="s">
        <v>121</v>
      </c>
      <c r="AY97" s="14">
        <v>280000</v>
      </c>
      <c r="AZ97" s="14">
        <v>280000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2680000</v>
      </c>
      <c r="BI97" s="14">
        <v>0</v>
      </c>
      <c r="BJ97" s="14">
        <v>0</v>
      </c>
      <c r="BK97" s="14">
        <v>0</v>
      </c>
      <c r="BL97" s="14">
        <v>0</v>
      </c>
      <c r="BM97" s="13">
        <f t="shared" si="3"/>
        <v>2680000</v>
      </c>
      <c r="BN97" s="16">
        <f t="shared" ref="BN97:BY97" si="293">+IFERROR(BA97/CA97,0)</f>
        <v>0</v>
      </c>
      <c r="BO97" s="16">
        <f t="shared" si="293"/>
        <v>0</v>
      </c>
      <c r="BP97" s="16">
        <f t="shared" si="293"/>
        <v>0</v>
      </c>
      <c r="BQ97" s="16">
        <f t="shared" si="293"/>
        <v>0</v>
      </c>
      <c r="BR97" s="16">
        <f t="shared" si="293"/>
        <v>0</v>
      </c>
      <c r="BS97" s="16">
        <f t="shared" si="293"/>
        <v>0</v>
      </c>
      <c r="BT97" s="16">
        <f t="shared" si="293"/>
        <v>0</v>
      </c>
      <c r="BU97" s="16">
        <f t="shared" si="293"/>
        <v>9.5714285714285712</v>
      </c>
      <c r="BV97" s="16">
        <f t="shared" si="293"/>
        <v>0</v>
      </c>
      <c r="BW97" s="16">
        <f t="shared" si="293"/>
        <v>0</v>
      </c>
      <c r="BX97" s="16">
        <f t="shared" si="293"/>
        <v>0</v>
      </c>
      <c r="BY97" s="16">
        <f t="shared" si="293"/>
        <v>0</v>
      </c>
      <c r="BZ97" s="16">
        <f t="shared" si="5"/>
        <v>9.5714285714285712</v>
      </c>
      <c r="CA97" s="13">
        <f t="shared" si="290"/>
        <v>280000</v>
      </c>
      <c r="CB97" s="13">
        <f t="shared" ref="CB97:CL97" si="294">+CA97</f>
        <v>280000</v>
      </c>
      <c r="CC97" s="13">
        <f t="shared" si="294"/>
        <v>280000</v>
      </c>
      <c r="CD97" s="13">
        <f t="shared" si="294"/>
        <v>280000</v>
      </c>
      <c r="CE97" s="13">
        <f t="shared" si="294"/>
        <v>280000</v>
      </c>
      <c r="CF97" s="13">
        <f t="shared" si="294"/>
        <v>280000</v>
      </c>
      <c r="CG97" s="13">
        <f t="shared" si="294"/>
        <v>280000</v>
      </c>
      <c r="CH97" s="13">
        <f t="shared" si="294"/>
        <v>280000</v>
      </c>
      <c r="CI97" s="13">
        <f t="shared" si="294"/>
        <v>280000</v>
      </c>
      <c r="CJ97" s="13">
        <f t="shared" si="294"/>
        <v>280000</v>
      </c>
      <c r="CK97" s="13">
        <f t="shared" si="294"/>
        <v>280000</v>
      </c>
      <c r="CL97" s="13">
        <f t="shared" si="294"/>
        <v>280000</v>
      </c>
      <c r="CM97" s="17">
        <v>0.74</v>
      </c>
      <c r="CN97" s="17">
        <v>0.74</v>
      </c>
      <c r="CO97" s="17">
        <v>0.74</v>
      </c>
      <c r="CP97" s="17">
        <v>0.74</v>
      </c>
      <c r="CQ97" s="17">
        <v>0.74</v>
      </c>
      <c r="CR97" s="17">
        <v>0.74</v>
      </c>
      <c r="CS97" s="17">
        <v>0.74</v>
      </c>
      <c r="CT97" s="17">
        <v>0.74</v>
      </c>
      <c r="CU97" s="17">
        <v>0.74</v>
      </c>
      <c r="CV97" s="17">
        <v>0.74</v>
      </c>
      <c r="CW97" s="17">
        <v>0.74</v>
      </c>
      <c r="CX97" s="17">
        <v>0.74</v>
      </c>
      <c r="CY97" s="17">
        <v>0.57999999999999996</v>
      </c>
      <c r="CZ97" s="17">
        <v>0.62</v>
      </c>
      <c r="DA97" s="17">
        <v>0.64999999999999991</v>
      </c>
      <c r="DB97" s="17">
        <v>0.66499999999999992</v>
      </c>
      <c r="DC97" s="17">
        <v>0.7</v>
      </c>
      <c r="DD97" s="17">
        <v>0.67999999999999994</v>
      </c>
      <c r="DE97" s="17">
        <v>0.69399999999999995</v>
      </c>
      <c r="DF97" s="17">
        <v>0.67399999999999993</v>
      </c>
      <c r="DG97" s="17">
        <v>0.69399999999999995</v>
      </c>
      <c r="DH97" s="17">
        <v>0.66499999999999992</v>
      </c>
      <c r="DI97" s="17">
        <v>0.69399999999999995</v>
      </c>
      <c r="DJ97" s="17">
        <v>0.64999999999999991</v>
      </c>
    </row>
    <row r="98" spans="1:114" ht="15" customHeight="1" x14ac:dyDescent="0.35">
      <c r="A98" s="11" t="s">
        <v>114</v>
      </c>
      <c r="B98" s="11" t="s">
        <v>115</v>
      </c>
      <c r="C98" s="11" t="s">
        <v>116</v>
      </c>
      <c r="D98" s="11" t="s">
        <v>115</v>
      </c>
      <c r="E98" s="11" t="s">
        <v>117</v>
      </c>
      <c r="F98" s="11">
        <v>2023</v>
      </c>
      <c r="G98" s="11">
        <v>1001673</v>
      </c>
      <c r="H98" s="11" t="s">
        <v>255</v>
      </c>
      <c r="I98" s="11">
        <v>6300563</v>
      </c>
      <c r="J98" s="12" t="s">
        <v>126</v>
      </c>
      <c r="K98" s="11">
        <v>403068</v>
      </c>
      <c r="L98" s="11" t="s">
        <v>256</v>
      </c>
      <c r="M98" s="11"/>
      <c r="N98" s="11"/>
      <c r="O98" s="13">
        <v>0</v>
      </c>
      <c r="P98" s="13">
        <v>0</v>
      </c>
      <c r="Q98" s="13">
        <v>0</v>
      </c>
      <c r="R98" s="13">
        <v>1411410</v>
      </c>
      <c r="S98" s="13">
        <v>0</v>
      </c>
      <c r="T98" s="13">
        <v>0</v>
      </c>
      <c r="U98" s="13">
        <v>0</v>
      </c>
      <c r="V98" s="13">
        <v>1411410</v>
      </c>
      <c r="W98" s="13">
        <v>0</v>
      </c>
      <c r="X98" s="13">
        <v>1411410</v>
      </c>
      <c r="Y98" s="13"/>
      <c r="Z98" s="13"/>
      <c r="AA98" s="14">
        <f t="shared" si="0"/>
        <v>4234230</v>
      </c>
      <c r="AB98" s="15">
        <f t="shared" ref="AB98:AM98" si="295">+IFERROR(O98/AO98,0)</f>
        <v>0</v>
      </c>
      <c r="AC98" s="15">
        <f t="shared" si="295"/>
        <v>0</v>
      </c>
      <c r="AD98" s="15">
        <f t="shared" si="295"/>
        <v>0</v>
      </c>
      <c r="AE98" s="15">
        <f t="shared" si="295"/>
        <v>10</v>
      </c>
      <c r="AF98" s="15">
        <f t="shared" si="295"/>
        <v>0</v>
      </c>
      <c r="AG98" s="15">
        <f t="shared" si="295"/>
        <v>0</v>
      </c>
      <c r="AH98" s="15">
        <f t="shared" si="295"/>
        <v>0</v>
      </c>
      <c r="AI98" s="15">
        <f t="shared" si="295"/>
        <v>10</v>
      </c>
      <c r="AJ98" s="15">
        <f t="shared" si="295"/>
        <v>0</v>
      </c>
      <c r="AK98" s="15">
        <f t="shared" si="295"/>
        <v>0</v>
      </c>
      <c r="AL98" s="15">
        <f t="shared" si="295"/>
        <v>0</v>
      </c>
      <c r="AM98" s="15">
        <f t="shared" si="295"/>
        <v>0</v>
      </c>
      <c r="AN98" s="15">
        <f t="shared" si="2"/>
        <v>20</v>
      </c>
      <c r="AO98" s="14" t="s">
        <v>121</v>
      </c>
      <c r="AP98" s="14" t="s">
        <v>121</v>
      </c>
      <c r="AQ98" s="14" t="s">
        <v>121</v>
      </c>
      <c r="AR98" s="14">
        <v>141141</v>
      </c>
      <c r="AS98" s="14" t="s">
        <v>121</v>
      </c>
      <c r="AT98" s="14" t="s">
        <v>121</v>
      </c>
      <c r="AU98" s="14" t="s">
        <v>121</v>
      </c>
      <c r="AV98" s="14">
        <v>141141</v>
      </c>
      <c r="AW98" s="14" t="s">
        <v>121</v>
      </c>
      <c r="AX98" s="14" t="s">
        <v>121</v>
      </c>
      <c r="AY98" s="14">
        <v>141141</v>
      </c>
      <c r="AZ98" s="14">
        <v>141141</v>
      </c>
      <c r="BA98" s="14">
        <v>0</v>
      </c>
      <c r="BB98" s="14">
        <v>0</v>
      </c>
      <c r="BC98" s="14">
        <v>0</v>
      </c>
      <c r="BD98" s="14">
        <v>1411410</v>
      </c>
      <c r="BE98" s="14">
        <v>1411410</v>
      </c>
      <c r="BF98" s="14">
        <v>0</v>
      </c>
      <c r="BG98" s="14">
        <v>0</v>
      </c>
      <c r="BH98" s="14">
        <v>1411410</v>
      </c>
      <c r="BI98" s="14">
        <v>0</v>
      </c>
      <c r="BJ98" s="14">
        <v>0</v>
      </c>
      <c r="BK98" s="14">
        <v>1411410</v>
      </c>
      <c r="BL98" s="14">
        <v>1411410</v>
      </c>
      <c r="BM98" s="13">
        <f t="shared" si="3"/>
        <v>7057050</v>
      </c>
      <c r="BN98" s="16">
        <f t="shared" ref="BN98:BY98" si="296">+IFERROR(BA98/CA98,0)</f>
        <v>0</v>
      </c>
      <c r="BO98" s="16">
        <f t="shared" si="296"/>
        <v>0</v>
      </c>
      <c r="BP98" s="16">
        <f t="shared" si="296"/>
        <v>0</v>
      </c>
      <c r="BQ98" s="16">
        <f t="shared" si="296"/>
        <v>10</v>
      </c>
      <c r="BR98" s="16">
        <f t="shared" si="296"/>
        <v>10</v>
      </c>
      <c r="BS98" s="16">
        <f t="shared" si="296"/>
        <v>0</v>
      </c>
      <c r="BT98" s="16">
        <f t="shared" si="296"/>
        <v>0</v>
      </c>
      <c r="BU98" s="16">
        <f t="shared" si="296"/>
        <v>10</v>
      </c>
      <c r="BV98" s="16">
        <f t="shared" si="296"/>
        <v>0</v>
      </c>
      <c r="BW98" s="16">
        <f t="shared" si="296"/>
        <v>0</v>
      </c>
      <c r="BX98" s="16">
        <f t="shared" si="296"/>
        <v>10</v>
      </c>
      <c r="BY98" s="16">
        <f t="shared" si="296"/>
        <v>10</v>
      </c>
      <c r="BZ98" s="16">
        <f t="shared" si="5"/>
        <v>50</v>
      </c>
      <c r="CA98" s="13">
        <f t="shared" si="290"/>
        <v>141141</v>
      </c>
      <c r="CB98" s="13">
        <f t="shared" ref="CB98:CL98" si="297">+CA98</f>
        <v>141141</v>
      </c>
      <c r="CC98" s="13">
        <f t="shared" si="297"/>
        <v>141141</v>
      </c>
      <c r="CD98" s="13">
        <f t="shared" si="297"/>
        <v>141141</v>
      </c>
      <c r="CE98" s="13">
        <f t="shared" si="297"/>
        <v>141141</v>
      </c>
      <c r="CF98" s="13">
        <f t="shared" si="297"/>
        <v>141141</v>
      </c>
      <c r="CG98" s="13">
        <f t="shared" si="297"/>
        <v>141141</v>
      </c>
      <c r="CH98" s="13">
        <f t="shared" si="297"/>
        <v>141141</v>
      </c>
      <c r="CI98" s="13">
        <f t="shared" si="297"/>
        <v>141141</v>
      </c>
      <c r="CJ98" s="13">
        <f t="shared" si="297"/>
        <v>141141</v>
      </c>
      <c r="CK98" s="13">
        <f t="shared" si="297"/>
        <v>141141</v>
      </c>
      <c r="CL98" s="13">
        <f t="shared" si="297"/>
        <v>141141</v>
      </c>
      <c r="CM98" s="17">
        <v>0.6</v>
      </c>
      <c r="CN98" s="17">
        <v>0.6</v>
      </c>
      <c r="CO98" s="17">
        <v>0.6</v>
      </c>
      <c r="CP98" s="17">
        <v>0.6</v>
      </c>
      <c r="CQ98" s="17">
        <v>0.6</v>
      </c>
      <c r="CR98" s="17">
        <v>0.6</v>
      </c>
      <c r="CS98" s="17">
        <v>0.6</v>
      </c>
      <c r="CT98" s="17">
        <v>0.6</v>
      </c>
      <c r="CU98" s="17">
        <v>0.6</v>
      </c>
      <c r="CV98" s="17">
        <v>0.6</v>
      </c>
      <c r="CW98" s="17">
        <v>0.6</v>
      </c>
      <c r="CX98" s="17">
        <v>0.6</v>
      </c>
      <c r="CY98" s="17">
        <v>0.38</v>
      </c>
      <c r="CZ98" s="17">
        <v>0.42</v>
      </c>
      <c r="DA98" s="17">
        <v>0.45</v>
      </c>
      <c r="DB98" s="17">
        <v>0.46499999999999997</v>
      </c>
      <c r="DC98" s="17">
        <v>0.5</v>
      </c>
      <c r="DD98" s="17">
        <v>0.48</v>
      </c>
      <c r="DE98" s="17">
        <v>0.49399999999999999</v>
      </c>
      <c r="DF98" s="17">
        <v>0.47399999999999998</v>
      </c>
      <c r="DG98" s="17">
        <v>0.49399999999999999</v>
      </c>
      <c r="DH98" s="17">
        <v>0.46499999999999997</v>
      </c>
      <c r="DI98" s="17">
        <v>0.49399999999999999</v>
      </c>
      <c r="DJ98" s="17">
        <v>0.45</v>
      </c>
    </row>
    <row r="99" spans="1:114" ht="15" customHeight="1" x14ac:dyDescent="0.35">
      <c r="A99" s="11" t="s">
        <v>114</v>
      </c>
      <c r="B99" s="11" t="s">
        <v>115</v>
      </c>
      <c r="C99" s="11" t="s">
        <v>116</v>
      </c>
      <c r="D99" s="11" t="s">
        <v>115</v>
      </c>
      <c r="E99" s="11" t="s">
        <v>117</v>
      </c>
      <c r="F99" s="11">
        <v>2023</v>
      </c>
      <c r="G99" s="11">
        <v>1001673</v>
      </c>
      <c r="H99" s="11" t="s">
        <v>255</v>
      </c>
      <c r="I99" s="11">
        <v>6300563</v>
      </c>
      <c r="J99" s="12" t="s">
        <v>126</v>
      </c>
      <c r="K99" s="11">
        <v>402383</v>
      </c>
      <c r="L99" s="11" t="s">
        <v>257</v>
      </c>
      <c r="M99" s="11"/>
      <c r="N99" s="11"/>
      <c r="O99" s="13">
        <v>0</v>
      </c>
      <c r="P99" s="13">
        <v>0</v>
      </c>
      <c r="Q99" s="13">
        <v>0</v>
      </c>
      <c r="R99" s="13">
        <v>1548800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4">
        <f t="shared" si="0"/>
        <v>1548800</v>
      </c>
      <c r="AB99" s="15">
        <f t="shared" ref="AB99:AM99" si="298">+IFERROR(O99/AO99,0)</f>
        <v>0</v>
      </c>
      <c r="AC99" s="15">
        <f t="shared" si="298"/>
        <v>0</v>
      </c>
      <c r="AD99" s="15">
        <f t="shared" si="298"/>
        <v>0</v>
      </c>
      <c r="AE99" s="15">
        <f t="shared" si="298"/>
        <v>10</v>
      </c>
      <c r="AF99" s="15">
        <f t="shared" si="298"/>
        <v>0</v>
      </c>
      <c r="AG99" s="15">
        <f t="shared" si="298"/>
        <v>0</v>
      </c>
      <c r="AH99" s="15">
        <f t="shared" si="298"/>
        <v>0</v>
      </c>
      <c r="AI99" s="15">
        <f t="shared" si="298"/>
        <v>0</v>
      </c>
      <c r="AJ99" s="15">
        <f t="shared" si="298"/>
        <v>0</v>
      </c>
      <c r="AK99" s="15">
        <f t="shared" si="298"/>
        <v>0</v>
      </c>
      <c r="AL99" s="15">
        <f t="shared" si="298"/>
        <v>0</v>
      </c>
      <c r="AM99" s="15">
        <f t="shared" si="298"/>
        <v>0</v>
      </c>
      <c r="AN99" s="15">
        <f t="shared" si="2"/>
        <v>10</v>
      </c>
      <c r="AO99" s="14" t="s">
        <v>121</v>
      </c>
      <c r="AP99" s="14" t="s">
        <v>121</v>
      </c>
      <c r="AQ99" s="14" t="s">
        <v>121</v>
      </c>
      <c r="AR99" s="14">
        <v>154880</v>
      </c>
      <c r="AS99" s="14" t="s">
        <v>121</v>
      </c>
      <c r="AT99" s="14" t="s">
        <v>121</v>
      </c>
      <c r="AU99" s="14" t="s">
        <v>121</v>
      </c>
      <c r="AV99" s="14" t="s">
        <v>121</v>
      </c>
      <c r="AW99" s="14" t="s">
        <v>121</v>
      </c>
      <c r="AX99" s="14" t="s">
        <v>121</v>
      </c>
      <c r="AY99" s="14">
        <v>154880</v>
      </c>
      <c r="AZ99" s="14">
        <v>154880</v>
      </c>
      <c r="BA99" s="14">
        <v>0</v>
      </c>
      <c r="BB99" s="14">
        <v>0</v>
      </c>
      <c r="BC99" s="14">
        <v>0</v>
      </c>
      <c r="BD99" s="14">
        <v>1548800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3">
        <f t="shared" si="3"/>
        <v>1548800</v>
      </c>
      <c r="BN99" s="16">
        <f t="shared" ref="BN99:BY99" si="299">+IFERROR(BA99/CA99,0)</f>
        <v>0</v>
      </c>
      <c r="BO99" s="16">
        <f t="shared" si="299"/>
        <v>0</v>
      </c>
      <c r="BP99" s="16">
        <f t="shared" si="299"/>
        <v>0</v>
      </c>
      <c r="BQ99" s="16">
        <f t="shared" si="299"/>
        <v>10</v>
      </c>
      <c r="BR99" s="16">
        <f t="shared" si="299"/>
        <v>0</v>
      </c>
      <c r="BS99" s="16">
        <f t="shared" si="299"/>
        <v>0</v>
      </c>
      <c r="BT99" s="16">
        <f t="shared" si="299"/>
        <v>0</v>
      </c>
      <c r="BU99" s="16">
        <f t="shared" si="299"/>
        <v>0</v>
      </c>
      <c r="BV99" s="16">
        <f t="shared" si="299"/>
        <v>0</v>
      </c>
      <c r="BW99" s="16">
        <f t="shared" si="299"/>
        <v>0</v>
      </c>
      <c r="BX99" s="16">
        <f t="shared" si="299"/>
        <v>0</v>
      </c>
      <c r="BY99" s="16">
        <f t="shared" si="299"/>
        <v>0</v>
      </c>
      <c r="BZ99" s="16">
        <f t="shared" si="5"/>
        <v>10</v>
      </c>
      <c r="CA99" s="13">
        <f t="shared" si="290"/>
        <v>154880</v>
      </c>
      <c r="CB99" s="13">
        <f t="shared" ref="CB99:CL99" si="300">+CA99</f>
        <v>154880</v>
      </c>
      <c r="CC99" s="13">
        <f t="shared" si="300"/>
        <v>154880</v>
      </c>
      <c r="CD99" s="13">
        <f t="shared" si="300"/>
        <v>154880</v>
      </c>
      <c r="CE99" s="13">
        <f t="shared" si="300"/>
        <v>154880</v>
      </c>
      <c r="CF99" s="13">
        <f t="shared" si="300"/>
        <v>154880</v>
      </c>
      <c r="CG99" s="13">
        <f t="shared" si="300"/>
        <v>154880</v>
      </c>
      <c r="CH99" s="13">
        <f t="shared" si="300"/>
        <v>154880</v>
      </c>
      <c r="CI99" s="13">
        <f t="shared" si="300"/>
        <v>154880</v>
      </c>
      <c r="CJ99" s="13">
        <f t="shared" si="300"/>
        <v>154880</v>
      </c>
      <c r="CK99" s="13">
        <f t="shared" si="300"/>
        <v>154880</v>
      </c>
      <c r="CL99" s="13">
        <f t="shared" si="300"/>
        <v>154880</v>
      </c>
      <c r="CM99" s="17">
        <v>0.64</v>
      </c>
      <c r="CN99" s="17">
        <v>0.64</v>
      </c>
      <c r="CO99" s="17">
        <v>0.64</v>
      </c>
      <c r="CP99" s="17">
        <v>0.64</v>
      </c>
      <c r="CQ99" s="17">
        <v>0.64</v>
      </c>
      <c r="CR99" s="17">
        <v>0.64</v>
      </c>
      <c r="CS99" s="17">
        <v>0.64</v>
      </c>
      <c r="CT99" s="17">
        <v>0.64</v>
      </c>
      <c r="CU99" s="17">
        <v>0.64</v>
      </c>
      <c r="CV99" s="17">
        <v>0.64</v>
      </c>
      <c r="CW99" s="17">
        <v>0.64</v>
      </c>
      <c r="CX99" s="17">
        <v>0.64</v>
      </c>
      <c r="CY99" s="17">
        <v>0.47</v>
      </c>
      <c r="CZ99" s="17">
        <v>0.51</v>
      </c>
      <c r="DA99" s="17">
        <v>0.53999999999999992</v>
      </c>
      <c r="DB99" s="17">
        <v>0.55499999999999994</v>
      </c>
      <c r="DC99" s="17">
        <v>0.59</v>
      </c>
      <c r="DD99" s="17">
        <v>0.56999999999999995</v>
      </c>
      <c r="DE99" s="17">
        <v>0.58399999999999996</v>
      </c>
      <c r="DF99" s="17">
        <v>0.56399999999999995</v>
      </c>
      <c r="DG99" s="17">
        <v>0.58399999999999996</v>
      </c>
      <c r="DH99" s="17">
        <v>0.55499999999999994</v>
      </c>
      <c r="DI99" s="17">
        <v>0.58399999999999996</v>
      </c>
      <c r="DJ99" s="17">
        <v>0.53999999999999992</v>
      </c>
    </row>
    <row r="100" spans="1:114" ht="15" customHeight="1" x14ac:dyDescent="0.35">
      <c r="A100" s="11" t="s">
        <v>114</v>
      </c>
      <c r="B100" s="11" t="s">
        <v>115</v>
      </c>
      <c r="C100" s="11" t="s">
        <v>116</v>
      </c>
      <c r="D100" s="11" t="s">
        <v>115</v>
      </c>
      <c r="E100" s="11" t="s">
        <v>117</v>
      </c>
      <c r="F100" s="11">
        <v>2023</v>
      </c>
      <c r="G100" s="11">
        <v>1001673</v>
      </c>
      <c r="H100" s="11" t="s">
        <v>255</v>
      </c>
      <c r="I100" s="11">
        <v>6300563</v>
      </c>
      <c r="J100" s="12" t="s">
        <v>126</v>
      </c>
      <c r="K100" s="11">
        <v>405451</v>
      </c>
      <c r="L100" s="11" t="s">
        <v>258</v>
      </c>
      <c r="M100" s="11"/>
      <c r="N100" s="11"/>
      <c r="O100" s="13">
        <v>0</v>
      </c>
      <c r="P100" s="13">
        <v>0</v>
      </c>
      <c r="Q100" s="13">
        <v>0</v>
      </c>
      <c r="R100" s="13">
        <v>2553100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2553100</v>
      </c>
      <c r="Y100" s="13">
        <v>0</v>
      </c>
      <c r="Z100" s="13">
        <v>0</v>
      </c>
      <c r="AA100" s="14">
        <f t="shared" si="0"/>
        <v>5106200</v>
      </c>
      <c r="AB100" s="15">
        <f t="shared" ref="AB100:AM100" si="301">+IFERROR(O100/AO100,0)</f>
        <v>0</v>
      </c>
      <c r="AC100" s="15">
        <f t="shared" si="301"/>
        <v>0</v>
      </c>
      <c r="AD100" s="15">
        <f t="shared" si="301"/>
        <v>0</v>
      </c>
      <c r="AE100" s="15">
        <f t="shared" si="301"/>
        <v>10</v>
      </c>
      <c r="AF100" s="15">
        <f t="shared" si="301"/>
        <v>0</v>
      </c>
      <c r="AG100" s="15">
        <f t="shared" si="301"/>
        <v>0</v>
      </c>
      <c r="AH100" s="15">
        <f t="shared" si="301"/>
        <v>0</v>
      </c>
      <c r="AI100" s="15">
        <f t="shared" si="301"/>
        <v>0</v>
      </c>
      <c r="AJ100" s="15">
        <f t="shared" si="301"/>
        <v>0</v>
      </c>
      <c r="AK100" s="15">
        <f t="shared" si="301"/>
        <v>0</v>
      </c>
      <c r="AL100" s="15">
        <f t="shared" si="301"/>
        <v>0</v>
      </c>
      <c r="AM100" s="15">
        <f t="shared" si="301"/>
        <v>0</v>
      </c>
      <c r="AN100" s="15">
        <f t="shared" si="2"/>
        <v>10</v>
      </c>
      <c r="AO100" s="14" t="s">
        <v>121</v>
      </c>
      <c r="AP100" s="14" t="s">
        <v>121</v>
      </c>
      <c r="AQ100" s="14" t="s">
        <v>121</v>
      </c>
      <c r="AR100" s="14">
        <v>255310</v>
      </c>
      <c r="AS100" s="14" t="s">
        <v>121</v>
      </c>
      <c r="AT100" s="14" t="s">
        <v>121</v>
      </c>
      <c r="AU100" s="14" t="s">
        <v>121</v>
      </c>
      <c r="AV100" s="14" t="s">
        <v>121</v>
      </c>
      <c r="AW100" s="14" t="s">
        <v>121</v>
      </c>
      <c r="AX100" s="14" t="s">
        <v>121</v>
      </c>
      <c r="AY100" s="14">
        <v>255310</v>
      </c>
      <c r="AZ100" s="14">
        <v>255310</v>
      </c>
      <c r="BA100" s="14">
        <v>0</v>
      </c>
      <c r="BB100" s="14">
        <v>0</v>
      </c>
      <c r="BC100" s="14">
        <v>0</v>
      </c>
      <c r="BD100" s="14">
        <v>2553100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3">
        <f t="shared" si="3"/>
        <v>2553100</v>
      </c>
      <c r="BN100" s="16">
        <f t="shared" ref="BN100:BY100" si="302">+IFERROR(BA100/CA100,0)</f>
        <v>0</v>
      </c>
      <c r="BO100" s="16">
        <f t="shared" si="302"/>
        <v>0</v>
      </c>
      <c r="BP100" s="16">
        <f t="shared" si="302"/>
        <v>0</v>
      </c>
      <c r="BQ100" s="16">
        <f t="shared" si="302"/>
        <v>10</v>
      </c>
      <c r="BR100" s="16">
        <f t="shared" si="302"/>
        <v>0</v>
      </c>
      <c r="BS100" s="16">
        <f t="shared" si="302"/>
        <v>0</v>
      </c>
      <c r="BT100" s="16">
        <f t="shared" si="302"/>
        <v>0</v>
      </c>
      <c r="BU100" s="16">
        <f t="shared" si="302"/>
        <v>0</v>
      </c>
      <c r="BV100" s="16">
        <f t="shared" si="302"/>
        <v>0</v>
      </c>
      <c r="BW100" s="16">
        <f t="shared" si="302"/>
        <v>0</v>
      </c>
      <c r="BX100" s="16">
        <f t="shared" si="302"/>
        <v>0</v>
      </c>
      <c r="BY100" s="16">
        <f t="shared" si="302"/>
        <v>0</v>
      </c>
      <c r="BZ100" s="16">
        <f t="shared" si="5"/>
        <v>10</v>
      </c>
      <c r="CA100" s="13">
        <f t="shared" si="290"/>
        <v>255310</v>
      </c>
      <c r="CB100" s="13">
        <f t="shared" ref="CB100:CL100" si="303">+CA100</f>
        <v>255310</v>
      </c>
      <c r="CC100" s="13">
        <f t="shared" si="303"/>
        <v>255310</v>
      </c>
      <c r="CD100" s="13">
        <f t="shared" si="303"/>
        <v>255310</v>
      </c>
      <c r="CE100" s="13">
        <f t="shared" si="303"/>
        <v>255310</v>
      </c>
      <c r="CF100" s="13">
        <f t="shared" si="303"/>
        <v>255310</v>
      </c>
      <c r="CG100" s="13">
        <f t="shared" si="303"/>
        <v>255310</v>
      </c>
      <c r="CH100" s="13">
        <f t="shared" si="303"/>
        <v>255310</v>
      </c>
      <c r="CI100" s="13">
        <f t="shared" si="303"/>
        <v>255310</v>
      </c>
      <c r="CJ100" s="13">
        <f t="shared" si="303"/>
        <v>255310</v>
      </c>
      <c r="CK100" s="13">
        <f t="shared" si="303"/>
        <v>255310</v>
      </c>
      <c r="CL100" s="13">
        <f t="shared" si="303"/>
        <v>255310</v>
      </c>
      <c r="CM100" s="17">
        <v>0.81</v>
      </c>
      <c r="CN100" s="17">
        <v>0.81</v>
      </c>
      <c r="CO100" s="17">
        <v>0.81</v>
      </c>
      <c r="CP100" s="17">
        <v>0.81</v>
      </c>
      <c r="CQ100" s="17">
        <v>0.81</v>
      </c>
      <c r="CR100" s="17">
        <v>0.81</v>
      </c>
      <c r="CS100" s="17">
        <v>0.81</v>
      </c>
      <c r="CT100" s="17">
        <v>0.81</v>
      </c>
      <c r="CU100" s="17">
        <v>0.81</v>
      </c>
      <c r="CV100" s="17">
        <v>0.81</v>
      </c>
      <c r="CW100" s="17">
        <v>0.81</v>
      </c>
      <c r="CX100" s="17">
        <v>0.81</v>
      </c>
      <c r="CY100" s="17">
        <v>0.63</v>
      </c>
      <c r="CZ100" s="17">
        <v>0.67</v>
      </c>
      <c r="DA100" s="17">
        <v>0.7</v>
      </c>
      <c r="DB100" s="17">
        <v>0.71499999999999997</v>
      </c>
      <c r="DC100" s="17">
        <v>0.75</v>
      </c>
      <c r="DD100" s="17">
        <v>0.73</v>
      </c>
      <c r="DE100" s="17">
        <v>0.74399999999999999</v>
      </c>
      <c r="DF100" s="17">
        <v>0.72399999999999998</v>
      </c>
      <c r="DG100" s="17">
        <v>0.74399999999999999</v>
      </c>
      <c r="DH100" s="17">
        <v>0.71499999999999997</v>
      </c>
      <c r="DI100" s="17">
        <v>0.74399999999999999</v>
      </c>
      <c r="DJ100" s="17">
        <v>0.7</v>
      </c>
    </row>
    <row r="101" spans="1:114" ht="15" customHeight="1" x14ac:dyDescent="0.35">
      <c r="A101" s="11" t="s">
        <v>114</v>
      </c>
      <c r="B101" s="11" t="s">
        <v>115</v>
      </c>
      <c r="C101" s="11" t="s">
        <v>116</v>
      </c>
      <c r="D101" s="11" t="s">
        <v>115</v>
      </c>
      <c r="E101" s="11" t="s">
        <v>117</v>
      </c>
      <c r="F101" s="11">
        <v>2023</v>
      </c>
      <c r="G101" s="11">
        <v>1000764</v>
      </c>
      <c r="H101" s="11" t="s">
        <v>259</v>
      </c>
      <c r="I101" s="11">
        <v>6300563</v>
      </c>
      <c r="J101" s="12" t="s">
        <v>126</v>
      </c>
      <c r="K101" s="11">
        <v>400231</v>
      </c>
      <c r="L101" s="11" t="s">
        <v>260</v>
      </c>
      <c r="M101" s="11"/>
      <c r="N101" s="11"/>
      <c r="O101" s="13">
        <v>2205441</v>
      </c>
      <c r="P101" s="13">
        <v>0</v>
      </c>
      <c r="Q101" s="13">
        <v>0</v>
      </c>
      <c r="R101" s="13">
        <v>0</v>
      </c>
      <c r="S101" s="13">
        <v>1470294</v>
      </c>
      <c r="T101" s="13">
        <v>0</v>
      </c>
      <c r="U101" s="13">
        <v>0</v>
      </c>
      <c r="V101" s="13">
        <v>0</v>
      </c>
      <c r="W101" s="13">
        <v>1470294</v>
      </c>
      <c r="X101" s="13">
        <v>0</v>
      </c>
      <c r="Y101" s="13">
        <v>0</v>
      </c>
      <c r="Z101" s="13">
        <v>0</v>
      </c>
      <c r="AA101" s="14">
        <f t="shared" si="0"/>
        <v>5146029</v>
      </c>
      <c r="AB101" s="15">
        <f t="shared" ref="AB101:AM101" si="304">+IFERROR(O101/AO101,0)</f>
        <v>63</v>
      </c>
      <c r="AC101" s="15">
        <f t="shared" si="304"/>
        <v>0</v>
      </c>
      <c r="AD101" s="15">
        <f t="shared" si="304"/>
        <v>0</v>
      </c>
      <c r="AE101" s="15">
        <f t="shared" si="304"/>
        <v>0</v>
      </c>
      <c r="AF101" s="15">
        <f t="shared" si="304"/>
        <v>42</v>
      </c>
      <c r="AG101" s="15">
        <f t="shared" si="304"/>
        <v>0</v>
      </c>
      <c r="AH101" s="15">
        <f t="shared" si="304"/>
        <v>0</v>
      </c>
      <c r="AI101" s="15">
        <f t="shared" si="304"/>
        <v>0</v>
      </c>
      <c r="AJ101" s="15">
        <f t="shared" si="304"/>
        <v>42</v>
      </c>
      <c r="AK101" s="15">
        <f t="shared" si="304"/>
        <v>0</v>
      </c>
      <c r="AL101" s="15">
        <f t="shared" si="304"/>
        <v>0</v>
      </c>
      <c r="AM101" s="15">
        <f t="shared" si="304"/>
        <v>0</v>
      </c>
      <c r="AN101" s="15">
        <f t="shared" si="2"/>
        <v>147</v>
      </c>
      <c r="AO101" s="14">
        <v>35007</v>
      </c>
      <c r="AP101" s="14" t="s">
        <v>121</v>
      </c>
      <c r="AQ101" s="14" t="s">
        <v>121</v>
      </c>
      <c r="AR101" s="14" t="s">
        <v>121</v>
      </c>
      <c r="AS101" s="14">
        <v>35007</v>
      </c>
      <c r="AT101" s="14" t="s">
        <v>121</v>
      </c>
      <c r="AU101" s="14" t="s">
        <v>121</v>
      </c>
      <c r="AV101" s="14" t="s">
        <v>121</v>
      </c>
      <c r="AW101" s="14">
        <v>35007</v>
      </c>
      <c r="AX101" s="14" t="s">
        <v>121</v>
      </c>
      <c r="AY101" s="14">
        <v>35007</v>
      </c>
      <c r="AZ101" s="14">
        <v>35007</v>
      </c>
      <c r="BA101" s="14">
        <v>2205441</v>
      </c>
      <c r="BB101" s="14">
        <v>0</v>
      </c>
      <c r="BC101" s="14">
        <v>0</v>
      </c>
      <c r="BD101" s="14">
        <v>0</v>
      </c>
      <c r="BE101" s="14">
        <v>1470294</v>
      </c>
      <c r="BF101" s="14">
        <v>0</v>
      </c>
      <c r="BG101" s="14">
        <v>0</v>
      </c>
      <c r="BH101" s="14">
        <v>0</v>
      </c>
      <c r="BI101" s="14">
        <v>1470294</v>
      </c>
      <c r="BJ101" s="14">
        <v>0</v>
      </c>
      <c r="BK101" s="14">
        <v>0</v>
      </c>
      <c r="BL101" s="14">
        <v>0</v>
      </c>
      <c r="BM101" s="13">
        <f t="shared" si="3"/>
        <v>5146029</v>
      </c>
      <c r="BN101" s="16">
        <f t="shared" ref="BN101:BY101" si="305">+IFERROR(BA101/CA101,0)</f>
        <v>63</v>
      </c>
      <c r="BO101" s="16">
        <f t="shared" si="305"/>
        <v>0</v>
      </c>
      <c r="BP101" s="16">
        <f t="shared" si="305"/>
        <v>0</v>
      </c>
      <c r="BQ101" s="16">
        <f t="shared" si="305"/>
        <v>0</v>
      </c>
      <c r="BR101" s="16">
        <f t="shared" si="305"/>
        <v>42</v>
      </c>
      <c r="BS101" s="16">
        <f t="shared" si="305"/>
        <v>0</v>
      </c>
      <c r="BT101" s="16">
        <f t="shared" si="305"/>
        <v>0</v>
      </c>
      <c r="BU101" s="16">
        <f t="shared" si="305"/>
        <v>0</v>
      </c>
      <c r="BV101" s="16">
        <f t="shared" si="305"/>
        <v>42</v>
      </c>
      <c r="BW101" s="16">
        <f t="shared" si="305"/>
        <v>0</v>
      </c>
      <c r="BX101" s="16">
        <f t="shared" si="305"/>
        <v>0</v>
      </c>
      <c r="BY101" s="16">
        <f t="shared" si="305"/>
        <v>0</v>
      </c>
      <c r="BZ101" s="16">
        <f t="shared" si="5"/>
        <v>147</v>
      </c>
      <c r="CA101" s="13">
        <f t="shared" si="290"/>
        <v>35007</v>
      </c>
      <c r="CB101" s="13">
        <f t="shared" ref="CB101:CL101" si="306">+CA101</f>
        <v>35007</v>
      </c>
      <c r="CC101" s="13">
        <f t="shared" si="306"/>
        <v>35007</v>
      </c>
      <c r="CD101" s="13">
        <f t="shared" si="306"/>
        <v>35007</v>
      </c>
      <c r="CE101" s="13">
        <f t="shared" si="306"/>
        <v>35007</v>
      </c>
      <c r="CF101" s="13">
        <f t="shared" si="306"/>
        <v>35007</v>
      </c>
      <c r="CG101" s="13">
        <f t="shared" si="306"/>
        <v>35007</v>
      </c>
      <c r="CH101" s="13">
        <f t="shared" si="306"/>
        <v>35007</v>
      </c>
      <c r="CI101" s="13">
        <f t="shared" si="306"/>
        <v>35007</v>
      </c>
      <c r="CJ101" s="13">
        <f t="shared" si="306"/>
        <v>35007</v>
      </c>
      <c r="CK101" s="13">
        <f t="shared" si="306"/>
        <v>35007</v>
      </c>
      <c r="CL101" s="13">
        <f t="shared" si="306"/>
        <v>35007</v>
      </c>
      <c r="CM101" s="17">
        <v>0.65</v>
      </c>
      <c r="CN101" s="17">
        <v>0.65</v>
      </c>
      <c r="CO101" s="17">
        <v>0.65</v>
      </c>
      <c r="CP101" s="17">
        <v>0.65</v>
      </c>
      <c r="CQ101" s="17">
        <v>0.65</v>
      </c>
      <c r="CR101" s="17">
        <v>0.65</v>
      </c>
      <c r="CS101" s="17">
        <v>0.65</v>
      </c>
      <c r="CT101" s="17">
        <v>0.65</v>
      </c>
      <c r="CU101" s="17">
        <v>0.65</v>
      </c>
      <c r="CV101" s="17">
        <v>0.65</v>
      </c>
      <c r="CW101" s="17">
        <v>0.65</v>
      </c>
      <c r="CX101" s="17">
        <v>0.65</v>
      </c>
      <c r="CY101" s="17">
        <v>0.33</v>
      </c>
      <c r="CZ101" s="17">
        <v>0.37</v>
      </c>
      <c r="DA101" s="17">
        <v>0.4</v>
      </c>
      <c r="DB101" s="17">
        <v>0.41499999999999998</v>
      </c>
      <c r="DC101" s="17">
        <v>0.45</v>
      </c>
      <c r="DD101" s="17">
        <v>0.43</v>
      </c>
      <c r="DE101" s="17">
        <v>0.44400000000000001</v>
      </c>
      <c r="DF101" s="17">
        <v>0.42399999999999999</v>
      </c>
      <c r="DG101" s="17">
        <v>0.44400000000000001</v>
      </c>
      <c r="DH101" s="17">
        <v>0.41499999999999998</v>
      </c>
      <c r="DI101" s="17">
        <v>0.44400000000000001</v>
      </c>
      <c r="DJ101" s="17">
        <v>0.4</v>
      </c>
    </row>
    <row r="102" spans="1:114" ht="15" customHeight="1" x14ac:dyDescent="0.35">
      <c r="A102" s="11" t="s">
        <v>114</v>
      </c>
      <c r="B102" s="11" t="s">
        <v>115</v>
      </c>
      <c r="C102" s="11" t="s">
        <v>116</v>
      </c>
      <c r="D102" s="11" t="s">
        <v>115</v>
      </c>
      <c r="E102" s="11" t="s">
        <v>117</v>
      </c>
      <c r="F102" s="11">
        <v>2023</v>
      </c>
      <c r="G102" s="11">
        <v>1000764</v>
      </c>
      <c r="H102" s="11" t="s">
        <v>259</v>
      </c>
      <c r="I102" s="11">
        <v>6300563</v>
      </c>
      <c r="J102" s="12" t="s">
        <v>126</v>
      </c>
      <c r="K102" s="11">
        <v>402289</v>
      </c>
      <c r="L102" s="11" t="s">
        <v>261</v>
      </c>
      <c r="M102" s="11"/>
      <c r="N102" s="11"/>
      <c r="O102" s="13">
        <v>568229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1515276</v>
      </c>
      <c r="X102" s="13">
        <v>0</v>
      </c>
      <c r="Y102" s="13">
        <v>0</v>
      </c>
      <c r="Z102" s="13">
        <v>0</v>
      </c>
      <c r="AA102" s="14">
        <f t="shared" si="0"/>
        <v>2083505</v>
      </c>
      <c r="AB102" s="15">
        <f t="shared" ref="AB102:AM102" si="307">+IFERROR(O102/AO102,0)</f>
        <v>4.5000000000000009</v>
      </c>
      <c r="AC102" s="15">
        <f t="shared" si="307"/>
        <v>0</v>
      </c>
      <c r="AD102" s="15">
        <f t="shared" si="307"/>
        <v>0</v>
      </c>
      <c r="AE102" s="15">
        <f t="shared" si="307"/>
        <v>0</v>
      </c>
      <c r="AF102" s="15">
        <f t="shared" si="307"/>
        <v>0</v>
      </c>
      <c r="AG102" s="15">
        <f t="shared" si="307"/>
        <v>0</v>
      </c>
      <c r="AH102" s="15">
        <f t="shared" si="307"/>
        <v>0</v>
      </c>
      <c r="AI102" s="15">
        <f t="shared" si="307"/>
        <v>0</v>
      </c>
      <c r="AJ102" s="15">
        <f t="shared" si="307"/>
        <v>12</v>
      </c>
      <c r="AK102" s="15">
        <f t="shared" si="307"/>
        <v>0</v>
      </c>
      <c r="AL102" s="15">
        <f t="shared" si="307"/>
        <v>0</v>
      </c>
      <c r="AM102" s="15">
        <f t="shared" si="307"/>
        <v>0</v>
      </c>
      <c r="AN102" s="15">
        <f t="shared" si="2"/>
        <v>16.5</v>
      </c>
      <c r="AO102" s="14">
        <v>126273.11111111109</v>
      </c>
      <c r="AP102" s="14" t="s">
        <v>121</v>
      </c>
      <c r="AQ102" s="14" t="s">
        <v>121</v>
      </c>
      <c r="AR102" s="14" t="s">
        <v>121</v>
      </c>
      <c r="AS102" s="14" t="s">
        <v>121</v>
      </c>
      <c r="AT102" s="14" t="s">
        <v>121</v>
      </c>
      <c r="AU102" s="14" t="s">
        <v>121</v>
      </c>
      <c r="AV102" s="14" t="s">
        <v>121</v>
      </c>
      <c r="AW102" s="14">
        <v>126273</v>
      </c>
      <c r="AX102" s="14" t="s">
        <v>121</v>
      </c>
      <c r="AY102" s="14">
        <v>126273</v>
      </c>
      <c r="AZ102" s="14">
        <v>126273</v>
      </c>
      <c r="BA102" s="14">
        <v>568229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1515276</v>
      </c>
      <c r="BJ102" s="14">
        <v>0</v>
      </c>
      <c r="BK102" s="14">
        <v>0</v>
      </c>
      <c r="BL102" s="14">
        <v>0</v>
      </c>
      <c r="BM102" s="13">
        <f t="shared" si="3"/>
        <v>2083505</v>
      </c>
      <c r="BN102" s="16">
        <f t="shared" ref="BN102:BY102" si="308">+IFERROR(BA102/CA102,0)</f>
        <v>4.5000039596746735</v>
      </c>
      <c r="BO102" s="16">
        <f t="shared" si="308"/>
        <v>0</v>
      </c>
      <c r="BP102" s="16">
        <f t="shared" si="308"/>
        <v>0</v>
      </c>
      <c r="BQ102" s="16">
        <f t="shared" si="308"/>
        <v>0</v>
      </c>
      <c r="BR102" s="16">
        <f t="shared" si="308"/>
        <v>0</v>
      </c>
      <c r="BS102" s="16">
        <f t="shared" si="308"/>
        <v>0</v>
      </c>
      <c r="BT102" s="16">
        <f t="shared" si="308"/>
        <v>0</v>
      </c>
      <c r="BU102" s="16">
        <f t="shared" si="308"/>
        <v>0</v>
      </c>
      <c r="BV102" s="16">
        <f t="shared" si="308"/>
        <v>12</v>
      </c>
      <c r="BW102" s="16">
        <f t="shared" si="308"/>
        <v>0</v>
      </c>
      <c r="BX102" s="16">
        <f t="shared" si="308"/>
        <v>0</v>
      </c>
      <c r="BY102" s="16">
        <f t="shared" si="308"/>
        <v>0</v>
      </c>
      <c r="BZ102" s="16">
        <f t="shared" si="5"/>
        <v>16.500003959674672</v>
      </c>
      <c r="CA102" s="13">
        <f t="shared" si="290"/>
        <v>126273</v>
      </c>
      <c r="CB102" s="13">
        <f t="shared" ref="CB102:CL102" si="309">+CA102</f>
        <v>126273</v>
      </c>
      <c r="CC102" s="13">
        <f t="shared" si="309"/>
        <v>126273</v>
      </c>
      <c r="CD102" s="13">
        <f t="shared" si="309"/>
        <v>126273</v>
      </c>
      <c r="CE102" s="13">
        <f t="shared" si="309"/>
        <v>126273</v>
      </c>
      <c r="CF102" s="13">
        <f t="shared" si="309"/>
        <v>126273</v>
      </c>
      <c r="CG102" s="13">
        <f t="shared" si="309"/>
        <v>126273</v>
      </c>
      <c r="CH102" s="13">
        <f t="shared" si="309"/>
        <v>126273</v>
      </c>
      <c r="CI102" s="13">
        <f t="shared" si="309"/>
        <v>126273</v>
      </c>
      <c r="CJ102" s="13">
        <f t="shared" si="309"/>
        <v>126273</v>
      </c>
      <c r="CK102" s="13">
        <f t="shared" si="309"/>
        <v>126273</v>
      </c>
      <c r="CL102" s="13">
        <f t="shared" si="309"/>
        <v>126273</v>
      </c>
      <c r="CM102" s="17">
        <v>0.68</v>
      </c>
      <c r="CN102" s="17">
        <v>0.68</v>
      </c>
      <c r="CO102" s="17">
        <v>0.68</v>
      </c>
      <c r="CP102" s="17">
        <v>0.68</v>
      </c>
      <c r="CQ102" s="17">
        <v>0.68</v>
      </c>
      <c r="CR102" s="17">
        <v>0.68</v>
      </c>
      <c r="CS102" s="17">
        <v>0.68</v>
      </c>
      <c r="CT102" s="17">
        <v>0.68</v>
      </c>
      <c r="CU102" s="17">
        <v>0.68</v>
      </c>
      <c r="CV102" s="17">
        <v>0.68</v>
      </c>
      <c r="CW102" s="17">
        <v>0.68</v>
      </c>
      <c r="CX102" s="17">
        <v>0.68</v>
      </c>
      <c r="CY102" s="17">
        <v>0.49</v>
      </c>
      <c r="CZ102" s="17">
        <v>0.53</v>
      </c>
      <c r="DA102" s="17">
        <v>0.55999999999999994</v>
      </c>
      <c r="DB102" s="17">
        <v>0.57499999999999996</v>
      </c>
      <c r="DC102" s="17">
        <v>0.61</v>
      </c>
      <c r="DD102" s="17">
        <v>0.59</v>
      </c>
      <c r="DE102" s="17">
        <v>0.60399999999999998</v>
      </c>
      <c r="DF102" s="17">
        <v>0.58399999999999996</v>
      </c>
      <c r="DG102" s="17">
        <v>0.60399999999999998</v>
      </c>
      <c r="DH102" s="17">
        <v>0.57499999999999996</v>
      </c>
      <c r="DI102" s="17">
        <v>0.60399999999999998</v>
      </c>
      <c r="DJ102" s="17">
        <v>0.55999999999999994</v>
      </c>
    </row>
    <row r="103" spans="1:114" ht="15" customHeight="1" x14ac:dyDescent="0.35">
      <c r="A103" s="11" t="s">
        <v>114</v>
      </c>
      <c r="B103" s="11" t="s">
        <v>115</v>
      </c>
      <c r="C103" s="11" t="s">
        <v>116</v>
      </c>
      <c r="D103" s="11" t="s">
        <v>115</v>
      </c>
      <c r="E103" s="11" t="s">
        <v>117</v>
      </c>
      <c r="F103" s="11">
        <v>2023</v>
      </c>
      <c r="G103" s="11">
        <v>1000764</v>
      </c>
      <c r="H103" s="11" t="s">
        <v>259</v>
      </c>
      <c r="I103" s="11">
        <v>6300563</v>
      </c>
      <c r="J103" s="12" t="s">
        <v>126</v>
      </c>
      <c r="K103" s="11">
        <v>402578</v>
      </c>
      <c r="L103" s="11" t="s">
        <v>262</v>
      </c>
      <c r="M103" s="11"/>
      <c r="N103" s="11"/>
      <c r="O103" s="13">
        <v>263760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4">
        <f t="shared" si="0"/>
        <v>263760</v>
      </c>
      <c r="AB103" s="15">
        <f t="shared" ref="AB103:AM103" si="310">+IFERROR(O103/AO103,0)</f>
        <v>1</v>
      </c>
      <c r="AC103" s="15">
        <f t="shared" si="310"/>
        <v>0</v>
      </c>
      <c r="AD103" s="15">
        <f t="shared" si="310"/>
        <v>0</v>
      </c>
      <c r="AE103" s="15">
        <f t="shared" si="310"/>
        <v>0</v>
      </c>
      <c r="AF103" s="15">
        <f t="shared" si="310"/>
        <v>0</v>
      </c>
      <c r="AG103" s="15">
        <f t="shared" si="310"/>
        <v>0</v>
      </c>
      <c r="AH103" s="15">
        <f t="shared" si="310"/>
        <v>0</v>
      </c>
      <c r="AI103" s="15">
        <f t="shared" si="310"/>
        <v>0</v>
      </c>
      <c r="AJ103" s="15">
        <f t="shared" si="310"/>
        <v>0</v>
      </c>
      <c r="AK103" s="15">
        <f t="shared" si="310"/>
        <v>0</v>
      </c>
      <c r="AL103" s="15">
        <f t="shared" si="310"/>
        <v>0</v>
      </c>
      <c r="AM103" s="15">
        <f t="shared" si="310"/>
        <v>0</v>
      </c>
      <c r="AN103" s="15">
        <f t="shared" si="2"/>
        <v>1</v>
      </c>
      <c r="AO103" s="14">
        <v>263760</v>
      </c>
      <c r="AP103" s="14" t="s">
        <v>121</v>
      </c>
      <c r="AQ103" s="14" t="s">
        <v>121</v>
      </c>
      <c r="AR103" s="14" t="s">
        <v>121</v>
      </c>
      <c r="AS103" s="14" t="s">
        <v>121</v>
      </c>
      <c r="AT103" s="14" t="s">
        <v>121</v>
      </c>
      <c r="AU103" s="14" t="s">
        <v>121</v>
      </c>
      <c r="AV103" s="14" t="s">
        <v>121</v>
      </c>
      <c r="AW103" s="14" t="s">
        <v>121</v>
      </c>
      <c r="AX103" s="14" t="s">
        <v>121</v>
      </c>
      <c r="AY103" s="14">
        <v>263760</v>
      </c>
      <c r="AZ103" s="14">
        <v>263760</v>
      </c>
      <c r="BA103" s="14">
        <v>263760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3">
        <f t="shared" si="3"/>
        <v>263760</v>
      </c>
      <c r="BN103" s="16">
        <f t="shared" ref="BN103:BY103" si="311">+IFERROR(BA103/CA103,0)</f>
        <v>1</v>
      </c>
      <c r="BO103" s="16">
        <f t="shared" si="311"/>
        <v>0</v>
      </c>
      <c r="BP103" s="16">
        <f t="shared" si="311"/>
        <v>0</v>
      </c>
      <c r="BQ103" s="16">
        <f t="shared" si="311"/>
        <v>0</v>
      </c>
      <c r="BR103" s="16">
        <f t="shared" si="311"/>
        <v>0</v>
      </c>
      <c r="BS103" s="16">
        <f t="shared" si="311"/>
        <v>0</v>
      </c>
      <c r="BT103" s="16">
        <f t="shared" si="311"/>
        <v>0</v>
      </c>
      <c r="BU103" s="16">
        <f t="shared" si="311"/>
        <v>0</v>
      </c>
      <c r="BV103" s="16">
        <f t="shared" si="311"/>
        <v>0</v>
      </c>
      <c r="BW103" s="16">
        <f t="shared" si="311"/>
        <v>0</v>
      </c>
      <c r="BX103" s="16">
        <f t="shared" si="311"/>
        <v>0</v>
      </c>
      <c r="BY103" s="16">
        <f t="shared" si="311"/>
        <v>0</v>
      </c>
      <c r="BZ103" s="16">
        <f t="shared" si="5"/>
        <v>1</v>
      </c>
      <c r="CA103" s="13">
        <f t="shared" si="290"/>
        <v>263760</v>
      </c>
      <c r="CB103" s="13">
        <f t="shared" ref="CB103:CL103" si="312">+CA103</f>
        <v>263760</v>
      </c>
      <c r="CC103" s="13">
        <f t="shared" si="312"/>
        <v>263760</v>
      </c>
      <c r="CD103" s="13">
        <f t="shared" si="312"/>
        <v>263760</v>
      </c>
      <c r="CE103" s="13">
        <f t="shared" si="312"/>
        <v>263760</v>
      </c>
      <c r="CF103" s="13">
        <f t="shared" si="312"/>
        <v>263760</v>
      </c>
      <c r="CG103" s="13">
        <f t="shared" si="312"/>
        <v>263760</v>
      </c>
      <c r="CH103" s="13">
        <f t="shared" si="312"/>
        <v>263760</v>
      </c>
      <c r="CI103" s="13">
        <f t="shared" si="312"/>
        <v>263760</v>
      </c>
      <c r="CJ103" s="13">
        <f t="shared" si="312"/>
        <v>263760</v>
      </c>
      <c r="CK103" s="13">
        <f t="shared" si="312"/>
        <v>263760</v>
      </c>
      <c r="CL103" s="13">
        <f t="shared" si="312"/>
        <v>263760</v>
      </c>
      <c r="CM103" s="17">
        <v>0.67</v>
      </c>
      <c r="CN103" s="17">
        <v>0.67</v>
      </c>
      <c r="CO103" s="17">
        <v>0.67</v>
      </c>
      <c r="CP103" s="17">
        <v>0.67</v>
      </c>
      <c r="CQ103" s="17">
        <v>0.67</v>
      </c>
      <c r="CR103" s="17">
        <v>0.67</v>
      </c>
      <c r="CS103" s="17">
        <v>0.67</v>
      </c>
      <c r="CT103" s="17">
        <v>0.67</v>
      </c>
      <c r="CU103" s="17">
        <v>0.67</v>
      </c>
      <c r="CV103" s="17">
        <v>0.67</v>
      </c>
      <c r="CW103" s="17">
        <v>0.67</v>
      </c>
      <c r="CX103" s="17">
        <v>0.67</v>
      </c>
      <c r="CY103" s="17">
        <v>0.48</v>
      </c>
      <c r="CZ103" s="17">
        <v>0.52</v>
      </c>
      <c r="DA103" s="17">
        <v>0.54999999999999993</v>
      </c>
      <c r="DB103" s="17">
        <v>0.56499999999999995</v>
      </c>
      <c r="DC103" s="17">
        <v>0.6</v>
      </c>
      <c r="DD103" s="17">
        <v>0.57999999999999996</v>
      </c>
      <c r="DE103" s="17">
        <v>0.59399999999999997</v>
      </c>
      <c r="DF103" s="17">
        <v>0.57399999999999995</v>
      </c>
      <c r="DG103" s="17">
        <v>0.59399999999999997</v>
      </c>
      <c r="DH103" s="17">
        <v>0.56499999999999995</v>
      </c>
      <c r="DI103" s="17">
        <v>0.59399999999999997</v>
      </c>
      <c r="DJ103" s="17">
        <v>0.54999999999999993</v>
      </c>
    </row>
    <row r="104" spans="1:114" ht="15" customHeight="1" x14ac:dyDescent="0.35">
      <c r="A104" s="11" t="s">
        <v>114</v>
      </c>
      <c r="B104" s="11" t="s">
        <v>115</v>
      </c>
      <c r="C104" s="11" t="s">
        <v>116</v>
      </c>
      <c r="D104" s="11" t="s">
        <v>115</v>
      </c>
      <c r="E104" s="11" t="s">
        <v>117</v>
      </c>
      <c r="F104" s="11">
        <v>2023</v>
      </c>
      <c r="G104" s="11">
        <v>1000780</v>
      </c>
      <c r="H104" s="11" t="s">
        <v>263</v>
      </c>
      <c r="I104" s="11">
        <v>6300563</v>
      </c>
      <c r="J104" s="12" t="s">
        <v>126</v>
      </c>
      <c r="K104" s="11">
        <v>402347</v>
      </c>
      <c r="L104" s="11" t="s">
        <v>152</v>
      </c>
      <c r="M104" s="11"/>
      <c r="N104" s="11"/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13693040</v>
      </c>
      <c r="U104" s="13">
        <v>8558150</v>
      </c>
      <c r="V104" s="13">
        <v>6846520</v>
      </c>
      <c r="W104" s="13">
        <v>0</v>
      </c>
      <c r="X104" s="13">
        <v>0</v>
      </c>
      <c r="Y104" s="13">
        <v>0</v>
      </c>
      <c r="Z104" s="13">
        <v>6000000</v>
      </c>
      <c r="AA104" s="14">
        <f t="shared" si="0"/>
        <v>35097710</v>
      </c>
      <c r="AB104" s="15">
        <f t="shared" ref="AB104:AM104" si="313">+IFERROR(O104/AO104,0)</f>
        <v>0</v>
      </c>
      <c r="AC104" s="15">
        <f t="shared" si="313"/>
        <v>0</v>
      </c>
      <c r="AD104" s="15">
        <f t="shared" si="313"/>
        <v>0</v>
      </c>
      <c r="AE104" s="15">
        <f t="shared" si="313"/>
        <v>0</v>
      </c>
      <c r="AF104" s="15">
        <f t="shared" si="313"/>
        <v>0</v>
      </c>
      <c r="AG104" s="15">
        <f t="shared" si="313"/>
        <v>40</v>
      </c>
      <c r="AH104" s="15">
        <f t="shared" si="313"/>
        <v>25</v>
      </c>
      <c r="AI104" s="15">
        <f t="shared" si="313"/>
        <v>20</v>
      </c>
      <c r="AJ104" s="15">
        <f t="shared" si="313"/>
        <v>0</v>
      </c>
      <c r="AK104" s="15">
        <f t="shared" si="313"/>
        <v>0</v>
      </c>
      <c r="AL104" s="15">
        <f t="shared" si="313"/>
        <v>0</v>
      </c>
      <c r="AM104" s="15">
        <f t="shared" si="313"/>
        <v>17.527152480384196</v>
      </c>
      <c r="AN104" s="15">
        <f t="shared" si="2"/>
        <v>102.52715248038419</v>
      </c>
      <c r="AO104" s="14" t="s">
        <v>121</v>
      </c>
      <c r="AP104" s="14" t="s">
        <v>121</v>
      </c>
      <c r="AQ104" s="14" t="s">
        <v>121</v>
      </c>
      <c r="AR104" s="14" t="s">
        <v>121</v>
      </c>
      <c r="AS104" s="14" t="s">
        <v>121</v>
      </c>
      <c r="AT104" s="14">
        <v>342326</v>
      </c>
      <c r="AU104" s="14">
        <v>342326</v>
      </c>
      <c r="AV104" s="14">
        <v>342326</v>
      </c>
      <c r="AW104" s="14" t="s">
        <v>121</v>
      </c>
      <c r="AX104" s="14">
        <v>342326</v>
      </c>
      <c r="AY104" s="14">
        <v>342326</v>
      </c>
      <c r="AZ104" s="14">
        <v>342326</v>
      </c>
      <c r="BA104" s="14">
        <v>0</v>
      </c>
      <c r="BB104" s="14">
        <v>8558150</v>
      </c>
      <c r="BC104" s="14">
        <v>8558150</v>
      </c>
      <c r="BD104" s="14">
        <v>0</v>
      </c>
      <c r="BE104" s="14">
        <v>8558150</v>
      </c>
      <c r="BF104" s="14">
        <v>0</v>
      </c>
      <c r="BG104" s="14">
        <v>8558150</v>
      </c>
      <c r="BH104" s="14">
        <v>6846520</v>
      </c>
      <c r="BI104" s="14">
        <v>0</v>
      </c>
      <c r="BJ104" s="14">
        <v>0</v>
      </c>
      <c r="BK104" s="14">
        <v>6846520</v>
      </c>
      <c r="BL104" s="14">
        <v>0</v>
      </c>
      <c r="BM104" s="13">
        <f t="shared" si="3"/>
        <v>47925640</v>
      </c>
      <c r="BN104" s="16">
        <f t="shared" ref="BN104:BY104" si="314">+IFERROR(BA104/CA104,0)</f>
        <v>0</v>
      </c>
      <c r="BO104" s="16">
        <f t="shared" si="314"/>
        <v>25</v>
      </c>
      <c r="BP104" s="16">
        <f t="shared" si="314"/>
        <v>25</v>
      </c>
      <c r="BQ104" s="16">
        <f t="shared" si="314"/>
        <v>0</v>
      </c>
      <c r="BR104" s="16">
        <f t="shared" si="314"/>
        <v>25</v>
      </c>
      <c r="BS104" s="16">
        <f t="shared" si="314"/>
        <v>0</v>
      </c>
      <c r="BT104" s="16">
        <f t="shared" si="314"/>
        <v>25</v>
      </c>
      <c r="BU104" s="16">
        <f t="shared" si="314"/>
        <v>20</v>
      </c>
      <c r="BV104" s="16">
        <f t="shared" si="314"/>
        <v>0</v>
      </c>
      <c r="BW104" s="16">
        <f t="shared" si="314"/>
        <v>0</v>
      </c>
      <c r="BX104" s="16">
        <f t="shared" si="314"/>
        <v>20</v>
      </c>
      <c r="BY104" s="16">
        <f t="shared" si="314"/>
        <v>0</v>
      </c>
      <c r="BZ104" s="16">
        <f t="shared" si="5"/>
        <v>140</v>
      </c>
      <c r="CA104" s="13">
        <f t="shared" si="290"/>
        <v>342326</v>
      </c>
      <c r="CB104" s="13">
        <f t="shared" ref="CB104:CL104" si="315">+CA104</f>
        <v>342326</v>
      </c>
      <c r="CC104" s="13">
        <f t="shared" si="315"/>
        <v>342326</v>
      </c>
      <c r="CD104" s="13">
        <f t="shared" si="315"/>
        <v>342326</v>
      </c>
      <c r="CE104" s="13">
        <f t="shared" si="315"/>
        <v>342326</v>
      </c>
      <c r="CF104" s="13">
        <f t="shared" si="315"/>
        <v>342326</v>
      </c>
      <c r="CG104" s="13">
        <f t="shared" si="315"/>
        <v>342326</v>
      </c>
      <c r="CH104" s="13">
        <f t="shared" si="315"/>
        <v>342326</v>
      </c>
      <c r="CI104" s="13">
        <f t="shared" si="315"/>
        <v>342326</v>
      </c>
      <c r="CJ104" s="13">
        <f t="shared" si="315"/>
        <v>342326</v>
      </c>
      <c r="CK104" s="13">
        <f t="shared" si="315"/>
        <v>342326</v>
      </c>
      <c r="CL104" s="13">
        <f t="shared" si="315"/>
        <v>342326</v>
      </c>
      <c r="CM104" s="17">
        <v>0.73</v>
      </c>
      <c r="CN104" s="17">
        <v>0.73</v>
      </c>
      <c r="CO104" s="17">
        <v>0.73</v>
      </c>
      <c r="CP104" s="17">
        <v>0.73</v>
      </c>
      <c r="CQ104" s="17">
        <v>0.73</v>
      </c>
      <c r="CR104" s="17">
        <v>0.73</v>
      </c>
      <c r="CS104" s="17">
        <v>0.73</v>
      </c>
      <c r="CT104" s="17">
        <v>0.73</v>
      </c>
      <c r="CU104" s="17">
        <v>0.73</v>
      </c>
      <c r="CV104" s="17">
        <v>0.73</v>
      </c>
      <c r="CW104" s="17">
        <v>0.73</v>
      </c>
      <c r="CX104" s="17">
        <v>0.73</v>
      </c>
      <c r="CY104" s="17">
        <v>0.57999999999999996</v>
      </c>
      <c r="CZ104" s="17">
        <v>0.62</v>
      </c>
      <c r="DA104" s="17">
        <v>0.64999999999999991</v>
      </c>
      <c r="DB104" s="17">
        <v>0.66499999999999992</v>
      </c>
      <c r="DC104" s="17">
        <v>0.7</v>
      </c>
      <c r="DD104" s="17">
        <v>0.67999999999999994</v>
      </c>
      <c r="DE104" s="17">
        <v>0.69399999999999995</v>
      </c>
      <c r="DF104" s="17">
        <v>0.67399999999999993</v>
      </c>
      <c r="DG104" s="17">
        <v>0.69399999999999995</v>
      </c>
      <c r="DH104" s="17">
        <v>0.66499999999999992</v>
      </c>
      <c r="DI104" s="17">
        <v>0.69399999999999995</v>
      </c>
      <c r="DJ104" s="17">
        <v>0.64999999999999991</v>
      </c>
    </row>
    <row r="105" spans="1:114" ht="15" customHeight="1" x14ac:dyDescent="0.35">
      <c r="A105" s="11" t="s">
        <v>114</v>
      </c>
      <c r="B105" s="11" t="s">
        <v>115</v>
      </c>
      <c r="C105" s="11" t="s">
        <v>116</v>
      </c>
      <c r="D105" s="11" t="s">
        <v>115</v>
      </c>
      <c r="E105" s="11" t="s">
        <v>117</v>
      </c>
      <c r="F105" s="11">
        <v>2023</v>
      </c>
      <c r="G105" s="11">
        <v>1000780</v>
      </c>
      <c r="H105" s="11" t="s">
        <v>263</v>
      </c>
      <c r="I105" s="11">
        <v>6300563</v>
      </c>
      <c r="J105" s="12" t="s">
        <v>126</v>
      </c>
      <c r="K105" s="11">
        <v>404290</v>
      </c>
      <c r="L105" s="11" t="s">
        <v>264</v>
      </c>
      <c r="M105" s="11"/>
      <c r="N105" s="11"/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9955030</v>
      </c>
      <c r="V105" s="13">
        <v>0</v>
      </c>
      <c r="W105" s="13">
        <v>0</v>
      </c>
      <c r="X105" s="13">
        <v>1171180</v>
      </c>
      <c r="Y105" s="13">
        <v>0</v>
      </c>
      <c r="Z105" s="13">
        <v>0</v>
      </c>
      <c r="AA105" s="14">
        <f t="shared" si="0"/>
        <v>11126210</v>
      </c>
      <c r="AB105" s="15">
        <f t="shared" ref="AB105:AM105" si="316">+IFERROR(O105/AO105,0)</f>
        <v>0</v>
      </c>
      <c r="AC105" s="15">
        <f t="shared" si="316"/>
        <v>0</v>
      </c>
      <c r="AD105" s="15">
        <f t="shared" si="316"/>
        <v>0</v>
      </c>
      <c r="AE105" s="15">
        <f t="shared" si="316"/>
        <v>0</v>
      </c>
      <c r="AF105" s="15">
        <f t="shared" si="316"/>
        <v>0</v>
      </c>
      <c r="AG105" s="15">
        <f t="shared" si="316"/>
        <v>0</v>
      </c>
      <c r="AH105" s="15">
        <f t="shared" si="316"/>
        <v>170</v>
      </c>
      <c r="AI105" s="15">
        <f t="shared" si="316"/>
        <v>0</v>
      </c>
      <c r="AJ105" s="15">
        <f t="shared" si="316"/>
        <v>0</v>
      </c>
      <c r="AK105" s="15">
        <f t="shared" si="316"/>
        <v>0</v>
      </c>
      <c r="AL105" s="15">
        <f t="shared" si="316"/>
        <v>0</v>
      </c>
      <c r="AM105" s="15">
        <f t="shared" si="316"/>
        <v>0</v>
      </c>
      <c r="AN105" s="15">
        <f t="shared" si="2"/>
        <v>170</v>
      </c>
      <c r="AO105" s="14" t="s">
        <v>121</v>
      </c>
      <c r="AP105" s="14" t="s">
        <v>121</v>
      </c>
      <c r="AQ105" s="14" t="s">
        <v>121</v>
      </c>
      <c r="AR105" s="14" t="s">
        <v>121</v>
      </c>
      <c r="AS105" s="14" t="s">
        <v>121</v>
      </c>
      <c r="AT105" s="14" t="s">
        <v>121</v>
      </c>
      <c r="AU105" s="14">
        <v>58559</v>
      </c>
      <c r="AV105" s="14" t="s">
        <v>121</v>
      </c>
      <c r="AW105" s="14" t="s">
        <v>121</v>
      </c>
      <c r="AX105" s="14" t="s">
        <v>121</v>
      </c>
      <c r="AY105" s="14">
        <v>58559</v>
      </c>
      <c r="AZ105" s="14">
        <v>58559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9955030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3">
        <f t="shared" si="3"/>
        <v>9955030</v>
      </c>
      <c r="BN105" s="16">
        <f t="shared" ref="BN105:BY105" si="317">+IFERROR(BA105/CA105,0)</f>
        <v>0</v>
      </c>
      <c r="BO105" s="16">
        <f t="shared" si="317"/>
        <v>0</v>
      </c>
      <c r="BP105" s="16">
        <f t="shared" si="317"/>
        <v>0</v>
      </c>
      <c r="BQ105" s="16">
        <f t="shared" si="317"/>
        <v>0</v>
      </c>
      <c r="BR105" s="16">
        <f t="shared" si="317"/>
        <v>0</v>
      </c>
      <c r="BS105" s="16">
        <f t="shared" si="317"/>
        <v>0</v>
      </c>
      <c r="BT105" s="16">
        <f t="shared" si="317"/>
        <v>170</v>
      </c>
      <c r="BU105" s="16">
        <f t="shared" si="317"/>
        <v>0</v>
      </c>
      <c r="BV105" s="16">
        <f t="shared" si="317"/>
        <v>0</v>
      </c>
      <c r="BW105" s="16">
        <f t="shared" si="317"/>
        <v>0</v>
      </c>
      <c r="BX105" s="16">
        <f t="shared" si="317"/>
        <v>0</v>
      </c>
      <c r="BY105" s="16">
        <f t="shared" si="317"/>
        <v>0</v>
      </c>
      <c r="BZ105" s="16">
        <f t="shared" si="5"/>
        <v>170</v>
      </c>
      <c r="CA105" s="13">
        <f t="shared" si="290"/>
        <v>58559</v>
      </c>
      <c r="CB105" s="13">
        <f t="shared" ref="CB105:CL105" si="318">+CA105</f>
        <v>58559</v>
      </c>
      <c r="CC105" s="13">
        <f t="shared" si="318"/>
        <v>58559</v>
      </c>
      <c r="CD105" s="13">
        <f t="shared" si="318"/>
        <v>58559</v>
      </c>
      <c r="CE105" s="13">
        <f t="shared" si="318"/>
        <v>58559</v>
      </c>
      <c r="CF105" s="13">
        <f t="shared" si="318"/>
        <v>58559</v>
      </c>
      <c r="CG105" s="13">
        <f t="shared" si="318"/>
        <v>58559</v>
      </c>
      <c r="CH105" s="13">
        <f t="shared" si="318"/>
        <v>58559</v>
      </c>
      <c r="CI105" s="13">
        <f t="shared" si="318"/>
        <v>58559</v>
      </c>
      <c r="CJ105" s="13">
        <f t="shared" si="318"/>
        <v>58559</v>
      </c>
      <c r="CK105" s="13">
        <f t="shared" si="318"/>
        <v>58559</v>
      </c>
      <c r="CL105" s="13">
        <f t="shared" si="318"/>
        <v>58559</v>
      </c>
      <c r="CM105" s="17">
        <v>0.4</v>
      </c>
      <c r="CN105" s="17">
        <v>0.4</v>
      </c>
      <c r="CO105" s="17">
        <v>0.4</v>
      </c>
      <c r="CP105" s="17">
        <v>0.4</v>
      </c>
      <c r="CQ105" s="17">
        <v>0.4</v>
      </c>
      <c r="CR105" s="17">
        <v>0.4</v>
      </c>
      <c r="CS105" s="17">
        <v>0.4</v>
      </c>
      <c r="CT105" s="17">
        <v>0.4</v>
      </c>
      <c r="CU105" s="17">
        <v>0.4</v>
      </c>
      <c r="CV105" s="17">
        <v>0.4</v>
      </c>
      <c r="CW105" s="17">
        <v>0.4</v>
      </c>
      <c r="CX105" s="17">
        <v>0.4</v>
      </c>
      <c r="CY105" s="17">
        <v>8.0000000000000016E-2</v>
      </c>
      <c r="CZ105" s="17">
        <v>0.12000000000000001</v>
      </c>
      <c r="DA105" s="17">
        <v>0.15000000000000002</v>
      </c>
      <c r="DB105" s="17">
        <v>0.16500000000000004</v>
      </c>
      <c r="DC105" s="17">
        <v>0.2</v>
      </c>
      <c r="DD105" s="17">
        <v>0.18000000000000002</v>
      </c>
      <c r="DE105" s="17">
        <v>0.19400000000000001</v>
      </c>
      <c r="DF105" s="17">
        <v>0.17400000000000002</v>
      </c>
      <c r="DG105" s="17">
        <v>0.19400000000000001</v>
      </c>
      <c r="DH105" s="17">
        <v>0.16500000000000004</v>
      </c>
      <c r="DI105" s="17">
        <v>0.19400000000000001</v>
      </c>
      <c r="DJ105" s="17">
        <v>0.15000000000000002</v>
      </c>
    </row>
    <row r="106" spans="1:114" ht="15" customHeight="1" x14ac:dyDescent="0.35">
      <c r="A106" s="11" t="s">
        <v>114</v>
      </c>
      <c r="B106" s="11" t="s">
        <v>115</v>
      </c>
      <c r="C106" s="11" t="s">
        <v>116</v>
      </c>
      <c r="D106" s="11" t="s">
        <v>115</v>
      </c>
      <c r="E106" s="11" t="s">
        <v>117</v>
      </c>
      <c r="F106" s="11">
        <v>2023</v>
      </c>
      <c r="G106" s="11">
        <v>1000780</v>
      </c>
      <c r="H106" s="11" t="s">
        <v>263</v>
      </c>
      <c r="I106" s="11">
        <v>6300563</v>
      </c>
      <c r="J106" s="12" t="s">
        <v>126</v>
      </c>
      <c r="K106" s="11">
        <v>400170</v>
      </c>
      <c r="L106" s="11" t="s">
        <v>217</v>
      </c>
      <c r="M106" s="11"/>
      <c r="N106" s="11"/>
      <c r="O106" s="13">
        <v>0</v>
      </c>
      <c r="P106" s="13">
        <v>0</v>
      </c>
      <c r="Q106" s="13">
        <v>6909939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6000000</v>
      </c>
      <c r="AA106" s="14">
        <f t="shared" si="0"/>
        <v>12909939</v>
      </c>
      <c r="AB106" s="15">
        <f t="shared" ref="AB106:AM106" si="319">+IFERROR(O106/AO106,0)</f>
        <v>0</v>
      </c>
      <c r="AC106" s="15">
        <f t="shared" si="319"/>
        <v>0</v>
      </c>
      <c r="AD106" s="15">
        <f t="shared" si="319"/>
        <v>171</v>
      </c>
      <c r="AE106" s="15">
        <f t="shared" si="319"/>
        <v>0</v>
      </c>
      <c r="AF106" s="15">
        <f t="shared" si="319"/>
        <v>0</v>
      </c>
      <c r="AG106" s="15">
        <f t="shared" si="319"/>
        <v>0</v>
      </c>
      <c r="AH106" s="15">
        <f t="shared" si="319"/>
        <v>0</v>
      </c>
      <c r="AI106" s="15">
        <f t="shared" si="319"/>
        <v>0</v>
      </c>
      <c r="AJ106" s="15">
        <f t="shared" si="319"/>
        <v>0</v>
      </c>
      <c r="AK106" s="15">
        <f t="shared" si="319"/>
        <v>0</v>
      </c>
      <c r="AL106" s="15">
        <f t="shared" si="319"/>
        <v>0</v>
      </c>
      <c r="AM106" s="15">
        <f t="shared" si="319"/>
        <v>148.48177386225842</v>
      </c>
      <c r="AN106" s="15">
        <f t="shared" si="2"/>
        <v>319.48177386225842</v>
      </c>
      <c r="AO106" s="14" t="s">
        <v>121</v>
      </c>
      <c r="AP106" s="14" t="s">
        <v>121</v>
      </c>
      <c r="AQ106" s="14">
        <v>40409</v>
      </c>
      <c r="AR106" s="14" t="s">
        <v>121</v>
      </c>
      <c r="AS106" s="14" t="s">
        <v>121</v>
      </c>
      <c r="AT106" s="14" t="s">
        <v>121</v>
      </c>
      <c r="AU106" s="14" t="s">
        <v>121</v>
      </c>
      <c r="AV106" s="14" t="s">
        <v>121</v>
      </c>
      <c r="AW106" s="14" t="s">
        <v>121</v>
      </c>
      <c r="AX106" s="14" t="s">
        <v>121</v>
      </c>
      <c r="AY106" s="14">
        <v>40409</v>
      </c>
      <c r="AZ106" s="14">
        <v>40409</v>
      </c>
      <c r="BA106" s="14">
        <v>0</v>
      </c>
      <c r="BB106" s="14">
        <v>0</v>
      </c>
      <c r="BC106" s="14">
        <v>6909939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6909939</v>
      </c>
      <c r="BM106" s="13">
        <f t="shared" si="3"/>
        <v>13819878</v>
      </c>
      <c r="BN106" s="16">
        <f t="shared" ref="BN106:BY106" si="320">+IFERROR(BA106/CA106,0)</f>
        <v>0</v>
      </c>
      <c r="BO106" s="16">
        <f t="shared" si="320"/>
        <v>0</v>
      </c>
      <c r="BP106" s="16">
        <f t="shared" si="320"/>
        <v>171</v>
      </c>
      <c r="BQ106" s="16">
        <f t="shared" si="320"/>
        <v>0</v>
      </c>
      <c r="BR106" s="16">
        <f t="shared" si="320"/>
        <v>0</v>
      </c>
      <c r="BS106" s="16">
        <f t="shared" si="320"/>
        <v>0</v>
      </c>
      <c r="BT106" s="16">
        <f t="shared" si="320"/>
        <v>0</v>
      </c>
      <c r="BU106" s="16">
        <f t="shared" si="320"/>
        <v>0</v>
      </c>
      <c r="BV106" s="16">
        <f t="shared" si="320"/>
        <v>0</v>
      </c>
      <c r="BW106" s="16">
        <f t="shared" si="320"/>
        <v>0</v>
      </c>
      <c r="BX106" s="16">
        <f t="shared" si="320"/>
        <v>0</v>
      </c>
      <c r="BY106" s="16">
        <f t="shared" si="320"/>
        <v>171</v>
      </c>
      <c r="BZ106" s="16">
        <f t="shared" si="5"/>
        <v>342</v>
      </c>
      <c r="CA106" s="13">
        <f t="shared" si="290"/>
        <v>40409</v>
      </c>
      <c r="CB106" s="13">
        <f t="shared" ref="CB106:CL106" si="321">+CA106</f>
        <v>40409</v>
      </c>
      <c r="CC106" s="13">
        <f t="shared" si="321"/>
        <v>40409</v>
      </c>
      <c r="CD106" s="13">
        <f t="shared" si="321"/>
        <v>40409</v>
      </c>
      <c r="CE106" s="13">
        <f t="shared" si="321"/>
        <v>40409</v>
      </c>
      <c r="CF106" s="13">
        <f t="shared" si="321"/>
        <v>40409</v>
      </c>
      <c r="CG106" s="13">
        <f t="shared" si="321"/>
        <v>40409</v>
      </c>
      <c r="CH106" s="13">
        <f t="shared" si="321"/>
        <v>40409</v>
      </c>
      <c r="CI106" s="13">
        <f t="shared" si="321"/>
        <v>40409</v>
      </c>
      <c r="CJ106" s="13">
        <f t="shared" si="321"/>
        <v>40409</v>
      </c>
      <c r="CK106" s="13">
        <f t="shared" si="321"/>
        <v>40409</v>
      </c>
      <c r="CL106" s="13">
        <f t="shared" si="321"/>
        <v>40409</v>
      </c>
      <c r="CM106" s="17">
        <v>0.56000000000000005</v>
      </c>
      <c r="CN106" s="17">
        <v>0.56000000000000005</v>
      </c>
      <c r="CO106" s="17">
        <v>0.56000000000000005</v>
      </c>
      <c r="CP106" s="17">
        <v>0.56000000000000005</v>
      </c>
      <c r="CQ106" s="17">
        <v>0.56000000000000005</v>
      </c>
      <c r="CR106" s="17">
        <v>0.56000000000000005</v>
      </c>
      <c r="CS106" s="17">
        <v>0.56000000000000005</v>
      </c>
      <c r="CT106" s="17">
        <v>0.56000000000000005</v>
      </c>
      <c r="CU106" s="17">
        <v>0.56000000000000005</v>
      </c>
      <c r="CV106" s="17">
        <v>0.56000000000000005</v>
      </c>
      <c r="CW106" s="17">
        <v>0.56000000000000005</v>
      </c>
      <c r="CX106" s="17">
        <v>0.56000000000000005</v>
      </c>
      <c r="CY106" s="17">
        <v>0.22999999999999998</v>
      </c>
      <c r="CZ106" s="17">
        <v>0.26999999999999996</v>
      </c>
      <c r="DA106" s="17">
        <v>0.3</v>
      </c>
      <c r="DB106" s="17">
        <v>0.31499999999999995</v>
      </c>
      <c r="DC106" s="17">
        <v>0.35</v>
      </c>
      <c r="DD106" s="17">
        <v>0.32999999999999996</v>
      </c>
      <c r="DE106" s="17">
        <v>0.34399999999999997</v>
      </c>
      <c r="DF106" s="17">
        <v>0.32399999999999995</v>
      </c>
      <c r="DG106" s="17">
        <v>0.34399999999999997</v>
      </c>
      <c r="DH106" s="17">
        <v>0.31499999999999995</v>
      </c>
      <c r="DI106" s="17">
        <v>0.34399999999999997</v>
      </c>
      <c r="DJ106" s="17">
        <v>0.3</v>
      </c>
    </row>
    <row r="107" spans="1:114" ht="15" customHeight="1" x14ac:dyDescent="0.35">
      <c r="A107" s="11" t="s">
        <v>114</v>
      </c>
      <c r="B107" s="11" t="s">
        <v>115</v>
      </c>
      <c r="C107" s="11" t="s">
        <v>116</v>
      </c>
      <c r="D107" s="11" t="s">
        <v>115</v>
      </c>
      <c r="E107" s="11" t="s">
        <v>117</v>
      </c>
      <c r="F107" s="11">
        <v>2023</v>
      </c>
      <c r="G107" s="11">
        <v>1000780</v>
      </c>
      <c r="H107" s="11" t="s">
        <v>263</v>
      </c>
      <c r="I107" s="11">
        <v>6300563</v>
      </c>
      <c r="J107" s="12" t="s">
        <v>126</v>
      </c>
      <c r="K107" s="11">
        <v>400204</v>
      </c>
      <c r="L107" s="11" t="s">
        <v>265</v>
      </c>
      <c r="M107" s="11"/>
      <c r="N107" s="11"/>
      <c r="O107" s="13">
        <v>0</v>
      </c>
      <c r="P107" s="13">
        <v>0</v>
      </c>
      <c r="Q107" s="13">
        <v>0</v>
      </c>
      <c r="R107" s="13">
        <v>0</v>
      </c>
      <c r="S107" s="13">
        <v>2252016</v>
      </c>
      <c r="T107" s="13">
        <v>0</v>
      </c>
      <c r="U107" s="13">
        <v>0</v>
      </c>
      <c r="V107" s="13">
        <v>0</v>
      </c>
      <c r="W107" s="13">
        <v>0</v>
      </c>
      <c r="X107" s="13">
        <v>18016128</v>
      </c>
      <c r="Y107" s="13">
        <v>5000000</v>
      </c>
      <c r="Z107" s="13">
        <v>2000000</v>
      </c>
      <c r="AA107" s="14">
        <f t="shared" si="0"/>
        <v>27268144</v>
      </c>
      <c r="AB107" s="15">
        <f t="shared" ref="AB107:AM107" si="322">+IFERROR(O107/AO107,0)</f>
        <v>0</v>
      </c>
      <c r="AC107" s="15">
        <f t="shared" si="322"/>
        <v>0</v>
      </c>
      <c r="AD107" s="15">
        <f t="shared" si="322"/>
        <v>0</v>
      </c>
      <c r="AE107" s="15">
        <f t="shared" si="322"/>
        <v>0</v>
      </c>
      <c r="AF107" s="15">
        <f t="shared" si="322"/>
        <v>9</v>
      </c>
      <c r="AG107" s="15">
        <f t="shared" si="322"/>
        <v>0</v>
      </c>
      <c r="AH107" s="15">
        <f t="shared" si="322"/>
        <v>0</v>
      </c>
      <c r="AI107" s="15">
        <f t="shared" si="322"/>
        <v>0</v>
      </c>
      <c r="AJ107" s="15">
        <f t="shared" si="322"/>
        <v>0</v>
      </c>
      <c r="AK107" s="15">
        <f t="shared" si="322"/>
        <v>0</v>
      </c>
      <c r="AL107" s="15">
        <f t="shared" si="322"/>
        <v>19.982096041946416</v>
      </c>
      <c r="AM107" s="15">
        <f t="shared" si="322"/>
        <v>7.9928384167785662</v>
      </c>
      <c r="AN107" s="15">
        <f t="shared" si="2"/>
        <v>36.974934458724981</v>
      </c>
      <c r="AO107" s="14" t="s">
        <v>121</v>
      </c>
      <c r="AP107" s="14" t="s">
        <v>121</v>
      </c>
      <c r="AQ107" s="14" t="s">
        <v>121</v>
      </c>
      <c r="AR107" s="14" t="s">
        <v>121</v>
      </c>
      <c r="AS107" s="14">
        <v>250224</v>
      </c>
      <c r="AT107" s="14" t="s">
        <v>121</v>
      </c>
      <c r="AU107" s="14" t="s">
        <v>121</v>
      </c>
      <c r="AV107" s="14" t="s">
        <v>121</v>
      </c>
      <c r="AW107" s="14" t="s">
        <v>121</v>
      </c>
      <c r="AX107" s="14" t="s">
        <v>121</v>
      </c>
      <c r="AY107" s="14">
        <v>250224</v>
      </c>
      <c r="AZ107" s="14">
        <v>250224</v>
      </c>
      <c r="BA107" s="14">
        <v>0</v>
      </c>
      <c r="BB107" s="14">
        <v>0</v>
      </c>
      <c r="BC107" s="14">
        <v>0</v>
      </c>
      <c r="BD107" s="14">
        <v>0</v>
      </c>
      <c r="BE107" s="14">
        <v>3252016</v>
      </c>
      <c r="BF107" s="14">
        <v>0</v>
      </c>
      <c r="BG107" s="14">
        <v>0</v>
      </c>
      <c r="BH107" s="14">
        <v>3252016</v>
      </c>
      <c r="BI107" s="14">
        <v>0</v>
      </c>
      <c r="BJ107" s="14">
        <v>8700000</v>
      </c>
      <c r="BK107" s="14">
        <v>14000000</v>
      </c>
      <c r="BL107" s="14">
        <v>3000000</v>
      </c>
      <c r="BM107" s="13">
        <f t="shared" si="3"/>
        <v>32204032</v>
      </c>
      <c r="BN107" s="16">
        <f t="shared" ref="BN107:BY107" si="323">+IFERROR(BA107/CA107,0)</f>
        <v>0</v>
      </c>
      <c r="BO107" s="16">
        <f t="shared" si="323"/>
        <v>0</v>
      </c>
      <c r="BP107" s="16">
        <f t="shared" si="323"/>
        <v>0</v>
      </c>
      <c r="BQ107" s="16">
        <f t="shared" si="323"/>
        <v>0</v>
      </c>
      <c r="BR107" s="16">
        <f t="shared" si="323"/>
        <v>12.996419208389284</v>
      </c>
      <c r="BS107" s="16">
        <f t="shared" si="323"/>
        <v>0</v>
      </c>
      <c r="BT107" s="16">
        <f t="shared" si="323"/>
        <v>0</v>
      </c>
      <c r="BU107" s="16">
        <f t="shared" si="323"/>
        <v>12.996419208389284</v>
      </c>
      <c r="BV107" s="16">
        <f t="shared" si="323"/>
        <v>0</v>
      </c>
      <c r="BW107" s="16">
        <f t="shared" si="323"/>
        <v>34.768847112986762</v>
      </c>
      <c r="BX107" s="16">
        <f t="shared" si="323"/>
        <v>55.949868917449962</v>
      </c>
      <c r="BY107" s="16">
        <f t="shared" si="323"/>
        <v>11.98925762516785</v>
      </c>
      <c r="BZ107" s="16">
        <f t="shared" si="5"/>
        <v>128.70081207238314</v>
      </c>
      <c r="CA107" s="13">
        <f t="shared" si="290"/>
        <v>250224</v>
      </c>
      <c r="CB107" s="13">
        <f t="shared" ref="CB107:CL107" si="324">+CA107</f>
        <v>250224</v>
      </c>
      <c r="CC107" s="13">
        <f t="shared" si="324"/>
        <v>250224</v>
      </c>
      <c r="CD107" s="13">
        <f t="shared" si="324"/>
        <v>250224</v>
      </c>
      <c r="CE107" s="13">
        <f t="shared" si="324"/>
        <v>250224</v>
      </c>
      <c r="CF107" s="13">
        <f t="shared" si="324"/>
        <v>250224</v>
      </c>
      <c r="CG107" s="13">
        <f t="shared" si="324"/>
        <v>250224</v>
      </c>
      <c r="CH107" s="13">
        <f t="shared" si="324"/>
        <v>250224</v>
      </c>
      <c r="CI107" s="13">
        <f t="shared" si="324"/>
        <v>250224</v>
      </c>
      <c r="CJ107" s="13">
        <f t="shared" si="324"/>
        <v>250224</v>
      </c>
      <c r="CK107" s="13">
        <f t="shared" si="324"/>
        <v>250224</v>
      </c>
      <c r="CL107" s="13">
        <f t="shared" si="324"/>
        <v>250224</v>
      </c>
      <c r="CM107" s="17">
        <v>0.7</v>
      </c>
      <c r="CN107" s="17">
        <v>0.7</v>
      </c>
      <c r="CO107" s="17">
        <v>0.7</v>
      </c>
      <c r="CP107" s="17">
        <v>0.7</v>
      </c>
      <c r="CQ107" s="17">
        <v>0.7</v>
      </c>
      <c r="CR107" s="17">
        <v>0.7</v>
      </c>
      <c r="CS107" s="17">
        <v>0.7</v>
      </c>
      <c r="CT107" s="17">
        <v>0.7</v>
      </c>
      <c r="CU107" s="17">
        <v>0.7</v>
      </c>
      <c r="CV107" s="17">
        <v>0.7</v>
      </c>
      <c r="CW107" s="17">
        <v>0.7</v>
      </c>
      <c r="CX107" s="17">
        <v>0.7</v>
      </c>
      <c r="CY107" s="17">
        <v>0.53</v>
      </c>
      <c r="CZ107" s="17">
        <v>0.57000000000000006</v>
      </c>
      <c r="DA107" s="17">
        <v>0.6</v>
      </c>
      <c r="DB107" s="17">
        <v>0.61499999999999999</v>
      </c>
      <c r="DC107" s="17">
        <v>0.65</v>
      </c>
      <c r="DD107" s="17">
        <v>0.63</v>
      </c>
      <c r="DE107" s="17">
        <v>0.64400000000000002</v>
      </c>
      <c r="DF107" s="17">
        <v>0.624</v>
      </c>
      <c r="DG107" s="17">
        <v>0.64400000000000002</v>
      </c>
      <c r="DH107" s="17">
        <v>0.61499999999999999</v>
      </c>
      <c r="DI107" s="17">
        <v>0.64400000000000002</v>
      </c>
      <c r="DJ107" s="17">
        <v>0.6</v>
      </c>
    </row>
    <row r="108" spans="1:114" ht="15" customHeight="1" x14ac:dyDescent="0.35">
      <c r="A108" s="11" t="s">
        <v>114</v>
      </c>
      <c r="B108" s="11" t="s">
        <v>115</v>
      </c>
      <c r="C108" s="11" t="s">
        <v>116</v>
      </c>
      <c r="D108" s="11" t="s">
        <v>115</v>
      </c>
      <c r="E108" s="11" t="s">
        <v>117</v>
      </c>
      <c r="F108" s="11">
        <v>2023</v>
      </c>
      <c r="G108" s="11">
        <v>1000780</v>
      </c>
      <c r="H108" s="11" t="s">
        <v>263</v>
      </c>
      <c r="I108" s="11">
        <v>6300563</v>
      </c>
      <c r="J108" s="12" t="s">
        <v>126</v>
      </c>
      <c r="K108" s="11">
        <v>404688</v>
      </c>
      <c r="L108" s="11" t="s">
        <v>266</v>
      </c>
      <c r="M108" s="11"/>
      <c r="N108" s="11"/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22817920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4">
        <f t="shared" si="0"/>
        <v>22817920</v>
      </c>
      <c r="AB108" s="15">
        <f t="shared" ref="AB108:AM108" si="325">+IFERROR(O108/AO108,0)</f>
        <v>0</v>
      </c>
      <c r="AC108" s="15">
        <f t="shared" si="325"/>
        <v>0</v>
      </c>
      <c r="AD108" s="15">
        <f t="shared" si="325"/>
        <v>0</v>
      </c>
      <c r="AE108" s="15">
        <f t="shared" si="325"/>
        <v>0</v>
      </c>
      <c r="AF108" s="15">
        <f t="shared" si="325"/>
        <v>0</v>
      </c>
      <c r="AG108" s="15">
        <f t="shared" si="325"/>
        <v>0</v>
      </c>
      <c r="AH108" s="15">
        <f t="shared" si="325"/>
        <v>160</v>
      </c>
      <c r="AI108" s="15">
        <f t="shared" si="325"/>
        <v>0</v>
      </c>
      <c r="AJ108" s="15">
        <f t="shared" si="325"/>
        <v>0</v>
      </c>
      <c r="AK108" s="15">
        <f t="shared" si="325"/>
        <v>0</v>
      </c>
      <c r="AL108" s="15">
        <f t="shared" si="325"/>
        <v>0</v>
      </c>
      <c r="AM108" s="15">
        <f t="shared" si="325"/>
        <v>0</v>
      </c>
      <c r="AN108" s="15">
        <f t="shared" si="2"/>
        <v>160</v>
      </c>
      <c r="AO108" s="14" t="s">
        <v>121</v>
      </c>
      <c r="AP108" s="14" t="s">
        <v>121</v>
      </c>
      <c r="AQ108" s="14" t="s">
        <v>121</v>
      </c>
      <c r="AR108" s="14" t="s">
        <v>121</v>
      </c>
      <c r="AS108" s="14" t="s">
        <v>121</v>
      </c>
      <c r="AT108" s="14" t="s">
        <v>121</v>
      </c>
      <c r="AU108" s="14">
        <v>142612</v>
      </c>
      <c r="AV108" s="14" t="s">
        <v>121</v>
      </c>
      <c r="AW108" s="14" t="s">
        <v>121</v>
      </c>
      <c r="AX108" s="14" t="s">
        <v>121</v>
      </c>
      <c r="AY108" s="14">
        <v>142612</v>
      </c>
      <c r="AZ108" s="14">
        <v>142612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22817920</v>
      </c>
      <c r="BH108" s="14">
        <v>0</v>
      </c>
      <c r="BI108" s="14">
        <v>0</v>
      </c>
      <c r="BJ108" s="14">
        <v>22817920</v>
      </c>
      <c r="BK108" s="14">
        <v>0</v>
      </c>
      <c r="BL108" s="14">
        <v>0</v>
      </c>
      <c r="BM108" s="13">
        <f t="shared" si="3"/>
        <v>45635840</v>
      </c>
      <c r="BN108" s="16">
        <f t="shared" ref="BN108:BY108" si="326">+IFERROR(BA108/CA108,0)</f>
        <v>0</v>
      </c>
      <c r="BO108" s="16">
        <f t="shared" si="326"/>
        <v>0</v>
      </c>
      <c r="BP108" s="16">
        <f t="shared" si="326"/>
        <v>0</v>
      </c>
      <c r="BQ108" s="16">
        <f t="shared" si="326"/>
        <v>0</v>
      </c>
      <c r="BR108" s="16">
        <f t="shared" si="326"/>
        <v>0</v>
      </c>
      <c r="BS108" s="16">
        <f t="shared" si="326"/>
        <v>0</v>
      </c>
      <c r="BT108" s="16">
        <f t="shared" si="326"/>
        <v>160</v>
      </c>
      <c r="BU108" s="16">
        <f t="shared" si="326"/>
        <v>0</v>
      </c>
      <c r="BV108" s="16">
        <f t="shared" si="326"/>
        <v>0</v>
      </c>
      <c r="BW108" s="16">
        <f t="shared" si="326"/>
        <v>160</v>
      </c>
      <c r="BX108" s="16">
        <f t="shared" si="326"/>
        <v>0</v>
      </c>
      <c r="BY108" s="16">
        <f t="shared" si="326"/>
        <v>0</v>
      </c>
      <c r="BZ108" s="16">
        <f t="shared" si="5"/>
        <v>320</v>
      </c>
      <c r="CA108" s="13">
        <f t="shared" si="290"/>
        <v>142612</v>
      </c>
      <c r="CB108" s="13">
        <f t="shared" ref="CB108:CL108" si="327">+CA108</f>
        <v>142612</v>
      </c>
      <c r="CC108" s="13">
        <f t="shared" si="327"/>
        <v>142612</v>
      </c>
      <c r="CD108" s="13">
        <f t="shared" si="327"/>
        <v>142612</v>
      </c>
      <c r="CE108" s="13">
        <f t="shared" si="327"/>
        <v>142612</v>
      </c>
      <c r="CF108" s="13">
        <f t="shared" si="327"/>
        <v>142612</v>
      </c>
      <c r="CG108" s="13">
        <f t="shared" si="327"/>
        <v>142612</v>
      </c>
      <c r="CH108" s="13">
        <f t="shared" si="327"/>
        <v>142612</v>
      </c>
      <c r="CI108" s="13">
        <f t="shared" si="327"/>
        <v>142612</v>
      </c>
      <c r="CJ108" s="13">
        <f t="shared" si="327"/>
        <v>142612</v>
      </c>
      <c r="CK108" s="13">
        <f t="shared" si="327"/>
        <v>142612</v>
      </c>
      <c r="CL108" s="13">
        <f t="shared" si="327"/>
        <v>142612</v>
      </c>
      <c r="CM108" s="17">
        <v>0.64</v>
      </c>
      <c r="CN108" s="17">
        <v>0.64</v>
      </c>
      <c r="CO108" s="17">
        <v>0.64</v>
      </c>
      <c r="CP108" s="17">
        <v>0.64</v>
      </c>
      <c r="CQ108" s="17">
        <v>0.64</v>
      </c>
      <c r="CR108" s="17">
        <v>0.64</v>
      </c>
      <c r="CS108" s="17">
        <v>0.64</v>
      </c>
      <c r="CT108" s="17">
        <v>0.64</v>
      </c>
      <c r="CU108" s="17">
        <v>0.64</v>
      </c>
      <c r="CV108" s="17">
        <v>0.64</v>
      </c>
      <c r="CW108" s="17">
        <v>0.64</v>
      </c>
      <c r="CX108" s="17">
        <v>0.64</v>
      </c>
      <c r="CY108" s="17">
        <v>0.45999999999999996</v>
      </c>
      <c r="CZ108" s="17">
        <v>0.49999999999999994</v>
      </c>
      <c r="DA108" s="17">
        <v>0.52999999999999992</v>
      </c>
      <c r="DB108" s="17">
        <v>0.54499999999999993</v>
      </c>
      <c r="DC108" s="17">
        <v>0.57999999999999996</v>
      </c>
      <c r="DD108" s="17">
        <v>0.55999999999999994</v>
      </c>
      <c r="DE108" s="17">
        <v>0.57399999999999995</v>
      </c>
      <c r="DF108" s="17">
        <v>0.55399999999999994</v>
      </c>
      <c r="DG108" s="17">
        <v>0.57399999999999995</v>
      </c>
      <c r="DH108" s="17">
        <v>0.54499999999999993</v>
      </c>
      <c r="DI108" s="17">
        <v>0.57399999999999995</v>
      </c>
      <c r="DJ108" s="17">
        <v>0.52999999999999992</v>
      </c>
    </row>
    <row r="109" spans="1:114" ht="15" customHeight="1" x14ac:dyDescent="0.35">
      <c r="A109" s="11" t="s">
        <v>114</v>
      </c>
      <c r="B109" s="11" t="s">
        <v>115</v>
      </c>
      <c r="C109" s="11" t="s">
        <v>116</v>
      </c>
      <c r="D109" s="11" t="s">
        <v>115</v>
      </c>
      <c r="E109" s="11" t="s">
        <v>117</v>
      </c>
      <c r="F109" s="11">
        <v>2023</v>
      </c>
      <c r="G109" s="11">
        <v>1000780</v>
      </c>
      <c r="H109" s="11" t="s">
        <v>263</v>
      </c>
      <c r="I109" s="11">
        <v>6300563</v>
      </c>
      <c r="J109" s="12" t="s">
        <v>126</v>
      </c>
      <c r="K109" s="11">
        <v>405058</v>
      </c>
      <c r="L109" s="11" t="s">
        <v>267</v>
      </c>
      <c r="M109" s="11"/>
      <c r="N109" s="11"/>
      <c r="O109" s="13">
        <v>0</v>
      </c>
      <c r="P109" s="13">
        <v>0</v>
      </c>
      <c r="Q109" s="13">
        <v>3577440</v>
      </c>
      <c r="R109" s="13">
        <v>0</v>
      </c>
      <c r="S109" s="13">
        <v>10732320</v>
      </c>
      <c r="T109" s="13">
        <v>4769920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4">
        <f t="shared" si="0"/>
        <v>19079680</v>
      </c>
      <c r="AB109" s="15">
        <f t="shared" ref="AB109:AM109" si="328">+IFERROR(O109/AO109,0)</f>
        <v>0</v>
      </c>
      <c r="AC109" s="15">
        <f t="shared" si="328"/>
        <v>0</v>
      </c>
      <c r="AD109" s="15">
        <f t="shared" si="328"/>
        <v>60</v>
      </c>
      <c r="AE109" s="15">
        <f t="shared" si="328"/>
        <v>0</v>
      </c>
      <c r="AF109" s="15">
        <f t="shared" si="328"/>
        <v>180</v>
      </c>
      <c r="AG109" s="15">
        <f t="shared" si="328"/>
        <v>80</v>
      </c>
      <c r="AH109" s="15">
        <f t="shared" si="328"/>
        <v>0</v>
      </c>
      <c r="AI109" s="15">
        <f t="shared" si="328"/>
        <v>0</v>
      </c>
      <c r="AJ109" s="15">
        <f t="shared" si="328"/>
        <v>0</v>
      </c>
      <c r="AK109" s="15">
        <f t="shared" si="328"/>
        <v>0</v>
      </c>
      <c r="AL109" s="15">
        <f t="shared" si="328"/>
        <v>0</v>
      </c>
      <c r="AM109" s="15">
        <f t="shared" si="328"/>
        <v>0</v>
      </c>
      <c r="AN109" s="15">
        <f t="shared" si="2"/>
        <v>320</v>
      </c>
      <c r="AO109" s="14" t="s">
        <v>121</v>
      </c>
      <c r="AP109" s="14" t="s">
        <v>121</v>
      </c>
      <c r="AQ109" s="14">
        <v>59624</v>
      </c>
      <c r="AR109" s="14" t="s">
        <v>121</v>
      </c>
      <c r="AS109" s="14">
        <v>59624</v>
      </c>
      <c r="AT109" s="14">
        <v>59624</v>
      </c>
      <c r="AU109" s="14" t="s">
        <v>121</v>
      </c>
      <c r="AV109" s="14" t="s">
        <v>121</v>
      </c>
      <c r="AW109" s="14" t="s">
        <v>121</v>
      </c>
      <c r="AX109" s="14">
        <v>59624</v>
      </c>
      <c r="AY109" s="14">
        <v>59624</v>
      </c>
      <c r="AZ109" s="14">
        <v>59624</v>
      </c>
      <c r="BA109" s="14">
        <v>0</v>
      </c>
      <c r="BB109" s="14">
        <v>0</v>
      </c>
      <c r="BC109" s="14">
        <v>3577440</v>
      </c>
      <c r="BD109" s="14">
        <v>0</v>
      </c>
      <c r="BE109" s="14">
        <v>10732320</v>
      </c>
      <c r="BF109" s="14">
        <v>4769920</v>
      </c>
      <c r="BG109" s="14">
        <v>0</v>
      </c>
      <c r="BH109" s="14">
        <v>0</v>
      </c>
      <c r="BI109" s="14">
        <v>4769920</v>
      </c>
      <c r="BJ109" s="14">
        <v>0</v>
      </c>
      <c r="BK109" s="14">
        <v>0</v>
      </c>
      <c r="BL109" s="14">
        <v>4769920</v>
      </c>
      <c r="BM109" s="13">
        <f t="shared" si="3"/>
        <v>28619520</v>
      </c>
      <c r="BN109" s="16">
        <f t="shared" ref="BN109:BY109" si="329">+IFERROR(BA109/CA109,0)</f>
        <v>0</v>
      </c>
      <c r="BO109" s="16">
        <f t="shared" si="329"/>
        <v>0</v>
      </c>
      <c r="BP109" s="16">
        <f t="shared" si="329"/>
        <v>60</v>
      </c>
      <c r="BQ109" s="16">
        <f t="shared" si="329"/>
        <v>0</v>
      </c>
      <c r="BR109" s="16">
        <f t="shared" si="329"/>
        <v>180</v>
      </c>
      <c r="BS109" s="16">
        <f t="shared" si="329"/>
        <v>80</v>
      </c>
      <c r="BT109" s="16">
        <f t="shared" si="329"/>
        <v>0</v>
      </c>
      <c r="BU109" s="16">
        <f t="shared" si="329"/>
        <v>0</v>
      </c>
      <c r="BV109" s="16">
        <f t="shared" si="329"/>
        <v>80</v>
      </c>
      <c r="BW109" s="16">
        <f t="shared" si="329"/>
        <v>0</v>
      </c>
      <c r="BX109" s="16">
        <f t="shared" si="329"/>
        <v>0</v>
      </c>
      <c r="BY109" s="16">
        <f t="shared" si="329"/>
        <v>80</v>
      </c>
      <c r="BZ109" s="16">
        <f t="shared" si="5"/>
        <v>480</v>
      </c>
      <c r="CA109" s="13">
        <f t="shared" si="290"/>
        <v>59624</v>
      </c>
      <c r="CB109" s="13">
        <f t="shared" ref="CB109:CL109" si="330">+CA109</f>
        <v>59624</v>
      </c>
      <c r="CC109" s="13">
        <f t="shared" si="330"/>
        <v>59624</v>
      </c>
      <c r="CD109" s="13">
        <f t="shared" si="330"/>
        <v>59624</v>
      </c>
      <c r="CE109" s="13">
        <f t="shared" si="330"/>
        <v>59624</v>
      </c>
      <c r="CF109" s="13">
        <f t="shared" si="330"/>
        <v>59624</v>
      </c>
      <c r="CG109" s="13">
        <f t="shared" si="330"/>
        <v>59624</v>
      </c>
      <c r="CH109" s="13">
        <f t="shared" si="330"/>
        <v>59624</v>
      </c>
      <c r="CI109" s="13">
        <f t="shared" si="330"/>
        <v>59624</v>
      </c>
      <c r="CJ109" s="13">
        <f t="shared" si="330"/>
        <v>59624</v>
      </c>
      <c r="CK109" s="13">
        <f t="shared" si="330"/>
        <v>59624</v>
      </c>
      <c r="CL109" s="13">
        <f t="shared" si="330"/>
        <v>59624</v>
      </c>
      <c r="CM109" s="17">
        <v>0.57999999999999996</v>
      </c>
      <c r="CN109" s="17">
        <v>0.57999999999999996</v>
      </c>
      <c r="CO109" s="17">
        <v>0.57999999999999996</v>
      </c>
      <c r="CP109" s="17">
        <v>0.57999999999999996</v>
      </c>
      <c r="CQ109" s="17">
        <v>0.57999999999999996</v>
      </c>
      <c r="CR109" s="17">
        <v>0.57999999999999996</v>
      </c>
      <c r="CS109" s="17">
        <v>0.57999999999999996</v>
      </c>
      <c r="CT109" s="17">
        <v>0.57999999999999996</v>
      </c>
      <c r="CU109" s="17">
        <v>0.57999999999999996</v>
      </c>
      <c r="CV109" s="17">
        <v>0.57999999999999996</v>
      </c>
      <c r="CW109" s="17">
        <v>0.57999999999999996</v>
      </c>
      <c r="CX109" s="17">
        <v>0.57999999999999996</v>
      </c>
      <c r="CY109" s="17">
        <v>0.38</v>
      </c>
      <c r="CZ109" s="17">
        <v>0.42</v>
      </c>
      <c r="DA109" s="17">
        <v>0.45</v>
      </c>
      <c r="DB109" s="17">
        <v>0.46499999999999997</v>
      </c>
      <c r="DC109" s="17">
        <v>0.5</v>
      </c>
      <c r="DD109" s="17">
        <v>0.48</v>
      </c>
      <c r="DE109" s="17">
        <v>0.49399999999999999</v>
      </c>
      <c r="DF109" s="17">
        <v>0.47399999999999998</v>
      </c>
      <c r="DG109" s="17">
        <v>0.49399999999999999</v>
      </c>
      <c r="DH109" s="17">
        <v>0.46499999999999997</v>
      </c>
      <c r="DI109" s="17">
        <v>0.49399999999999999</v>
      </c>
      <c r="DJ109" s="17">
        <v>0.45</v>
      </c>
    </row>
    <row r="110" spans="1:114" ht="15" customHeight="1" x14ac:dyDescent="0.35">
      <c r="A110" s="11" t="s">
        <v>114</v>
      </c>
      <c r="B110" s="11" t="s">
        <v>115</v>
      </c>
      <c r="C110" s="11" t="s">
        <v>116</v>
      </c>
      <c r="D110" s="11" t="s">
        <v>115</v>
      </c>
      <c r="E110" s="11" t="s">
        <v>117</v>
      </c>
      <c r="F110" s="11">
        <v>2023</v>
      </c>
      <c r="G110" s="11">
        <v>1000780</v>
      </c>
      <c r="H110" s="11" t="s">
        <v>263</v>
      </c>
      <c r="I110" s="11">
        <v>6300563</v>
      </c>
      <c r="J110" s="12" t="s">
        <v>126</v>
      </c>
      <c r="K110" s="11">
        <v>405882</v>
      </c>
      <c r="L110" s="11" t="s">
        <v>268</v>
      </c>
      <c r="M110" s="11"/>
      <c r="N110" s="11"/>
      <c r="O110" s="13">
        <v>1011000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535830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4">
        <f t="shared" si="0"/>
        <v>1546830</v>
      </c>
      <c r="AB110" s="15">
        <f t="shared" ref="AB110:AM110" si="331">+IFERROR(O110/AO110,0)</f>
        <v>10</v>
      </c>
      <c r="AC110" s="15">
        <f t="shared" si="331"/>
        <v>0</v>
      </c>
      <c r="AD110" s="15">
        <f t="shared" si="331"/>
        <v>0</v>
      </c>
      <c r="AE110" s="15">
        <f t="shared" si="331"/>
        <v>0</v>
      </c>
      <c r="AF110" s="15">
        <f t="shared" si="331"/>
        <v>0</v>
      </c>
      <c r="AG110" s="15">
        <f t="shared" si="331"/>
        <v>0</v>
      </c>
      <c r="AH110" s="15">
        <f t="shared" si="331"/>
        <v>5</v>
      </c>
      <c r="AI110" s="15">
        <f t="shared" si="331"/>
        <v>0</v>
      </c>
      <c r="AJ110" s="15">
        <f t="shared" si="331"/>
        <v>0</v>
      </c>
      <c r="AK110" s="15">
        <f t="shared" si="331"/>
        <v>0</v>
      </c>
      <c r="AL110" s="15">
        <f t="shared" si="331"/>
        <v>0</v>
      </c>
      <c r="AM110" s="15">
        <f t="shared" si="331"/>
        <v>0</v>
      </c>
      <c r="AN110" s="15">
        <f t="shared" si="2"/>
        <v>15</v>
      </c>
      <c r="AO110" s="14">
        <v>101100</v>
      </c>
      <c r="AP110" s="14" t="s">
        <v>121</v>
      </c>
      <c r="AQ110" s="14" t="s">
        <v>121</v>
      </c>
      <c r="AR110" s="14" t="s">
        <v>121</v>
      </c>
      <c r="AS110" s="14" t="s">
        <v>121</v>
      </c>
      <c r="AT110" s="14" t="s">
        <v>121</v>
      </c>
      <c r="AU110" s="14">
        <v>107166</v>
      </c>
      <c r="AV110" s="14" t="s">
        <v>121</v>
      </c>
      <c r="AW110" s="14" t="s">
        <v>121</v>
      </c>
      <c r="AX110" s="14" t="s">
        <v>121</v>
      </c>
      <c r="AY110" s="14" t="s">
        <v>121</v>
      </c>
      <c r="AZ110" s="14">
        <v>107166</v>
      </c>
      <c r="BA110" s="14">
        <v>1011000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535830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3">
        <f t="shared" si="3"/>
        <v>1546830</v>
      </c>
      <c r="BN110" s="16">
        <f t="shared" ref="BN110:BY110" si="332">+IFERROR(BA110/CA110,0)</f>
        <v>9.433962264150944</v>
      </c>
      <c r="BO110" s="16">
        <f t="shared" si="332"/>
        <v>0</v>
      </c>
      <c r="BP110" s="16">
        <f t="shared" si="332"/>
        <v>0</v>
      </c>
      <c r="BQ110" s="16">
        <f t="shared" si="332"/>
        <v>0</v>
      </c>
      <c r="BR110" s="16">
        <f t="shared" si="332"/>
        <v>0</v>
      </c>
      <c r="BS110" s="16">
        <f t="shared" si="332"/>
        <v>0</v>
      </c>
      <c r="BT110" s="16">
        <f t="shared" si="332"/>
        <v>5</v>
      </c>
      <c r="BU110" s="16">
        <f t="shared" si="332"/>
        <v>0</v>
      </c>
      <c r="BV110" s="16">
        <f t="shared" si="332"/>
        <v>0</v>
      </c>
      <c r="BW110" s="16">
        <f t="shared" si="332"/>
        <v>0</v>
      </c>
      <c r="BX110" s="16">
        <f t="shared" si="332"/>
        <v>0</v>
      </c>
      <c r="BY110" s="16">
        <f t="shared" si="332"/>
        <v>0</v>
      </c>
      <c r="BZ110" s="16">
        <f t="shared" si="5"/>
        <v>14.433962264150944</v>
      </c>
      <c r="CA110" s="13">
        <f t="shared" si="290"/>
        <v>107166</v>
      </c>
      <c r="CB110" s="13">
        <f t="shared" ref="CB110:CL110" si="333">+CA110</f>
        <v>107166</v>
      </c>
      <c r="CC110" s="13">
        <f t="shared" si="333"/>
        <v>107166</v>
      </c>
      <c r="CD110" s="13">
        <f t="shared" si="333"/>
        <v>107166</v>
      </c>
      <c r="CE110" s="13">
        <f t="shared" si="333"/>
        <v>107166</v>
      </c>
      <c r="CF110" s="13">
        <f t="shared" si="333"/>
        <v>107166</v>
      </c>
      <c r="CG110" s="13">
        <f t="shared" si="333"/>
        <v>107166</v>
      </c>
      <c r="CH110" s="13">
        <f t="shared" si="333"/>
        <v>107166</v>
      </c>
      <c r="CI110" s="13">
        <f t="shared" si="333"/>
        <v>107166</v>
      </c>
      <c r="CJ110" s="13">
        <f t="shared" si="333"/>
        <v>107166</v>
      </c>
      <c r="CK110" s="13">
        <f t="shared" si="333"/>
        <v>107166</v>
      </c>
      <c r="CL110" s="13">
        <f t="shared" si="333"/>
        <v>107166</v>
      </c>
      <c r="CM110" s="17">
        <v>0.68</v>
      </c>
      <c r="CN110" s="17">
        <v>0.68</v>
      </c>
      <c r="CO110" s="17">
        <v>0.68</v>
      </c>
      <c r="CP110" s="17">
        <v>0.68</v>
      </c>
      <c r="CQ110" s="17">
        <v>0.68</v>
      </c>
      <c r="CR110" s="17">
        <v>0.68</v>
      </c>
      <c r="CS110" s="17">
        <v>0.68</v>
      </c>
      <c r="CT110" s="17">
        <v>0.68</v>
      </c>
      <c r="CU110" s="17">
        <v>0.68</v>
      </c>
      <c r="CV110" s="17">
        <v>0.68</v>
      </c>
      <c r="CW110" s="17">
        <v>0.68</v>
      </c>
      <c r="CX110" s="17">
        <v>0.68</v>
      </c>
      <c r="CY110" s="17">
        <v>0.45999999999999996</v>
      </c>
      <c r="CZ110" s="17">
        <v>0.49999999999999994</v>
      </c>
      <c r="DA110" s="17">
        <v>0.52999999999999992</v>
      </c>
      <c r="DB110" s="17">
        <v>0.54499999999999993</v>
      </c>
      <c r="DC110" s="17">
        <v>0.57999999999999996</v>
      </c>
      <c r="DD110" s="17">
        <v>0.55999999999999994</v>
      </c>
      <c r="DE110" s="17">
        <v>0.57399999999999995</v>
      </c>
      <c r="DF110" s="17">
        <v>0.55399999999999994</v>
      </c>
      <c r="DG110" s="17">
        <v>0.57399999999999995</v>
      </c>
      <c r="DH110" s="17">
        <v>0.54499999999999993</v>
      </c>
      <c r="DI110" s="17">
        <v>0.57399999999999995</v>
      </c>
      <c r="DJ110" s="17">
        <v>0.52999999999999992</v>
      </c>
    </row>
    <row r="111" spans="1:114" ht="15" customHeight="1" x14ac:dyDescent="0.35">
      <c r="A111" s="11" t="s">
        <v>114</v>
      </c>
      <c r="B111" s="11" t="s">
        <v>115</v>
      </c>
      <c r="C111" s="11" t="s">
        <v>116</v>
      </c>
      <c r="D111" s="11" t="s">
        <v>115</v>
      </c>
      <c r="E111" s="11" t="s">
        <v>117</v>
      </c>
      <c r="F111" s="11">
        <v>2023</v>
      </c>
      <c r="G111" s="11">
        <v>1000780</v>
      </c>
      <c r="H111" s="11" t="s">
        <v>263</v>
      </c>
      <c r="I111" s="11">
        <v>6300563</v>
      </c>
      <c r="J111" s="12" t="s">
        <v>126</v>
      </c>
      <c r="K111" s="11">
        <v>720156</v>
      </c>
      <c r="L111" s="11" t="s">
        <v>269</v>
      </c>
      <c r="M111" s="11"/>
      <c r="N111" s="11"/>
      <c r="O111" s="13">
        <v>6105000</v>
      </c>
      <c r="P111" s="13">
        <v>0</v>
      </c>
      <c r="Q111" s="13">
        <v>2480000</v>
      </c>
      <c r="R111" s="13">
        <v>2564000</v>
      </c>
      <c r="S111" s="13">
        <v>3570000</v>
      </c>
      <c r="T111" s="13">
        <v>2136000</v>
      </c>
      <c r="U111" s="13">
        <v>19073000</v>
      </c>
      <c r="V111" s="13">
        <v>0</v>
      </c>
      <c r="W111" s="13">
        <v>0</v>
      </c>
      <c r="X111" s="13">
        <v>4776000</v>
      </c>
      <c r="Y111" s="13">
        <v>0</v>
      </c>
      <c r="Z111" s="13">
        <v>0</v>
      </c>
      <c r="AA111" s="14">
        <f t="shared" si="0"/>
        <v>40704000</v>
      </c>
      <c r="AB111" s="15">
        <f t="shared" ref="AB111:AM111" si="334">+IFERROR(O111/AO111,0)</f>
        <v>0</v>
      </c>
      <c r="AC111" s="15">
        <f t="shared" si="334"/>
        <v>0</v>
      </c>
      <c r="AD111" s="15">
        <f t="shared" si="334"/>
        <v>0</v>
      </c>
      <c r="AE111" s="15">
        <f t="shared" si="334"/>
        <v>0</v>
      </c>
      <c r="AF111" s="15">
        <f t="shared" si="334"/>
        <v>0</v>
      </c>
      <c r="AG111" s="15">
        <f t="shared" si="334"/>
        <v>0</v>
      </c>
      <c r="AH111" s="15">
        <f t="shared" si="334"/>
        <v>0</v>
      </c>
      <c r="AI111" s="15">
        <f t="shared" si="334"/>
        <v>0</v>
      </c>
      <c r="AJ111" s="15">
        <f t="shared" si="334"/>
        <v>0</v>
      </c>
      <c r="AK111" s="15">
        <f t="shared" si="334"/>
        <v>0</v>
      </c>
      <c r="AL111" s="15">
        <f t="shared" si="334"/>
        <v>0</v>
      </c>
      <c r="AM111" s="15">
        <f t="shared" si="334"/>
        <v>0</v>
      </c>
      <c r="AN111" s="15">
        <f t="shared" si="2"/>
        <v>0</v>
      </c>
      <c r="AO111" s="14" t="s">
        <v>121</v>
      </c>
      <c r="AP111" s="14" t="s">
        <v>121</v>
      </c>
      <c r="AQ111" s="14" t="s">
        <v>121</v>
      </c>
      <c r="AR111" s="14" t="s">
        <v>121</v>
      </c>
      <c r="AS111" s="14" t="s">
        <v>121</v>
      </c>
      <c r="AT111" s="14" t="s">
        <v>121</v>
      </c>
      <c r="AU111" s="14" t="s">
        <v>121</v>
      </c>
      <c r="AV111" s="14" t="s">
        <v>121</v>
      </c>
      <c r="AW111" s="14" t="s">
        <v>121</v>
      </c>
      <c r="AX111" s="14" t="s">
        <v>121</v>
      </c>
      <c r="AY111" s="14" t="s">
        <v>121</v>
      </c>
      <c r="AZ111" s="14" t="s">
        <v>121</v>
      </c>
      <c r="BA111" s="14">
        <v>6105000</v>
      </c>
      <c r="BB111" s="14">
        <v>2480000</v>
      </c>
      <c r="BC111" s="14">
        <v>2480000</v>
      </c>
      <c r="BD111" s="14">
        <v>2564000</v>
      </c>
      <c r="BE111" s="14">
        <v>5500000</v>
      </c>
      <c r="BF111" s="14">
        <v>2136000</v>
      </c>
      <c r="BG111" s="14">
        <v>19073000</v>
      </c>
      <c r="BH111" s="14">
        <v>2564000</v>
      </c>
      <c r="BI111" s="14">
        <v>2564000</v>
      </c>
      <c r="BJ111" s="14">
        <v>2564000</v>
      </c>
      <c r="BK111" s="14">
        <v>2564000</v>
      </c>
      <c r="BL111" s="14">
        <v>2564000</v>
      </c>
      <c r="BM111" s="13">
        <f t="shared" si="3"/>
        <v>53158000</v>
      </c>
      <c r="BN111" s="16">
        <f t="shared" ref="BN111:BY111" si="335">+IFERROR(BA111/CA111,0)</f>
        <v>0</v>
      </c>
      <c r="BO111" s="16">
        <f t="shared" si="335"/>
        <v>0</v>
      </c>
      <c r="BP111" s="16">
        <f t="shared" si="335"/>
        <v>0</v>
      </c>
      <c r="BQ111" s="16">
        <f t="shared" si="335"/>
        <v>0</v>
      </c>
      <c r="BR111" s="16">
        <f t="shared" si="335"/>
        <v>0</v>
      </c>
      <c r="BS111" s="16">
        <f t="shared" si="335"/>
        <v>0</v>
      </c>
      <c r="BT111" s="16">
        <f t="shared" si="335"/>
        <v>0</v>
      </c>
      <c r="BU111" s="16">
        <f t="shared" si="335"/>
        <v>0</v>
      </c>
      <c r="BV111" s="16">
        <f t="shared" si="335"/>
        <v>0</v>
      </c>
      <c r="BW111" s="16">
        <f t="shared" si="335"/>
        <v>0</v>
      </c>
      <c r="BX111" s="16">
        <f t="shared" si="335"/>
        <v>0</v>
      </c>
      <c r="BY111" s="16">
        <f t="shared" si="335"/>
        <v>0</v>
      </c>
      <c r="BZ111" s="16">
        <f t="shared" si="5"/>
        <v>0</v>
      </c>
      <c r="CA111" s="13" t="str">
        <f t="shared" si="290"/>
        <v>-</v>
      </c>
      <c r="CB111" s="13" t="str">
        <f t="shared" ref="CB111:CL111" si="336">+CA111</f>
        <v>-</v>
      </c>
      <c r="CC111" s="13" t="str">
        <f t="shared" si="336"/>
        <v>-</v>
      </c>
      <c r="CD111" s="13" t="str">
        <f t="shared" si="336"/>
        <v>-</v>
      </c>
      <c r="CE111" s="13" t="str">
        <f t="shared" si="336"/>
        <v>-</v>
      </c>
      <c r="CF111" s="13" t="str">
        <f t="shared" si="336"/>
        <v>-</v>
      </c>
      <c r="CG111" s="13" t="str">
        <f t="shared" si="336"/>
        <v>-</v>
      </c>
      <c r="CH111" s="13" t="str">
        <f t="shared" si="336"/>
        <v>-</v>
      </c>
      <c r="CI111" s="13" t="str">
        <f t="shared" si="336"/>
        <v>-</v>
      </c>
      <c r="CJ111" s="13" t="str">
        <f t="shared" si="336"/>
        <v>-</v>
      </c>
      <c r="CK111" s="13" t="str">
        <f t="shared" si="336"/>
        <v>-</v>
      </c>
      <c r="CL111" s="13" t="str">
        <f t="shared" si="336"/>
        <v>-</v>
      </c>
      <c r="CM111" s="17">
        <v>1</v>
      </c>
      <c r="CN111" s="17">
        <v>1</v>
      </c>
      <c r="CO111" s="17">
        <v>1</v>
      </c>
      <c r="CP111" s="17">
        <v>1</v>
      </c>
      <c r="CQ111" s="17">
        <v>1</v>
      </c>
      <c r="CR111" s="17">
        <v>1</v>
      </c>
      <c r="CS111" s="17">
        <v>1</v>
      </c>
      <c r="CT111" s="17">
        <v>1</v>
      </c>
      <c r="CU111" s="17">
        <v>1</v>
      </c>
      <c r="CV111" s="17">
        <v>1</v>
      </c>
      <c r="CW111" s="17">
        <v>1</v>
      </c>
      <c r="CX111" s="17">
        <v>1</v>
      </c>
      <c r="CY111" s="17">
        <v>0.88</v>
      </c>
      <c r="CZ111" s="17">
        <v>0.92</v>
      </c>
      <c r="DA111" s="17">
        <v>0.95</v>
      </c>
      <c r="DB111" s="17">
        <v>0.96499999999999997</v>
      </c>
      <c r="DC111" s="17">
        <v>1</v>
      </c>
      <c r="DD111" s="17">
        <v>0.98</v>
      </c>
      <c r="DE111" s="17">
        <v>0.99399999999999999</v>
      </c>
      <c r="DF111" s="17">
        <v>0.97399999999999998</v>
      </c>
      <c r="DG111" s="17">
        <v>0.99399999999999999</v>
      </c>
      <c r="DH111" s="17">
        <v>0.96499999999999997</v>
      </c>
      <c r="DI111" s="17">
        <v>0.99399999999999999</v>
      </c>
      <c r="DJ111" s="17">
        <v>0.95</v>
      </c>
    </row>
    <row r="112" spans="1:114" ht="15" customHeight="1" x14ac:dyDescent="0.35">
      <c r="A112" s="11" t="s">
        <v>114</v>
      </c>
      <c r="B112" s="11" t="s">
        <v>115</v>
      </c>
      <c r="C112" s="11" t="s">
        <v>116</v>
      </c>
      <c r="D112" s="11" t="s">
        <v>115</v>
      </c>
      <c r="E112" s="11" t="s">
        <v>117</v>
      </c>
      <c r="F112" s="11">
        <v>2023</v>
      </c>
      <c r="G112" s="11">
        <v>1000780</v>
      </c>
      <c r="H112" s="11" t="s">
        <v>263</v>
      </c>
      <c r="I112" s="11">
        <v>6300563</v>
      </c>
      <c r="J112" s="12" t="s">
        <v>126</v>
      </c>
      <c r="K112" s="11">
        <v>406172</v>
      </c>
      <c r="L112" s="11" t="s">
        <v>270</v>
      </c>
      <c r="M112" s="11"/>
      <c r="N112" s="11"/>
      <c r="O112" s="13">
        <v>0</v>
      </c>
      <c r="P112" s="13">
        <v>0</v>
      </c>
      <c r="Q112" s="13">
        <v>0</v>
      </c>
      <c r="R112" s="13">
        <v>3256320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4">
        <f t="shared" si="0"/>
        <v>3256320</v>
      </c>
      <c r="AB112" s="15">
        <f t="shared" ref="AB112:AM112" si="337">+IFERROR(O112/AO112,0)</f>
        <v>0</v>
      </c>
      <c r="AC112" s="15">
        <f t="shared" si="337"/>
        <v>0</v>
      </c>
      <c r="AD112" s="15">
        <f t="shared" si="337"/>
        <v>0</v>
      </c>
      <c r="AE112" s="15">
        <f t="shared" si="337"/>
        <v>60</v>
      </c>
      <c r="AF112" s="15">
        <f t="shared" si="337"/>
        <v>0</v>
      </c>
      <c r="AG112" s="15">
        <f t="shared" si="337"/>
        <v>0</v>
      </c>
      <c r="AH112" s="15">
        <f t="shared" si="337"/>
        <v>0</v>
      </c>
      <c r="AI112" s="15">
        <f t="shared" si="337"/>
        <v>0</v>
      </c>
      <c r="AJ112" s="15">
        <f t="shared" si="337"/>
        <v>0</v>
      </c>
      <c r="AK112" s="15">
        <f t="shared" si="337"/>
        <v>0</v>
      </c>
      <c r="AL112" s="15">
        <f t="shared" si="337"/>
        <v>0</v>
      </c>
      <c r="AM112" s="15">
        <f t="shared" si="337"/>
        <v>0</v>
      </c>
      <c r="AN112" s="15">
        <f t="shared" si="2"/>
        <v>60</v>
      </c>
      <c r="AO112" s="14" t="s">
        <v>121</v>
      </c>
      <c r="AP112" s="14" t="s">
        <v>121</v>
      </c>
      <c r="AQ112" s="14" t="s">
        <v>121</v>
      </c>
      <c r="AR112" s="14">
        <v>54272</v>
      </c>
      <c r="AS112" s="14" t="s">
        <v>121</v>
      </c>
      <c r="AT112" s="14" t="s">
        <v>121</v>
      </c>
      <c r="AU112" s="14" t="s">
        <v>121</v>
      </c>
      <c r="AV112" s="14" t="s">
        <v>121</v>
      </c>
      <c r="AW112" s="14" t="s">
        <v>121</v>
      </c>
      <c r="AX112" s="14" t="s">
        <v>121</v>
      </c>
      <c r="AY112" s="14">
        <v>54272</v>
      </c>
      <c r="AZ112" s="14">
        <v>54272</v>
      </c>
      <c r="BA112" s="14">
        <v>0</v>
      </c>
      <c r="BB112" s="14">
        <v>0</v>
      </c>
      <c r="BC112" s="14">
        <v>0</v>
      </c>
      <c r="BD112" s="14">
        <v>3256320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3">
        <f t="shared" si="3"/>
        <v>3256320</v>
      </c>
      <c r="BN112" s="16">
        <f t="shared" ref="BN112:BY112" si="338">+IFERROR(BA112/CA112,0)</f>
        <v>0</v>
      </c>
      <c r="BO112" s="16">
        <f t="shared" si="338"/>
        <v>0</v>
      </c>
      <c r="BP112" s="16">
        <f t="shared" si="338"/>
        <v>0</v>
      </c>
      <c r="BQ112" s="16">
        <f t="shared" si="338"/>
        <v>60</v>
      </c>
      <c r="BR112" s="16">
        <f t="shared" si="338"/>
        <v>0</v>
      </c>
      <c r="BS112" s="16">
        <f t="shared" si="338"/>
        <v>0</v>
      </c>
      <c r="BT112" s="16">
        <f t="shared" si="338"/>
        <v>0</v>
      </c>
      <c r="BU112" s="16">
        <f t="shared" si="338"/>
        <v>0</v>
      </c>
      <c r="BV112" s="16">
        <f t="shared" si="338"/>
        <v>0</v>
      </c>
      <c r="BW112" s="16">
        <f t="shared" si="338"/>
        <v>0</v>
      </c>
      <c r="BX112" s="16">
        <f t="shared" si="338"/>
        <v>0</v>
      </c>
      <c r="BY112" s="16">
        <f t="shared" si="338"/>
        <v>0</v>
      </c>
      <c r="BZ112" s="16">
        <f t="shared" si="5"/>
        <v>60</v>
      </c>
      <c r="CA112" s="13">
        <f t="shared" si="290"/>
        <v>54272</v>
      </c>
      <c r="CB112" s="13">
        <f t="shared" ref="CB112:CL112" si="339">+CA112</f>
        <v>54272</v>
      </c>
      <c r="CC112" s="13">
        <f t="shared" si="339"/>
        <v>54272</v>
      </c>
      <c r="CD112" s="13">
        <f t="shared" si="339"/>
        <v>54272</v>
      </c>
      <c r="CE112" s="13">
        <f t="shared" si="339"/>
        <v>54272</v>
      </c>
      <c r="CF112" s="13">
        <f t="shared" si="339"/>
        <v>54272</v>
      </c>
      <c r="CG112" s="13">
        <f t="shared" si="339"/>
        <v>54272</v>
      </c>
      <c r="CH112" s="13">
        <f t="shared" si="339"/>
        <v>54272</v>
      </c>
      <c r="CI112" s="13">
        <f t="shared" si="339"/>
        <v>54272</v>
      </c>
      <c r="CJ112" s="13">
        <f t="shared" si="339"/>
        <v>54272</v>
      </c>
      <c r="CK112" s="13">
        <f t="shared" si="339"/>
        <v>54272</v>
      </c>
      <c r="CL112" s="13">
        <f t="shared" si="339"/>
        <v>54272</v>
      </c>
      <c r="CM112" s="17">
        <v>0.69</v>
      </c>
      <c r="CN112" s="17">
        <v>0.69</v>
      </c>
      <c r="CO112" s="17">
        <v>0.69</v>
      </c>
      <c r="CP112" s="17">
        <v>0.69</v>
      </c>
      <c r="CQ112" s="17">
        <v>0.69</v>
      </c>
      <c r="CR112" s="17">
        <v>0.69</v>
      </c>
      <c r="CS112" s="17">
        <v>0.69</v>
      </c>
      <c r="CT112" s="17">
        <v>0.69</v>
      </c>
      <c r="CU112" s="17">
        <v>0.69</v>
      </c>
      <c r="CV112" s="17">
        <v>0.69</v>
      </c>
      <c r="CW112" s="17">
        <v>0.69</v>
      </c>
      <c r="CX112" s="17">
        <v>0.69</v>
      </c>
      <c r="CY112" s="17">
        <v>0.48</v>
      </c>
      <c r="CZ112" s="17">
        <v>0.52</v>
      </c>
      <c r="DA112" s="17">
        <v>0.54999999999999993</v>
      </c>
      <c r="DB112" s="17">
        <v>0.56499999999999995</v>
      </c>
      <c r="DC112" s="17">
        <v>0.6</v>
      </c>
      <c r="DD112" s="17">
        <v>0.57999999999999996</v>
      </c>
      <c r="DE112" s="17">
        <v>0.59399999999999997</v>
      </c>
      <c r="DF112" s="17">
        <v>0.57399999999999995</v>
      </c>
      <c r="DG112" s="17">
        <v>0.59399999999999997</v>
      </c>
      <c r="DH112" s="17">
        <v>0.56499999999999995</v>
      </c>
      <c r="DI112" s="17">
        <v>0.59399999999999997</v>
      </c>
      <c r="DJ112" s="17">
        <v>0.54999999999999993</v>
      </c>
    </row>
    <row r="113" spans="1:114" ht="15" customHeight="1" x14ac:dyDescent="0.35">
      <c r="A113" s="11" t="s">
        <v>114</v>
      </c>
      <c r="B113" s="11" t="s">
        <v>115</v>
      </c>
      <c r="C113" s="11" t="s">
        <v>116</v>
      </c>
      <c r="D113" s="11" t="s">
        <v>115</v>
      </c>
      <c r="E113" s="11" t="s">
        <v>117</v>
      </c>
      <c r="F113" s="11">
        <v>2023</v>
      </c>
      <c r="G113" s="11">
        <v>1000780</v>
      </c>
      <c r="H113" s="11" t="s">
        <v>263</v>
      </c>
      <c r="I113" s="11">
        <v>6300563</v>
      </c>
      <c r="J113" s="12" t="s">
        <v>126</v>
      </c>
      <c r="K113" s="11">
        <v>407162</v>
      </c>
      <c r="L113" s="11" t="s">
        <v>271</v>
      </c>
      <c r="M113" s="11"/>
      <c r="N113" s="11"/>
      <c r="O113" s="13">
        <v>0</v>
      </c>
      <c r="P113" s="13">
        <v>880000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4">
        <f t="shared" si="0"/>
        <v>880000</v>
      </c>
      <c r="AB113" s="15">
        <f t="shared" ref="AB113:AM113" si="340">+IFERROR(O113/AO113,0)</f>
        <v>0</v>
      </c>
      <c r="AC113" s="15">
        <f t="shared" si="340"/>
        <v>10</v>
      </c>
      <c r="AD113" s="15">
        <f t="shared" si="340"/>
        <v>0</v>
      </c>
      <c r="AE113" s="15">
        <f t="shared" si="340"/>
        <v>0</v>
      </c>
      <c r="AF113" s="15">
        <f t="shared" si="340"/>
        <v>0</v>
      </c>
      <c r="AG113" s="15">
        <f t="shared" si="340"/>
        <v>0</v>
      </c>
      <c r="AH113" s="15">
        <f t="shared" si="340"/>
        <v>0</v>
      </c>
      <c r="AI113" s="15">
        <f t="shared" si="340"/>
        <v>0</v>
      </c>
      <c r="AJ113" s="15">
        <f t="shared" si="340"/>
        <v>0</v>
      </c>
      <c r="AK113" s="15">
        <f t="shared" si="340"/>
        <v>0</v>
      </c>
      <c r="AL113" s="15">
        <f t="shared" si="340"/>
        <v>0</v>
      </c>
      <c r="AM113" s="15">
        <f t="shared" si="340"/>
        <v>0</v>
      </c>
      <c r="AN113" s="15">
        <f t="shared" si="2"/>
        <v>10</v>
      </c>
      <c r="AO113" s="14" t="s">
        <v>121</v>
      </c>
      <c r="AP113" s="14">
        <v>88000</v>
      </c>
      <c r="AQ113" s="14" t="s">
        <v>121</v>
      </c>
      <c r="AR113" s="14" t="s">
        <v>121</v>
      </c>
      <c r="AS113" s="14" t="s">
        <v>121</v>
      </c>
      <c r="AT113" s="14" t="s">
        <v>121</v>
      </c>
      <c r="AU113" s="14" t="s">
        <v>121</v>
      </c>
      <c r="AV113" s="14" t="s">
        <v>121</v>
      </c>
      <c r="AW113" s="14" t="s">
        <v>121</v>
      </c>
      <c r="AX113" s="14" t="s">
        <v>121</v>
      </c>
      <c r="AY113" s="14">
        <v>88000</v>
      </c>
      <c r="AZ113" s="14">
        <v>88000</v>
      </c>
      <c r="BA113" s="14">
        <v>0</v>
      </c>
      <c r="BB113" s="14">
        <v>880000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3">
        <f t="shared" si="3"/>
        <v>880000</v>
      </c>
      <c r="BN113" s="16">
        <f t="shared" ref="BN113:BY113" si="341">+IFERROR(BA113/CA113,0)</f>
        <v>0</v>
      </c>
      <c r="BO113" s="16">
        <f t="shared" si="341"/>
        <v>10</v>
      </c>
      <c r="BP113" s="16">
        <f t="shared" si="341"/>
        <v>0</v>
      </c>
      <c r="BQ113" s="16">
        <f t="shared" si="341"/>
        <v>0</v>
      </c>
      <c r="BR113" s="16">
        <f t="shared" si="341"/>
        <v>0</v>
      </c>
      <c r="BS113" s="16">
        <f t="shared" si="341"/>
        <v>0</v>
      </c>
      <c r="BT113" s="16">
        <f t="shared" si="341"/>
        <v>0</v>
      </c>
      <c r="BU113" s="16">
        <f t="shared" si="341"/>
        <v>0</v>
      </c>
      <c r="BV113" s="16">
        <f t="shared" si="341"/>
        <v>0</v>
      </c>
      <c r="BW113" s="16">
        <f t="shared" si="341"/>
        <v>0</v>
      </c>
      <c r="BX113" s="16">
        <f t="shared" si="341"/>
        <v>0</v>
      </c>
      <c r="BY113" s="16">
        <f t="shared" si="341"/>
        <v>0</v>
      </c>
      <c r="BZ113" s="16">
        <f t="shared" si="5"/>
        <v>10</v>
      </c>
      <c r="CA113" s="13">
        <f t="shared" si="290"/>
        <v>88000</v>
      </c>
      <c r="CB113" s="13">
        <f t="shared" ref="CB113:CL113" si="342">+CA113</f>
        <v>88000</v>
      </c>
      <c r="CC113" s="13">
        <f t="shared" si="342"/>
        <v>88000</v>
      </c>
      <c r="CD113" s="13">
        <f t="shared" si="342"/>
        <v>88000</v>
      </c>
      <c r="CE113" s="13">
        <f t="shared" si="342"/>
        <v>88000</v>
      </c>
      <c r="CF113" s="13">
        <f t="shared" si="342"/>
        <v>88000</v>
      </c>
      <c r="CG113" s="13">
        <f t="shared" si="342"/>
        <v>88000</v>
      </c>
      <c r="CH113" s="13">
        <f t="shared" si="342"/>
        <v>88000</v>
      </c>
      <c r="CI113" s="13">
        <f t="shared" si="342"/>
        <v>88000</v>
      </c>
      <c r="CJ113" s="13">
        <f t="shared" si="342"/>
        <v>88000</v>
      </c>
      <c r="CK113" s="13">
        <f t="shared" si="342"/>
        <v>88000</v>
      </c>
      <c r="CL113" s="13">
        <f t="shared" si="342"/>
        <v>88000</v>
      </c>
      <c r="CM113" s="17">
        <v>0.86</v>
      </c>
      <c r="CN113" s="17">
        <v>0.86</v>
      </c>
      <c r="CO113" s="17">
        <v>0.86</v>
      </c>
      <c r="CP113" s="17">
        <v>0.86</v>
      </c>
      <c r="CQ113" s="17">
        <v>0.86</v>
      </c>
      <c r="CR113" s="17">
        <v>0.86</v>
      </c>
      <c r="CS113" s="17">
        <v>0.86</v>
      </c>
      <c r="CT113" s="17">
        <v>0.86</v>
      </c>
      <c r="CU113" s="17">
        <v>0.86</v>
      </c>
      <c r="CV113" s="17">
        <v>0.86</v>
      </c>
      <c r="CW113" s="17">
        <v>0.86</v>
      </c>
      <c r="CX113" s="17">
        <v>0.86</v>
      </c>
      <c r="CY113" s="17">
        <v>0.53</v>
      </c>
      <c r="CZ113" s="17">
        <v>0.57000000000000006</v>
      </c>
      <c r="DA113" s="17">
        <v>0.6</v>
      </c>
      <c r="DB113" s="17">
        <v>0.61499999999999999</v>
      </c>
      <c r="DC113" s="17">
        <v>0.65</v>
      </c>
      <c r="DD113" s="17">
        <v>0.63</v>
      </c>
      <c r="DE113" s="17">
        <v>0.64400000000000002</v>
      </c>
      <c r="DF113" s="17">
        <v>0.624</v>
      </c>
      <c r="DG113" s="17">
        <v>0.64400000000000002</v>
      </c>
      <c r="DH113" s="17">
        <v>0.61499999999999999</v>
      </c>
      <c r="DI113" s="17">
        <v>0.64400000000000002</v>
      </c>
      <c r="DJ113" s="17">
        <v>0.6</v>
      </c>
    </row>
    <row r="114" spans="1:114" ht="15" customHeight="1" x14ac:dyDescent="0.35">
      <c r="A114" s="11" t="s">
        <v>114</v>
      </c>
      <c r="B114" s="11" t="s">
        <v>115</v>
      </c>
      <c r="C114" s="11" t="s">
        <v>116</v>
      </c>
      <c r="D114" s="11" t="s">
        <v>115</v>
      </c>
      <c r="E114" s="11" t="s">
        <v>117</v>
      </c>
      <c r="F114" s="11">
        <v>2023</v>
      </c>
      <c r="G114" s="11">
        <v>1003615</v>
      </c>
      <c r="H114" s="11" t="s">
        <v>272</v>
      </c>
      <c r="I114" s="11">
        <v>6300563</v>
      </c>
      <c r="J114" s="12" t="s">
        <v>126</v>
      </c>
      <c r="K114" s="11">
        <v>407298</v>
      </c>
      <c r="L114" s="11" t="s">
        <v>273</v>
      </c>
      <c r="M114" s="11"/>
      <c r="N114" s="11"/>
      <c r="O114" s="13">
        <v>0</v>
      </c>
      <c r="P114" s="13">
        <v>307736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4">
        <f t="shared" si="0"/>
        <v>307736</v>
      </c>
      <c r="AB114" s="15">
        <f t="shared" ref="AB114:AM114" si="343">+IFERROR(O114/AO114,0)</f>
        <v>0</v>
      </c>
      <c r="AC114" s="15">
        <f t="shared" si="343"/>
        <v>4</v>
      </c>
      <c r="AD114" s="15">
        <f t="shared" si="343"/>
        <v>0</v>
      </c>
      <c r="AE114" s="15">
        <f t="shared" si="343"/>
        <v>0</v>
      </c>
      <c r="AF114" s="15">
        <f t="shared" si="343"/>
        <v>0</v>
      </c>
      <c r="AG114" s="15">
        <f t="shared" si="343"/>
        <v>0</v>
      </c>
      <c r="AH114" s="15">
        <f t="shared" si="343"/>
        <v>0</v>
      </c>
      <c r="AI114" s="15">
        <f t="shared" si="343"/>
        <v>0</v>
      </c>
      <c r="AJ114" s="15">
        <f t="shared" si="343"/>
        <v>0</v>
      </c>
      <c r="AK114" s="15">
        <f t="shared" si="343"/>
        <v>0</v>
      </c>
      <c r="AL114" s="15">
        <f t="shared" si="343"/>
        <v>0</v>
      </c>
      <c r="AM114" s="15">
        <f t="shared" si="343"/>
        <v>0</v>
      </c>
      <c r="AN114" s="15">
        <f t="shared" si="2"/>
        <v>4</v>
      </c>
      <c r="AO114" s="14" t="s">
        <v>121</v>
      </c>
      <c r="AP114" s="14">
        <v>76934</v>
      </c>
      <c r="AQ114" s="14" t="s">
        <v>121</v>
      </c>
      <c r="AR114" s="14" t="s">
        <v>121</v>
      </c>
      <c r="AS114" s="14" t="s">
        <v>121</v>
      </c>
      <c r="AT114" s="14" t="s">
        <v>121</v>
      </c>
      <c r="AU114" s="14" t="s">
        <v>121</v>
      </c>
      <c r="AV114" s="14" t="s">
        <v>121</v>
      </c>
      <c r="AW114" s="14" t="s">
        <v>121</v>
      </c>
      <c r="AX114" s="14" t="s">
        <v>121</v>
      </c>
      <c r="AY114" s="14">
        <v>76934</v>
      </c>
      <c r="AZ114" s="14">
        <v>76934</v>
      </c>
      <c r="BA114" s="14">
        <v>0</v>
      </c>
      <c r="BB114" s="14">
        <v>307736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3">
        <f t="shared" si="3"/>
        <v>307736</v>
      </c>
      <c r="BN114" s="16">
        <f t="shared" ref="BN114:BY114" si="344">+IFERROR(BA114/CA114,0)</f>
        <v>0</v>
      </c>
      <c r="BO114" s="16">
        <f t="shared" si="344"/>
        <v>4</v>
      </c>
      <c r="BP114" s="16">
        <f t="shared" si="344"/>
        <v>0</v>
      </c>
      <c r="BQ114" s="16">
        <f t="shared" si="344"/>
        <v>0</v>
      </c>
      <c r="BR114" s="16">
        <f t="shared" si="344"/>
        <v>0</v>
      </c>
      <c r="BS114" s="16">
        <f t="shared" si="344"/>
        <v>0</v>
      </c>
      <c r="BT114" s="16">
        <f t="shared" si="344"/>
        <v>0</v>
      </c>
      <c r="BU114" s="16">
        <f t="shared" si="344"/>
        <v>0</v>
      </c>
      <c r="BV114" s="16">
        <f t="shared" si="344"/>
        <v>0</v>
      </c>
      <c r="BW114" s="16">
        <f t="shared" si="344"/>
        <v>0</v>
      </c>
      <c r="BX114" s="16">
        <f t="shared" si="344"/>
        <v>0</v>
      </c>
      <c r="BY114" s="16">
        <f t="shared" si="344"/>
        <v>0</v>
      </c>
      <c r="BZ114" s="16">
        <f t="shared" si="5"/>
        <v>4</v>
      </c>
      <c r="CA114" s="13">
        <f t="shared" si="290"/>
        <v>76934</v>
      </c>
      <c r="CB114" s="13">
        <f t="shared" ref="CB114:CL114" si="345">+CA114</f>
        <v>76934</v>
      </c>
      <c r="CC114" s="13">
        <f t="shared" si="345"/>
        <v>76934</v>
      </c>
      <c r="CD114" s="13">
        <f t="shared" si="345"/>
        <v>76934</v>
      </c>
      <c r="CE114" s="13">
        <f t="shared" si="345"/>
        <v>76934</v>
      </c>
      <c r="CF114" s="13">
        <f t="shared" si="345"/>
        <v>76934</v>
      </c>
      <c r="CG114" s="13">
        <f t="shared" si="345"/>
        <v>76934</v>
      </c>
      <c r="CH114" s="13">
        <f t="shared" si="345"/>
        <v>76934</v>
      </c>
      <c r="CI114" s="13">
        <f t="shared" si="345"/>
        <v>76934</v>
      </c>
      <c r="CJ114" s="13">
        <f t="shared" si="345"/>
        <v>76934</v>
      </c>
      <c r="CK114" s="13">
        <f t="shared" si="345"/>
        <v>76934</v>
      </c>
      <c r="CL114" s="13">
        <f t="shared" si="345"/>
        <v>76934</v>
      </c>
      <c r="CM114" s="17">
        <v>0.76</v>
      </c>
      <c r="CN114" s="17">
        <v>0.76</v>
      </c>
      <c r="CO114" s="17">
        <v>0.76</v>
      </c>
      <c r="CP114" s="17">
        <v>0.76</v>
      </c>
      <c r="CQ114" s="17">
        <v>0.76</v>
      </c>
      <c r="CR114" s="17">
        <v>0.76</v>
      </c>
      <c r="CS114" s="17">
        <v>0.76</v>
      </c>
      <c r="CT114" s="17">
        <v>0.76</v>
      </c>
      <c r="CU114" s="17">
        <v>0.76</v>
      </c>
      <c r="CV114" s="17">
        <v>0.76</v>
      </c>
      <c r="CW114" s="17">
        <v>0.76</v>
      </c>
      <c r="CX114" s="17">
        <v>0.76</v>
      </c>
      <c r="CY114" s="17">
        <v>0.48</v>
      </c>
      <c r="CZ114" s="17">
        <v>0.52</v>
      </c>
      <c r="DA114" s="17">
        <v>0.54999999999999993</v>
      </c>
      <c r="DB114" s="17">
        <v>0.56499999999999995</v>
      </c>
      <c r="DC114" s="17">
        <v>0.6</v>
      </c>
      <c r="DD114" s="17">
        <v>0.57999999999999996</v>
      </c>
      <c r="DE114" s="17">
        <v>0.59399999999999997</v>
      </c>
      <c r="DF114" s="17">
        <v>0.57399999999999995</v>
      </c>
      <c r="DG114" s="17">
        <v>0.59399999999999997</v>
      </c>
      <c r="DH114" s="17">
        <v>0.56499999999999995</v>
      </c>
      <c r="DI114" s="17">
        <v>0.59399999999999997</v>
      </c>
      <c r="DJ114" s="17">
        <v>0.54999999999999993</v>
      </c>
    </row>
    <row r="115" spans="1:114" ht="15" customHeight="1" x14ac:dyDescent="0.35">
      <c r="A115" s="11" t="s">
        <v>114</v>
      </c>
      <c r="B115" s="11" t="s">
        <v>115</v>
      </c>
      <c r="C115" s="11" t="s">
        <v>116</v>
      </c>
      <c r="D115" s="11" t="s">
        <v>115</v>
      </c>
      <c r="E115" s="11" t="s">
        <v>117</v>
      </c>
      <c r="F115" s="11">
        <v>2023</v>
      </c>
      <c r="G115" s="11">
        <v>1000776</v>
      </c>
      <c r="H115" s="11" t="s">
        <v>274</v>
      </c>
      <c r="I115" s="11">
        <v>6300563</v>
      </c>
      <c r="J115" s="12" t="s">
        <v>126</v>
      </c>
      <c r="K115" s="11">
        <v>200078</v>
      </c>
      <c r="L115" s="11" t="s">
        <v>120</v>
      </c>
      <c r="M115" s="11"/>
      <c r="N115" s="11"/>
      <c r="O115" s="13">
        <v>0</v>
      </c>
      <c r="P115" s="13">
        <v>5500000</v>
      </c>
      <c r="Q115" s="13">
        <v>5500000</v>
      </c>
      <c r="R115" s="13">
        <v>5500000</v>
      </c>
      <c r="S115" s="13">
        <v>0</v>
      </c>
      <c r="T115" s="13">
        <v>13750000</v>
      </c>
      <c r="U115" s="13">
        <v>2750000</v>
      </c>
      <c r="V115" s="13">
        <v>0</v>
      </c>
      <c r="W115" s="13">
        <v>2750000</v>
      </c>
      <c r="X115" s="13">
        <v>2750000</v>
      </c>
      <c r="Y115" s="13">
        <v>0</v>
      </c>
      <c r="Z115" s="13">
        <f>50*55000</f>
        <v>2750000</v>
      </c>
      <c r="AA115" s="14">
        <f t="shared" si="0"/>
        <v>41250000</v>
      </c>
      <c r="AB115" s="15">
        <f t="shared" ref="AB115:AM115" si="346">+IFERROR(O115/AO115,0)</f>
        <v>0</v>
      </c>
      <c r="AC115" s="15">
        <f t="shared" si="346"/>
        <v>100</v>
      </c>
      <c r="AD115" s="15">
        <f t="shared" si="346"/>
        <v>100</v>
      </c>
      <c r="AE115" s="15">
        <f t="shared" si="346"/>
        <v>100</v>
      </c>
      <c r="AF115" s="15">
        <f t="shared" si="346"/>
        <v>0</v>
      </c>
      <c r="AG115" s="15">
        <f t="shared" si="346"/>
        <v>250</v>
      </c>
      <c r="AH115" s="15">
        <f t="shared" si="346"/>
        <v>50</v>
      </c>
      <c r="AI115" s="15">
        <f t="shared" si="346"/>
        <v>0</v>
      </c>
      <c r="AJ115" s="15">
        <f t="shared" si="346"/>
        <v>50</v>
      </c>
      <c r="AK115" s="15">
        <f t="shared" si="346"/>
        <v>50</v>
      </c>
      <c r="AL115" s="15">
        <f t="shared" si="346"/>
        <v>0</v>
      </c>
      <c r="AM115" s="15">
        <f t="shared" si="346"/>
        <v>50</v>
      </c>
      <c r="AN115" s="15">
        <f t="shared" si="2"/>
        <v>750</v>
      </c>
      <c r="AO115" s="14" t="s">
        <v>121</v>
      </c>
      <c r="AP115" s="14">
        <v>55000</v>
      </c>
      <c r="AQ115" s="14">
        <v>55000</v>
      </c>
      <c r="AR115" s="14">
        <v>55000</v>
      </c>
      <c r="AS115" s="14" t="s">
        <v>121</v>
      </c>
      <c r="AT115" s="14">
        <v>55000</v>
      </c>
      <c r="AU115" s="14">
        <v>55000</v>
      </c>
      <c r="AV115" s="14" t="s">
        <v>121</v>
      </c>
      <c r="AW115" s="14">
        <v>55000</v>
      </c>
      <c r="AX115" s="14">
        <v>55000</v>
      </c>
      <c r="AY115" s="14">
        <v>55000</v>
      </c>
      <c r="AZ115" s="14">
        <v>55000</v>
      </c>
      <c r="BA115" s="14">
        <v>0</v>
      </c>
      <c r="BB115" s="14">
        <v>5500000</v>
      </c>
      <c r="BC115" s="14">
        <v>5500000</v>
      </c>
      <c r="BD115" s="14">
        <v>5500000</v>
      </c>
      <c r="BE115" s="14">
        <v>2750000</v>
      </c>
      <c r="BF115" s="14">
        <v>13750000</v>
      </c>
      <c r="BG115" s="14">
        <v>2750000</v>
      </c>
      <c r="BH115" s="14">
        <v>2750000</v>
      </c>
      <c r="BI115" s="14">
        <v>2750000</v>
      </c>
      <c r="BJ115" s="14">
        <v>5500000</v>
      </c>
      <c r="BK115" s="14">
        <v>5500000</v>
      </c>
      <c r="BL115" s="14">
        <v>5500000</v>
      </c>
      <c r="BM115" s="13">
        <f t="shared" si="3"/>
        <v>57750000</v>
      </c>
      <c r="BN115" s="16">
        <f t="shared" ref="BN115:BY115" si="347">+IFERROR(BA115/CA115,0)</f>
        <v>0</v>
      </c>
      <c r="BO115" s="16">
        <f t="shared" si="347"/>
        <v>100</v>
      </c>
      <c r="BP115" s="16">
        <f t="shared" si="347"/>
        <v>100</v>
      </c>
      <c r="BQ115" s="16">
        <f t="shared" si="347"/>
        <v>100</v>
      </c>
      <c r="BR115" s="16">
        <f t="shared" si="347"/>
        <v>50</v>
      </c>
      <c r="BS115" s="16">
        <f t="shared" si="347"/>
        <v>250</v>
      </c>
      <c r="BT115" s="16">
        <f t="shared" si="347"/>
        <v>50</v>
      </c>
      <c r="BU115" s="16">
        <f t="shared" si="347"/>
        <v>50</v>
      </c>
      <c r="BV115" s="16">
        <f t="shared" si="347"/>
        <v>50</v>
      </c>
      <c r="BW115" s="16">
        <f t="shared" si="347"/>
        <v>100</v>
      </c>
      <c r="BX115" s="16">
        <f t="shared" si="347"/>
        <v>100</v>
      </c>
      <c r="BY115" s="16">
        <f t="shared" si="347"/>
        <v>100</v>
      </c>
      <c r="BZ115" s="16">
        <f t="shared" si="5"/>
        <v>1050</v>
      </c>
      <c r="CA115" s="13">
        <f t="shared" si="290"/>
        <v>55000</v>
      </c>
      <c r="CB115" s="13">
        <f t="shared" ref="CB115:CL115" si="348">+CA115</f>
        <v>55000</v>
      </c>
      <c r="CC115" s="13">
        <f t="shared" si="348"/>
        <v>55000</v>
      </c>
      <c r="CD115" s="13">
        <f t="shared" si="348"/>
        <v>55000</v>
      </c>
      <c r="CE115" s="13">
        <f t="shared" si="348"/>
        <v>55000</v>
      </c>
      <c r="CF115" s="13">
        <f t="shared" si="348"/>
        <v>55000</v>
      </c>
      <c r="CG115" s="13">
        <f t="shared" si="348"/>
        <v>55000</v>
      </c>
      <c r="CH115" s="13">
        <f t="shared" si="348"/>
        <v>55000</v>
      </c>
      <c r="CI115" s="13">
        <f t="shared" si="348"/>
        <v>55000</v>
      </c>
      <c r="CJ115" s="13">
        <f t="shared" si="348"/>
        <v>55000</v>
      </c>
      <c r="CK115" s="13">
        <f t="shared" si="348"/>
        <v>55000</v>
      </c>
      <c r="CL115" s="13">
        <f t="shared" si="348"/>
        <v>55000</v>
      </c>
      <c r="CM115" s="17">
        <v>0.42499999999999999</v>
      </c>
      <c r="CN115" s="17">
        <v>0.42499999999999999</v>
      </c>
      <c r="CO115" s="17">
        <v>0.42499999999999999</v>
      </c>
      <c r="CP115" s="17">
        <v>0.42499999999999999</v>
      </c>
      <c r="CQ115" s="17">
        <v>0.42499999999999999</v>
      </c>
      <c r="CR115" s="17">
        <v>0.42499999999999999</v>
      </c>
      <c r="CS115" s="17">
        <v>0.42499999999999999</v>
      </c>
      <c r="CT115" s="17">
        <v>0.42499999999999999</v>
      </c>
      <c r="CU115" s="17">
        <v>0.42499999999999999</v>
      </c>
      <c r="CV115" s="17">
        <v>0.42499999999999999</v>
      </c>
      <c r="CW115" s="17">
        <v>0.42499999999999999</v>
      </c>
      <c r="CX115" s="17">
        <v>0.42499999999999999</v>
      </c>
      <c r="CY115" s="17">
        <v>0.18</v>
      </c>
      <c r="CZ115" s="17">
        <v>0.21999999999999997</v>
      </c>
      <c r="DA115" s="17">
        <v>0.25</v>
      </c>
      <c r="DB115" s="17">
        <v>0.26499999999999996</v>
      </c>
      <c r="DC115" s="17">
        <v>0.3</v>
      </c>
      <c r="DD115" s="17">
        <v>0.27999999999999997</v>
      </c>
      <c r="DE115" s="17">
        <v>0.29399999999999998</v>
      </c>
      <c r="DF115" s="17">
        <v>0.27399999999999997</v>
      </c>
      <c r="DG115" s="17">
        <v>0.29399999999999998</v>
      </c>
      <c r="DH115" s="17">
        <v>0.26499999999999996</v>
      </c>
      <c r="DI115" s="17">
        <v>0.29399999999999998</v>
      </c>
      <c r="DJ115" s="17">
        <v>0.25</v>
      </c>
    </row>
    <row r="116" spans="1:114" ht="15" customHeight="1" x14ac:dyDescent="0.35">
      <c r="A116" s="11" t="s">
        <v>114</v>
      </c>
      <c r="B116" s="11" t="s">
        <v>115</v>
      </c>
      <c r="C116" s="11" t="s">
        <v>116</v>
      </c>
      <c r="D116" s="11" t="s">
        <v>115</v>
      </c>
      <c r="E116" s="11" t="s">
        <v>117</v>
      </c>
      <c r="F116" s="11">
        <v>2023</v>
      </c>
      <c r="G116" s="11">
        <v>1000776</v>
      </c>
      <c r="H116" s="11" t="s">
        <v>274</v>
      </c>
      <c r="I116" s="11">
        <v>6300563</v>
      </c>
      <c r="J116" s="12" t="s">
        <v>126</v>
      </c>
      <c r="K116" s="11">
        <v>402668</v>
      </c>
      <c r="L116" s="11" t="s">
        <v>275</v>
      </c>
      <c r="M116" s="11"/>
      <c r="N116" s="11"/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1336000</v>
      </c>
      <c r="X116" s="13">
        <v>0</v>
      </c>
      <c r="Y116" s="13">
        <v>0</v>
      </c>
      <c r="Z116" s="13">
        <v>0</v>
      </c>
      <c r="AA116" s="14">
        <f t="shared" si="0"/>
        <v>1336000</v>
      </c>
      <c r="AB116" s="15">
        <f t="shared" ref="AB116:AM116" si="349">+IFERROR(O116/AO116,0)</f>
        <v>0</v>
      </c>
      <c r="AC116" s="15">
        <f t="shared" si="349"/>
        <v>0</v>
      </c>
      <c r="AD116" s="15">
        <f t="shared" si="349"/>
        <v>0</v>
      </c>
      <c r="AE116" s="15">
        <f t="shared" si="349"/>
        <v>0</v>
      </c>
      <c r="AF116" s="15">
        <f t="shared" si="349"/>
        <v>0</v>
      </c>
      <c r="AG116" s="15">
        <f t="shared" si="349"/>
        <v>0</v>
      </c>
      <c r="AH116" s="15">
        <f t="shared" si="349"/>
        <v>0</v>
      </c>
      <c r="AI116" s="15">
        <f t="shared" si="349"/>
        <v>0</v>
      </c>
      <c r="AJ116" s="15">
        <f t="shared" si="349"/>
        <v>25</v>
      </c>
      <c r="AK116" s="15">
        <f t="shared" si="349"/>
        <v>0</v>
      </c>
      <c r="AL116" s="15">
        <f t="shared" si="349"/>
        <v>0</v>
      </c>
      <c r="AM116" s="15">
        <f t="shared" si="349"/>
        <v>0</v>
      </c>
      <c r="AN116" s="15">
        <f t="shared" si="2"/>
        <v>25</v>
      </c>
      <c r="AO116" s="14" t="s">
        <v>121</v>
      </c>
      <c r="AP116" s="14" t="s">
        <v>121</v>
      </c>
      <c r="AQ116" s="14" t="s">
        <v>121</v>
      </c>
      <c r="AR116" s="14" t="s">
        <v>121</v>
      </c>
      <c r="AS116" s="14" t="s">
        <v>121</v>
      </c>
      <c r="AT116" s="14" t="s">
        <v>121</v>
      </c>
      <c r="AU116" s="14" t="s">
        <v>121</v>
      </c>
      <c r="AV116" s="14" t="s">
        <v>121</v>
      </c>
      <c r="AW116" s="14">
        <v>53440</v>
      </c>
      <c r="AX116" s="14" t="s">
        <v>121</v>
      </c>
      <c r="AY116" s="14">
        <v>53440</v>
      </c>
      <c r="AZ116" s="14">
        <v>53440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1836000</v>
      </c>
      <c r="BJ116" s="14">
        <v>0</v>
      </c>
      <c r="BK116" s="14">
        <v>0</v>
      </c>
      <c r="BL116" s="14">
        <v>0</v>
      </c>
      <c r="BM116" s="13">
        <f t="shared" si="3"/>
        <v>1836000</v>
      </c>
      <c r="BN116" s="16">
        <f t="shared" ref="BN116:BY116" si="350">+IFERROR(BA116/CA116,0)</f>
        <v>0</v>
      </c>
      <c r="BO116" s="16">
        <f t="shared" si="350"/>
        <v>0</v>
      </c>
      <c r="BP116" s="16">
        <f t="shared" si="350"/>
        <v>0</v>
      </c>
      <c r="BQ116" s="16">
        <f t="shared" si="350"/>
        <v>0</v>
      </c>
      <c r="BR116" s="16">
        <f t="shared" si="350"/>
        <v>0</v>
      </c>
      <c r="BS116" s="16">
        <f t="shared" si="350"/>
        <v>0</v>
      </c>
      <c r="BT116" s="16">
        <f t="shared" si="350"/>
        <v>0</v>
      </c>
      <c r="BU116" s="16">
        <f t="shared" si="350"/>
        <v>0</v>
      </c>
      <c r="BV116" s="16">
        <f t="shared" si="350"/>
        <v>34.356287425149702</v>
      </c>
      <c r="BW116" s="16">
        <f t="shared" si="350"/>
        <v>0</v>
      </c>
      <c r="BX116" s="16">
        <f t="shared" si="350"/>
        <v>0</v>
      </c>
      <c r="BY116" s="16">
        <f t="shared" si="350"/>
        <v>0</v>
      </c>
      <c r="BZ116" s="16">
        <f t="shared" si="5"/>
        <v>34.356287425149702</v>
      </c>
      <c r="CA116" s="13">
        <f t="shared" si="290"/>
        <v>53440</v>
      </c>
      <c r="CB116" s="13">
        <f t="shared" ref="CB116:CL116" si="351">+CA116</f>
        <v>53440</v>
      </c>
      <c r="CC116" s="13">
        <f t="shared" si="351"/>
        <v>53440</v>
      </c>
      <c r="CD116" s="13">
        <f t="shared" si="351"/>
        <v>53440</v>
      </c>
      <c r="CE116" s="13">
        <f t="shared" si="351"/>
        <v>53440</v>
      </c>
      <c r="CF116" s="13">
        <f t="shared" si="351"/>
        <v>53440</v>
      </c>
      <c r="CG116" s="13">
        <f t="shared" si="351"/>
        <v>53440</v>
      </c>
      <c r="CH116" s="13">
        <f t="shared" si="351"/>
        <v>53440</v>
      </c>
      <c r="CI116" s="13">
        <f t="shared" si="351"/>
        <v>53440</v>
      </c>
      <c r="CJ116" s="13">
        <f t="shared" si="351"/>
        <v>53440</v>
      </c>
      <c r="CK116" s="13">
        <f t="shared" si="351"/>
        <v>53440</v>
      </c>
      <c r="CL116" s="13">
        <f t="shared" si="351"/>
        <v>53440</v>
      </c>
      <c r="CM116" s="17">
        <v>0.6</v>
      </c>
      <c r="CN116" s="17">
        <v>0.6</v>
      </c>
      <c r="CO116" s="17">
        <v>0.6</v>
      </c>
      <c r="CP116" s="17">
        <v>0.6</v>
      </c>
      <c r="CQ116" s="17">
        <v>0.6</v>
      </c>
      <c r="CR116" s="17">
        <v>0.6</v>
      </c>
      <c r="CS116" s="17">
        <v>0.6</v>
      </c>
      <c r="CT116" s="17">
        <v>0.6</v>
      </c>
      <c r="CU116" s="17">
        <v>0.6</v>
      </c>
      <c r="CV116" s="17">
        <v>0.6</v>
      </c>
      <c r="CW116" s="17">
        <v>0.6</v>
      </c>
      <c r="CX116" s="17">
        <v>0.6</v>
      </c>
      <c r="CY116" s="17">
        <v>0.38</v>
      </c>
      <c r="CZ116" s="17">
        <v>0.42</v>
      </c>
      <c r="DA116" s="17">
        <v>0.45</v>
      </c>
      <c r="DB116" s="17">
        <v>0.46499999999999997</v>
      </c>
      <c r="DC116" s="17">
        <v>0.5</v>
      </c>
      <c r="DD116" s="17">
        <v>0.48</v>
      </c>
      <c r="DE116" s="17">
        <v>0.49399999999999999</v>
      </c>
      <c r="DF116" s="17">
        <v>0.47399999999999998</v>
      </c>
      <c r="DG116" s="17">
        <v>0.49399999999999999</v>
      </c>
      <c r="DH116" s="17">
        <v>0.46499999999999997</v>
      </c>
      <c r="DI116" s="17">
        <v>0.49399999999999999</v>
      </c>
      <c r="DJ116" s="17">
        <v>0.45</v>
      </c>
    </row>
    <row r="117" spans="1:114" ht="15" customHeight="1" x14ac:dyDescent="0.35">
      <c r="A117" s="11" t="s">
        <v>114</v>
      </c>
      <c r="B117" s="11" t="s">
        <v>115</v>
      </c>
      <c r="C117" s="11" t="s">
        <v>116</v>
      </c>
      <c r="D117" s="11" t="s">
        <v>115</v>
      </c>
      <c r="E117" s="11" t="s">
        <v>117</v>
      </c>
      <c r="F117" s="11">
        <v>2023</v>
      </c>
      <c r="G117" s="11">
        <v>1000776</v>
      </c>
      <c r="H117" s="11" t="s">
        <v>274</v>
      </c>
      <c r="I117" s="11">
        <v>6300563</v>
      </c>
      <c r="J117" s="12" t="s">
        <v>126</v>
      </c>
      <c r="K117" s="11">
        <v>405356</v>
      </c>
      <c r="L117" s="11" t="s">
        <v>276</v>
      </c>
      <c r="M117" s="11"/>
      <c r="N117" s="11"/>
      <c r="O117" s="13">
        <v>0</v>
      </c>
      <c r="P117" s="13">
        <v>0</v>
      </c>
      <c r="Q117" s="13">
        <v>0</v>
      </c>
      <c r="R117" s="13">
        <v>4483800</v>
      </c>
      <c r="S117" s="13">
        <v>0</v>
      </c>
      <c r="T117" s="13">
        <v>4483800</v>
      </c>
      <c r="U117" s="13">
        <v>0</v>
      </c>
      <c r="V117" s="13">
        <v>0</v>
      </c>
      <c r="W117" s="13">
        <v>0</v>
      </c>
      <c r="X117" s="13">
        <v>4483800</v>
      </c>
      <c r="Y117" s="13">
        <f>100*42300</f>
        <v>4230000</v>
      </c>
      <c r="Z117" s="13">
        <v>0</v>
      </c>
      <c r="AA117" s="14">
        <f t="shared" si="0"/>
        <v>17681400</v>
      </c>
      <c r="AB117" s="15">
        <f t="shared" ref="AB117:AM117" si="352">+IFERROR(O117/AO117,0)</f>
        <v>0</v>
      </c>
      <c r="AC117" s="15">
        <f t="shared" si="352"/>
        <v>0</v>
      </c>
      <c r="AD117" s="15">
        <f t="shared" si="352"/>
        <v>0</v>
      </c>
      <c r="AE117" s="15">
        <f t="shared" si="352"/>
        <v>100</v>
      </c>
      <c r="AF117" s="15">
        <f t="shared" si="352"/>
        <v>0</v>
      </c>
      <c r="AG117" s="15">
        <f t="shared" si="352"/>
        <v>100</v>
      </c>
      <c r="AH117" s="15">
        <f t="shared" si="352"/>
        <v>0</v>
      </c>
      <c r="AI117" s="15">
        <f t="shared" si="352"/>
        <v>0</v>
      </c>
      <c r="AJ117" s="15">
        <f t="shared" si="352"/>
        <v>0</v>
      </c>
      <c r="AK117" s="15">
        <f t="shared" si="352"/>
        <v>100</v>
      </c>
      <c r="AL117" s="15">
        <f t="shared" si="352"/>
        <v>94.339622641509436</v>
      </c>
      <c r="AM117" s="15">
        <f t="shared" si="352"/>
        <v>0</v>
      </c>
      <c r="AN117" s="15">
        <f t="shared" si="2"/>
        <v>394.33962264150944</v>
      </c>
      <c r="AO117" s="14" t="s">
        <v>121</v>
      </c>
      <c r="AP117" s="14" t="s">
        <v>121</v>
      </c>
      <c r="AQ117" s="14" t="s">
        <v>121</v>
      </c>
      <c r="AR117" s="14">
        <v>44838</v>
      </c>
      <c r="AS117" s="14" t="s">
        <v>121</v>
      </c>
      <c r="AT117" s="14">
        <v>44838</v>
      </c>
      <c r="AU117" s="14" t="s">
        <v>121</v>
      </c>
      <c r="AV117" s="14" t="s">
        <v>121</v>
      </c>
      <c r="AW117" s="14" t="s">
        <v>121</v>
      </c>
      <c r="AX117" s="14">
        <v>44838</v>
      </c>
      <c r="AY117" s="14">
        <v>44838</v>
      </c>
      <c r="AZ117" s="14">
        <v>44838</v>
      </c>
      <c r="BA117" s="14">
        <v>0</v>
      </c>
      <c r="BB117" s="14">
        <v>0</v>
      </c>
      <c r="BC117" s="14">
        <v>0</v>
      </c>
      <c r="BD117" s="14">
        <v>5483800</v>
      </c>
      <c r="BE117" s="14">
        <v>0</v>
      </c>
      <c r="BF117" s="14">
        <v>10483800</v>
      </c>
      <c r="BG117" s="14">
        <v>0</v>
      </c>
      <c r="BH117" s="14">
        <v>0</v>
      </c>
      <c r="BI117" s="14">
        <v>0</v>
      </c>
      <c r="BJ117" s="14">
        <v>0</v>
      </c>
      <c r="BK117" s="14">
        <v>4230000</v>
      </c>
      <c r="BL117" s="14">
        <v>0</v>
      </c>
      <c r="BM117" s="13">
        <f t="shared" si="3"/>
        <v>20197600</v>
      </c>
      <c r="BN117" s="16">
        <f t="shared" ref="BN117:BY117" si="353">+IFERROR(BA117/CA117,0)</f>
        <v>0</v>
      </c>
      <c r="BO117" s="16">
        <f t="shared" si="353"/>
        <v>0</v>
      </c>
      <c r="BP117" s="16">
        <f t="shared" si="353"/>
        <v>0</v>
      </c>
      <c r="BQ117" s="16">
        <f t="shared" si="353"/>
        <v>122.30251126276819</v>
      </c>
      <c r="BR117" s="16">
        <f t="shared" si="353"/>
        <v>0</v>
      </c>
      <c r="BS117" s="16">
        <f t="shared" si="353"/>
        <v>233.81506757660912</v>
      </c>
      <c r="BT117" s="16">
        <f t="shared" si="353"/>
        <v>0</v>
      </c>
      <c r="BU117" s="16">
        <f t="shared" si="353"/>
        <v>0</v>
      </c>
      <c r="BV117" s="16">
        <f t="shared" si="353"/>
        <v>0</v>
      </c>
      <c r="BW117" s="16">
        <f t="shared" si="353"/>
        <v>0</v>
      </c>
      <c r="BX117" s="16">
        <f t="shared" si="353"/>
        <v>94.339622641509436</v>
      </c>
      <c r="BY117" s="16">
        <f t="shared" si="353"/>
        <v>0</v>
      </c>
      <c r="BZ117" s="16">
        <f t="shared" si="5"/>
        <v>450.45720148088674</v>
      </c>
      <c r="CA117" s="13">
        <f t="shared" si="290"/>
        <v>44838</v>
      </c>
      <c r="CB117" s="13">
        <f t="shared" ref="CB117:CL117" si="354">+CA117</f>
        <v>44838</v>
      </c>
      <c r="CC117" s="13">
        <f t="shared" si="354"/>
        <v>44838</v>
      </c>
      <c r="CD117" s="13">
        <f t="shared" si="354"/>
        <v>44838</v>
      </c>
      <c r="CE117" s="13">
        <f t="shared" si="354"/>
        <v>44838</v>
      </c>
      <c r="CF117" s="13">
        <f t="shared" si="354"/>
        <v>44838</v>
      </c>
      <c r="CG117" s="13">
        <f t="shared" si="354"/>
        <v>44838</v>
      </c>
      <c r="CH117" s="13">
        <f t="shared" si="354"/>
        <v>44838</v>
      </c>
      <c r="CI117" s="13">
        <f t="shared" si="354"/>
        <v>44838</v>
      </c>
      <c r="CJ117" s="13">
        <f t="shared" si="354"/>
        <v>44838</v>
      </c>
      <c r="CK117" s="13">
        <f t="shared" si="354"/>
        <v>44838</v>
      </c>
      <c r="CL117" s="13">
        <f t="shared" si="354"/>
        <v>44838</v>
      </c>
      <c r="CM117" s="17">
        <v>0.56999999999999995</v>
      </c>
      <c r="CN117" s="17">
        <v>0.56999999999999995</v>
      </c>
      <c r="CO117" s="17">
        <v>0.56999999999999995</v>
      </c>
      <c r="CP117" s="17">
        <v>0.56999999999999995</v>
      </c>
      <c r="CQ117" s="17">
        <v>0.56999999999999995</v>
      </c>
      <c r="CR117" s="17">
        <v>0.56999999999999995</v>
      </c>
      <c r="CS117" s="17">
        <v>0.56999999999999995</v>
      </c>
      <c r="CT117" s="17">
        <v>0.56999999999999995</v>
      </c>
      <c r="CU117" s="17">
        <v>0.56999999999999995</v>
      </c>
      <c r="CV117" s="17">
        <v>0.56999999999999995</v>
      </c>
      <c r="CW117" s="17">
        <v>0.56999999999999995</v>
      </c>
      <c r="CX117" s="17">
        <v>0.56999999999999995</v>
      </c>
      <c r="CY117" s="17">
        <v>0.28000000000000003</v>
      </c>
      <c r="CZ117" s="17">
        <v>0.32</v>
      </c>
      <c r="DA117" s="17">
        <v>0.35000000000000003</v>
      </c>
      <c r="DB117" s="17">
        <v>0.36499999999999999</v>
      </c>
      <c r="DC117" s="17">
        <v>0.4</v>
      </c>
      <c r="DD117" s="17">
        <v>0.38</v>
      </c>
      <c r="DE117" s="17">
        <v>0.39400000000000002</v>
      </c>
      <c r="DF117" s="17">
        <v>0.374</v>
      </c>
      <c r="DG117" s="17">
        <v>0.39400000000000002</v>
      </c>
      <c r="DH117" s="17">
        <v>0.36499999999999999</v>
      </c>
      <c r="DI117" s="17">
        <v>0.39400000000000002</v>
      </c>
      <c r="DJ117" s="17">
        <v>0.35000000000000003</v>
      </c>
    </row>
    <row r="118" spans="1:114" ht="15" customHeight="1" x14ac:dyDescent="0.35">
      <c r="A118" s="11" t="s">
        <v>114</v>
      </c>
      <c r="B118" s="11" t="s">
        <v>115</v>
      </c>
      <c r="C118" s="11" t="s">
        <v>116</v>
      </c>
      <c r="D118" s="11" t="s">
        <v>115</v>
      </c>
      <c r="E118" s="11" t="s">
        <v>117</v>
      </c>
      <c r="F118" s="11">
        <v>2023</v>
      </c>
      <c r="G118" s="11">
        <v>1000776</v>
      </c>
      <c r="H118" s="11" t="s">
        <v>274</v>
      </c>
      <c r="I118" s="11">
        <v>6300563</v>
      </c>
      <c r="J118" s="12" t="s">
        <v>126</v>
      </c>
      <c r="K118" s="11">
        <v>407145</v>
      </c>
      <c r="L118" s="11" t="s">
        <v>277</v>
      </c>
      <c r="M118" s="11"/>
      <c r="N118" s="11"/>
      <c r="O118" s="13">
        <v>9336550</v>
      </c>
      <c r="P118" s="13">
        <v>0</v>
      </c>
      <c r="Q118" s="13">
        <v>14523500</v>
      </c>
      <c r="R118" s="13">
        <v>14523500</v>
      </c>
      <c r="S118" s="13">
        <v>14523500</v>
      </c>
      <c r="T118" s="13">
        <v>43570500</v>
      </c>
      <c r="U118" s="13">
        <v>0</v>
      </c>
      <c r="V118" s="13">
        <v>0</v>
      </c>
      <c r="W118" s="13">
        <v>14523500</v>
      </c>
      <c r="X118" s="13">
        <v>14523500</v>
      </c>
      <c r="Y118" s="13">
        <f t="shared" ref="Y118:Z118" si="355">100*145235</f>
        <v>14523500</v>
      </c>
      <c r="Z118" s="13">
        <f t="shared" si="355"/>
        <v>14523500</v>
      </c>
      <c r="AA118" s="14">
        <f t="shared" si="0"/>
        <v>154571550</v>
      </c>
      <c r="AB118" s="15">
        <f t="shared" ref="AB118:AM118" si="356">+IFERROR(O118/AO118,0)</f>
        <v>50</v>
      </c>
      <c r="AC118" s="15">
        <f t="shared" si="356"/>
        <v>0</v>
      </c>
      <c r="AD118" s="15">
        <f t="shared" si="356"/>
        <v>100</v>
      </c>
      <c r="AE118" s="15">
        <f t="shared" si="356"/>
        <v>100</v>
      </c>
      <c r="AF118" s="15">
        <f t="shared" si="356"/>
        <v>100</v>
      </c>
      <c r="AG118" s="15">
        <f t="shared" si="356"/>
        <v>300</v>
      </c>
      <c r="AH118" s="15">
        <f t="shared" si="356"/>
        <v>0</v>
      </c>
      <c r="AI118" s="15">
        <f t="shared" si="356"/>
        <v>0</v>
      </c>
      <c r="AJ118" s="15">
        <f t="shared" si="356"/>
        <v>100</v>
      </c>
      <c r="AK118" s="15">
        <f t="shared" si="356"/>
        <v>100</v>
      </c>
      <c r="AL118" s="15">
        <f t="shared" si="356"/>
        <v>100</v>
      </c>
      <c r="AM118" s="15">
        <f t="shared" si="356"/>
        <v>100</v>
      </c>
      <c r="AN118" s="15">
        <f t="shared" si="2"/>
        <v>1050</v>
      </c>
      <c r="AO118" s="14">
        <v>186731</v>
      </c>
      <c r="AP118" s="14" t="s">
        <v>121</v>
      </c>
      <c r="AQ118" s="14">
        <v>145235</v>
      </c>
      <c r="AR118" s="14">
        <v>145235</v>
      </c>
      <c r="AS118" s="14">
        <v>145235</v>
      </c>
      <c r="AT118" s="14">
        <v>145235</v>
      </c>
      <c r="AU118" s="14" t="s">
        <v>121</v>
      </c>
      <c r="AV118" s="14" t="s">
        <v>121</v>
      </c>
      <c r="AW118" s="14">
        <v>145235</v>
      </c>
      <c r="AX118" s="14">
        <v>145235</v>
      </c>
      <c r="AY118" s="14">
        <v>145235</v>
      </c>
      <c r="AZ118" s="14">
        <v>145235</v>
      </c>
      <c r="BA118" s="14">
        <v>9336550</v>
      </c>
      <c r="BB118" s="14">
        <v>0</v>
      </c>
      <c r="BC118" s="14">
        <v>14523500</v>
      </c>
      <c r="BD118" s="14">
        <v>14523500</v>
      </c>
      <c r="BE118" s="14">
        <v>14523500</v>
      </c>
      <c r="BF118" s="14">
        <v>43570500</v>
      </c>
      <c r="BG118" s="14">
        <v>0</v>
      </c>
      <c r="BH118" s="14">
        <v>24523500</v>
      </c>
      <c r="BI118" s="14">
        <v>14523500</v>
      </c>
      <c r="BJ118" s="14">
        <v>0</v>
      </c>
      <c r="BK118" s="14">
        <v>14523500</v>
      </c>
      <c r="BL118" s="14">
        <v>14523500</v>
      </c>
      <c r="BM118" s="13">
        <f t="shared" si="3"/>
        <v>164571550</v>
      </c>
      <c r="BN118" s="16">
        <f t="shared" ref="BN118:BY118" si="357">+IFERROR(BA118/CA118,0)</f>
        <v>64.285812648466276</v>
      </c>
      <c r="BO118" s="16">
        <f t="shared" si="357"/>
        <v>0</v>
      </c>
      <c r="BP118" s="16">
        <f t="shared" si="357"/>
        <v>100</v>
      </c>
      <c r="BQ118" s="16">
        <f t="shared" si="357"/>
        <v>100</v>
      </c>
      <c r="BR118" s="16">
        <f t="shared" si="357"/>
        <v>100</v>
      </c>
      <c r="BS118" s="16">
        <f t="shared" si="357"/>
        <v>300</v>
      </c>
      <c r="BT118" s="16">
        <f t="shared" si="357"/>
        <v>0</v>
      </c>
      <c r="BU118" s="16">
        <f t="shared" si="357"/>
        <v>168.85392639515268</v>
      </c>
      <c r="BV118" s="16">
        <f t="shared" si="357"/>
        <v>100</v>
      </c>
      <c r="BW118" s="16">
        <f t="shared" si="357"/>
        <v>0</v>
      </c>
      <c r="BX118" s="16">
        <f t="shared" si="357"/>
        <v>100</v>
      </c>
      <c r="BY118" s="16">
        <f t="shared" si="357"/>
        <v>100</v>
      </c>
      <c r="BZ118" s="16">
        <f t="shared" si="5"/>
        <v>1133.1397390436191</v>
      </c>
      <c r="CA118" s="13">
        <f t="shared" si="290"/>
        <v>145235</v>
      </c>
      <c r="CB118" s="13">
        <f t="shared" ref="CB118:CL118" si="358">+CA118</f>
        <v>145235</v>
      </c>
      <c r="CC118" s="13">
        <f t="shared" si="358"/>
        <v>145235</v>
      </c>
      <c r="CD118" s="13">
        <f t="shared" si="358"/>
        <v>145235</v>
      </c>
      <c r="CE118" s="13">
        <f t="shared" si="358"/>
        <v>145235</v>
      </c>
      <c r="CF118" s="13">
        <f t="shared" si="358"/>
        <v>145235</v>
      </c>
      <c r="CG118" s="13">
        <f t="shared" si="358"/>
        <v>145235</v>
      </c>
      <c r="CH118" s="13">
        <f t="shared" si="358"/>
        <v>145235</v>
      </c>
      <c r="CI118" s="13">
        <f t="shared" si="358"/>
        <v>145235</v>
      </c>
      <c r="CJ118" s="13">
        <f t="shared" si="358"/>
        <v>145235</v>
      </c>
      <c r="CK118" s="13">
        <f t="shared" si="358"/>
        <v>145235</v>
      </c>
      <c r="CL118" s="13">
        <f t="shared" si="358"/>
        <v>145235</v>
      </c>
      <c r="CM118" s="17">
        <v>0.6</v>
      </c>
      <c r="CN118" s="17">
        <v>0.6</v>
      </c>
      <c r="CO118" s="17">
        <v>0.6</v>
      </c>
      <c r="CP118" s="17">
        <v>0.6</v>
      </c>
      <c r="CQ118" s="17">
        <v>0.6</v>
      </c>
      <c r="CR118" s="17">
        <v>0.6</v>
      </c>
      <c r="CS118" s="17">
        <v>0.6</v>
      </c>
      <c r="CT118" s="17">
        <v>0.6</v>
      </c>
      <c r="CU118" s="17">
        <v>0.6</v>
      </c>
      <c r="CV118" s="17">
        <v>0.6</v>
      </c>
      <c r="CW118" s="17">
        <v>0.6</v>
      </c>
      <c r="CX118" s="17">
        <v>0.6</v>
      </c>
      <c r="CY118" s="17">
        <v>0.43000000000000005</v>
      </c>
      <c r="CZ118" s="17">
        <v>0.47000000000000003</v>
      </c>
      <c r="DA118" s="17">
        <v>0.5</v>
      </c>
      <c r="DB118" s="17">
        <v>0.51500000000000001</v>
      </c>
      <c r="DC118" s="17">
        <v>0.55000000000000004</v>
      </c>
      <c r="DD118" s="17">
        <v>0.53</v>
      </c>
      <c r="DE118" s="17">
        <v>0.54400000000000004</v>
      </c>
      <c r="DF118" s="17">
        <v>0.52400000000000002</v>
      </c>
      <c r="DG118" s="17">
        <v>0.54400000000000004</v>
      </c>
      <c r="DH118" s="17">
        <v>0.51500000000000001</v>
      </c>
      <c r="DI118" s="17">
        <v>0.54400000000000004</v>
      </c>
      <c r="DJ118" s="17">
        <v>0.5</v>
      </c>
    </row>
    <row r="119" spans="1:114" ht="15" customHeight="1" x14ac:dyDescent="0.35">
      <c r="A119" s="11" t="s">
        <v>114</v>
      </c>
      <c r="B119" s="11" t="s">
        <v>115</v>
      </c>
      <c r="C119" s="11" t="s">
        <v>116</v>
      </c>
      <c r="D119" s="11" t="s">
        <v>115</v>
      </c>
      <c r="E119" s="11" t="s">
        <v>117</v>
      </c>
      <c r="F119" s="11">
        <v>2023</v>
      </c>
      <c r="G119" s="11">
        <v>1000776</v>
      </c>
      <c r="H119" s="11" t="s">
        <v>274</v>
      </c>
      <c r="I119" s="11">
        <v>6300563</v>
      </c>
      <c r="J119" s="12" t="s">
        <v>126</v>
      </c>
      <c r="K119" s="11">
        <v>407756</v>
      </c>
      <c r="L119" s="11" t="s">
        <v>278</v>
      </c>
      <c r="M119" s="11"/>
      <c r="N119" s="11"/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4775000</v>
      </c>
      <c r="X119" s="13">
        <v>0</v>
      </c>
      <c r="Y119" s="13">
        <v>0</v>
      </c>
      <c r="Z119" s="13">
        <v>0</v>
      </c>
      <c r="AA119" s="14">
        <f t="shared" si="0"/>
        <v>4775000</v>
      </c>
      <c r="AB119" s="15">
        <f t="shared" ref="AB119:AM119" si="359">+IFERROR(O119/AO119,0)</f>
        <v>0</v>
      </c>
      <c r="AC119" s="15">
        <f t="shared" si="359"/>
        <v>0</v>
      </c>
      <c r="AD119" s="15">
        <f t="shared" si="359"/>
        <v>0</v>
      </c>
      <c r="AE119" s="15">
        <f t="shared" si="359"/>
        <v>0</v>
      </c>
      <c r="AF119" s="15">
        <f t="shared" si="359"/>
        <v>0</v>
      </c>
      <c r="AG119" s="15">
        <f t="shared" si="359"/>
        <v>0</v>
      </c>
      <c r="AH119" s="15">
        <f t="shared" si="359"/>
        <v>0</v>
      </c>
      <c r="AI119" s="15">
        <f t="shared" si="359"/>
        <v>0</v>
      </c>
      <c r="AJ119" s="15">
        <f t="shared" si="359"/>
        <v>50</v>
      </c>
      <c r="AK119" s="15">
        <f t="shared" si="359"/>
        <v>0</v>
      </c>
      <c r="AL119" s="15">
        <f t="shared" si="359"/>
        <v>0</v>
      </c>
      <c r="AM119" s="15">
        <f t="shared" si="359"/>
        <v>0</v>
      </c>
      <c r="AN119" s="15">
        <f t="shared" si="2"/>
        <v>50</v>
      </c>
      <c r="AO119" s="14" t="s">
        <v>121</v>
      </c>
      <c r="AP119" s="14" t="s">
        <v>121</v>
      </c>
      <c r="AQ119" s="14" t="s">
        <v>121</v>
      </c>
      <c r="AR119" s="14" t="s">
        <v>121</v>
      </c>
      <c r="AS119" s="14" t="s">
        <v>121</v>
      </c>
      <c r="AT119" s="14" t="s">
        <v>121</v>
      </c>
      <c r="AU119" s="14" t="s">
        <v>121</v>
      </c>
      <c r="AV119" s="14" t="s">
        <v>121</v>
      </c>
      <c r="AW119" s="14">
        <v>95500</v>
      </c>
      <c r="AX119" s="14" t="s">
        <v>121</v>
      </c>
      <c r="AY119" s="14">
        <v>95500</v>
      </c>
      <c r="AZ119" s="14">
        <v>95500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4775000</v>
      </c>
      <c r="BJ119" s="14">
        <v>0</v>
      </c>
      <c r="BK119" s="14">
        <v>0</v>
      </c>
      <c r="BL119" s="14">
        <v>0</v>
      </c>
      <c r="BM119" s="13">
        <f t="shared" si="3"/>
        <v>4775000</v>
      </c>
      <c r="BN119" s="16">
        <f t="shared" ref="BN119:BY119" si="360">+IFERROR(BA119/CA119,0)</f>
        <v>0</v>
      </c>
      <c r="BO119" s="16">
        <f t="shared" si="360"/>
        <v>0</v>
      </c>
      <c r="BP119" s="16">
        <f t="shared" si="360"/>
        <v>0</v>
      </c>
      <c r="BQ119" s="16">
        <f t="shared" si="360"/>
        <v>0</v>
      </c>
      <c r="BR119" s="16">
        <f t="shared" si="360"/>
        <v>0</v>
      </c>
      <c r="BS119" s="16">
        <f t="shared" si="360"/>
        <v>0</v>
      </c>
      <c r="BT119" s="16">
        <f t="shared" si="360"/>
        <v>0</v>
      </c>
      <c r="BU119" s="16">
        <f t="shared" si="360"/>
        <v>0</v>
      </c>
      <c r="BV119" s="16">
        <f t="shared" si="360"/>
        <v>50</v>
      </c>
      <c r="BW119" s="16">
        <f t="shared" si="360"/>
        <v>0</v>
      </c>
      <c r="BX119" s="16">
        <f t="shared" si="360"/>
        <v>0</v>
      </c>
      <c r="BY119" s="16">
        <f t="shared" si="360"/>
        <v>0</v>
      </c>
      <c r="BZ119" s="16">
        <f t="shared" si="5"/>
        <v>50</v>
      </c>
      <c r="CA119" s="13">
        <f t="shared" si="290"/>
        <v>95500</v>
      </c>
      <c r="CB119" s="13">
        <f t="shared" ref="CB119:CL119" si="361">+CA119</f>
        <v>95500</v>
      </c>
      <c r="CC119" s="13">
        <f t="shared" si="361"/>
        <v>95500</v>
      </c>
      <c r="CD119" s="13">
        <f t="shared" si="361"/>
        <v>95500</v>
      </c>
      <c r="CE119" s="13">
        <f t="shared" si="361"/>
        <v>95500</v>
      </c>
      <c r="CF119" s="13">
        <f t="shared" si="361"/>
        <v>95500</v>
      </c>
      <c r="CG119" s="13">
        <f t="shared" si="361"/>
        <v>95500</v>
      </c>
      <c r="CH119" s="13">
        <f t="shared" si="361"/>
        <v>95500</v>
      </c>
      <c r="CI119" s="13">
        <f t="shared" si="361"/>
        <v>95500</v>
      </c>
      <c r="CJ119" s="13">
        <f t="shared" si="361"/>
        <v>95500</v>
      </c>
      <c r="CK119" s="13">
        <f t="shared" si="361"/>
        <v>95500</v>
      </c>
      <c r="CL119" s="13">
        <f t="shared" si="361"/>
        <v>95500</v>
      </c>
      <c r="CM119" s="17">
        <v>0.64</v>
      </c>
      <c r="CN119" s="17">
        <v>0.64</v>
      </c>
      <c r="CO119" s="17">
        <v>0.64</v>
      </c>
      <c r="CP119" s="17">
        <v>0.64</v>
      </c>
      <c r="CQ119" s="17">
        <v>0.64</v>
      </c>
      <c r="CR119" s="17">
        <v>0.64</v>
      </c>
      <c r="CS119" s="17">
        <v>0.64</v>
      </c>
      <c r="CT119" s="17">
        <v>0.64</v>
      </c>
      <c r="CU119" s="17">
        <v>0.64</v>
      </c>
      <c r="CV119" s="17">
        <v>0.64</v>
      </c>
      <c r="CW119" s="17">
        <v>0.64</v>
      </c>
      <c r="CX119" s="17">
        <v>0.64</v>
      </c>
      <c r="CY119" s="17">
        <v>0.4</v>
      </c>
      <c r="CZ119" s="17">
        <v>0.44</v>
      </c>
      <c r="DA119" s="17">
        <v>0.47000000000000003</v>
      </c>
      <c r="DB119" s="17">
        <v>0.48499999999999999</v>
      </c>
      <c r="DC119" s="17">
        <v>0.52</v>
      </c>
      <c r="DD119" s="17">
        <v>0.5</v>
      </c>
      <c r="DE119" s="17">
        <v>0.51400000000000001</v>
      </c>
      <c r="DF119" s="17">
        <v>0.49399999999999999</v>
      </c>
      <c r="DG119" s="17">
        <v>0.51400000000000001</v>
      </c>
      <c r="DH119" s="17">
        <v>0.48499999999999999</v>
      </c>
      <c r="DI119" s="17">
        <v>0.51400000000000001</v>
      </c>
      <c r="DJ119" s="17">
        <v>0.47000000000000003</v>
      </c>
    </row>
    <row r="120" spans="1:114" ht="15" customHeight="1" x14ac:dyDescent="0.35">
      <c r="A120" s="11" t="s">
        <v>114</v>
      </c>
      <c r="B120" s="11" t="s">
        <v>115</v>
      </c>
      <c r="C120" s="11" t="s">
        <v>116</v>
      </c>
      <c r="D120" s="11" t="s">
        <v>115</v>
      </c>
      <c r="E120" s="11" t="s">
        <v>117</v>
      </c>
      <c r="F120" s="11">
        <v>2023</v>
      </c>
      <c r="G120" s="11">
        <v>1000485</v>
      </c>
      <c r="H120" s="11" t="s">
        <v>279</v>
      </c>
      <c r="I120" s="11">
        <v>6300563</v>
      </c>
      <c r="J120" s="12" t="s">
        <v>126</v>
      </c>
      <c r="K120" s="11">
        <v>406121</v>
      </c>
      <c r="L120" s="11" t="s">
        <v>280</v>
      </c>
      <c r="M120" s="11"/>
      <c r="N120" s="11"/>
      <c r="O120" s="13">
        <v>0</v>
      </c>
      <c r="P120" s="13">
        <v>7844000</v>
      </c>
      <c r="Q120" s="13">
        <v>0</v>
      </c>
      <c r="R120" s="13">
        <v>0</v>
      </c>
      <c r="S120" s="13">
        <v>3922000</v>
      </c>
      <c r="T120" s="13">
        <v>0</v>
      </c>
      <c r="U120" s="13">
        <v>3922000</v>
      </c>
      <c r="V120" s="13">
        <v>3922000</v>
      </c>
      <c r="W120" s="13">
        <v>0</v>
      </c>
      <c r="X120" s="13">
        <v>0</v>
      </c>
      <c r="Y120" s="13">
        <v>4000000</v>
      </c>
      <c r="Z120" s="13">
        <v>8000000</v>
      </c>
      <c r="AA120" s="14">
        <f t="shared" si="0"/>
        <v>31610000</v>
      </c>
      <c r="AB120" s="15">
        <f t="shared" ref="AB120:AM120" si="362">+IFERROR(O120/AO120,0)</f>
        <v>0</v>
      </c>
      <c r="AC120" s="15">
        <f t="shared" si="362"/>
        <v>200</v>
      </c>
      <c r="AD120" s="15">
        <f t="shared" si="362"/>
        <v>0</v>
      </c>
      <c r="AE120" s="15">
        <f t="shared" si="362"/>
        <v>0</v>
      </c>
      <c r="AF120" s="15">
        <f t="shared" si="362"/>
        <v>100</v>
      </c>
      <c r="AG120" s="15">
        <f t="shared" si="362"/>
        <v>0</v>
      </c>
      <c r="AH120" s="15">
        <f t="shared" si="362"/>
        <v>100</v>
      </c>
      <c r="AI120" s="15">
        <f t="shared" si="362"/>
        <v>100</v>
      </c>
      <c r="AJ120" s="15">
        <f t="shared" si="362"/>
        <v>0</v>
      </c>
      <c r="AK120" s="15">
        <f t="shared" si="362"/>
        <v>0</v>
      </c>
      <c r="AL120" s="15">
        <f t="shared" si="362"/>
        <v>101.98878123406425</v>
      </c>
      <c r="AM120" s="15">
        <f t="shared" si="362"/>
        <v>203.9775624681285</v>
      </c>
      <c r="AN120" s="15">
        <f t="shared" si="2"/>
        <v>805.96634370219272</v>
      </c>
      <c r="AO120" s="14" t="s">
        <v>121</v>
      </c>
      <c r="AP120" s="14">
        <v>39220</v>
      </c>
      <c r="AQ120" s="14" t="s">
        <v>121</v>
      </c>
      <c r="AR120" s="14" t="s">
        <v>121</v>
      </c>
      <c r="AS120" s="14">
        <v>39220</v>
      </c>
      <c r="AT120" s="14" t="s">
        <v>121</v>
      </c>
      <c r="AU120" s="14">
        <v>39220</v>
      </c>
      <c r="AV120" s="14">
        <v>39220</v>
      </c>
      <c r="AW120" s="14" t="s">
        <v>121</v>
      </c>
      <c r="AX120" s="14" t="s">
        <v>121</v>
      </c>
      <c r="AY120" s="14">
        <v>39220</v>
      </c>
      <c r="AZ120" s="14">
        <v>39220</v>
      </c>
      <c r="BA120" s="14">
        <v>0</v>
      </c>
      <c r="BB120" s="14">
        <v>7844000</v>
      </c>
      <c r="BC120" s="14">
        <v>0</v>
      </c>
      <c r="BD120" s="14">
        <v>0</v>
      </c>
      <c r="BE120" s="14">
        <v>4922000</v>
      </c>
      <c r="BF120" s="14">
        <v>0</v>
      </c>
      <c r="BG120" s="14">
        <v>4922000</v>
      </c>
      <c r="BH120" s="14">
        <v>3922000</v>
      </c>
      <c r="BI120" s="14">
        <v>0</v>
      </c>
      <c r="BJ120" s="14">
        <v>0</v>
      </c>
      <c r="BK120" s="14">
        <v>4000000</v>
      </c>
      <c r="BL120" s="14">
        <v>8000000</v>
      </c>
      <c r="BM120" s="13">
        <f t="shared" si="3"/>
        <v>33610000</v>
      </c>
      <c r="BN120" s="16">
        <f t="shared" ref="BN120:BY120" si="363">+IFERROR(BA120/CA120,0)</f>
        <v>0</v>
      </c>
      <c r="BO120" s="16">
        <f t="shared" si="363"/>
        <v>200</v>
      </c>
      <c r="BP120" s="16">
        <f t="shared" si="363"/>
        <v>0</v>
      </c>
      <c r="BQ120" s="16">
        <f t="shared" si="363"/>
        <v>0</v>
      </c>
      <c r="BR120" s="16">
        <f t="shared" si="363"/>
        <v>125.49719530851607</v>
      </c>
      <c r="BS120" s="16">
        <f t="shared" si="363"/>
        <v>0</v>
      </c>
      <c r="BT120" s="16">
        <f t="shared" si="363"/>
        <v>125.49719530851607</v>
      </c>
      <c r="BU120" s="16">
        <f t="shared" si="363"/>
        <v>100</v>
      </c>
      <c r="BV120" s="16">
        <f t="shared" si="363"/>
        <v>0</v>
      </c>
      <c r="BW120" s="16">
        <f t="shared" si="363"/>
        <v>0</v>
      </c>
      <c r="BX120" s="16">
        <f t="shared" si="363"/>
        <v>101.98878123406425</v>
      </c>
      <c r="BY120" s="16">
        <f t="shared" si="363"/>
        <v>203.9775624681285</v>
      </c>
      <c r="BZ120" s="16">
        <f t="shared" si="5"/>
        <v>856.96073431922491</v>
      </c>
      <c r="CA120" s="13">
        <f t="shared" si="290"/>
        <v>39220</v>
      </c>
      <c r="CB120" s="13">
        <f t="shared" ref="CB120:CL120" si="364">+CA120</f>
        <v>39220</v>
      </c>
      <c r="CC120" s="13">
        <f t="shared" si="364"/>
        <v>39220</v>
      </c>
      <c r="CD120" s="13">
        <f t="shared" si="364"/>
        <v>39220</v>
      </c>
      <c r="CE120" s="13">
        <f t="shared" si="364"/>
        <v>39220</v>
      </c>
      <c r="CF120" s="13">
        <f t="shared" si="364"/>
        <v>39220</v>
      </c>
      <c r="CG120" s="13">
        <f t="shared" si="364"/>
        <v>39220</v>
      </c>
      <c r="CH120" s="13">
        <f t="shared" si="364"/>
        <v>39220</v>
      </c>
      <c r="CI120" s="13">
        <f t="shared" si="364"/>
        <v>39220</v>
      </c>
      <c r="CJ120" s="13">
        <f t="shared" si="364"/>
        <v>39220</v>
      </c>
      <c r="CK120" s="13">
        <f t="shared" si="364"/>
        <v>39220</v>
      </c>
      <c r="CL120" s="13">
        <f t="shared" si="364"/>
        <v>39220</v>
      </c>
      <c r="CM120" s="17">
        <v>0.64</v>
      </c>
      <c r="CN120" s="17">
        <v>0.64</v>
      </c>
      <c r="CO120" s="17">
        <v>0.64</v>
      </c>
      <c r="CP120" s="17">
        <v>0.64</v>
      </c>
      <c r="CQ120" s="17">
        <v>0.64</v>
      </c>
      <c r="CR120" s="17">
        <v>0.64</v>
      </c>
      <c r="CS120" s="17">
        <v>0.64</v>
      </c>
      <c r="CT120" s="17">
        <v>0.64</v>
      </c>
      <c r="CU120" s="17">
        <v>0.64</v>
      </c>
      <c r="CV120" s="17">
        <v>0.64</v>
      </c>
      <c r="CW120" s="17">
        <v>0.64</v>
      </c>
      <c r="CX120" s="17">
        <v>0.64</v>
      </c>
      <c r="CY120" s="17">
        <v>0.34</v>
      </c>
      <c r="CZ120" s="17">
        <v>0.38</v>
      </c>
      <c r="DA120" s="17">
        <v>0.41000000000000003</v>
      </c>
      <c r="DB120" s="17">
        <v>0.42499999999999999</v>
      </c>
      <c r="DC120" s="17">
        <v>0.46</v>
      </c>
      <c r="DD120" s="17">
        <v>0.44</v>
      </c>
      <c r="DE120" s="17">
        <v>0.45400000000000001</v>
      </c>
      <c r="DF120" s="17">
        <v>0.434</v>
      </c>
      <c r="DG120" s="17">
        <v>0.45400000000000001</v>
      </c>
      <c r="DH120" s="17">
        <v>0.42499999999999999</v>
      </c>
      <c r="DI120" s="17">
        <v>0.45400000000000001</v>
      </c>
      <c r="DJ120" s="17">
        <v>0.41000000000000003</v>
      </c>
    </row>
    <row r="121" spans="1:114" ht="15" customHeight="1" x14ac:dyDescent="0.35">
      <c r="A121" s="11" t="s">
        <v>114</v>
      </c>
      <c r="B121" s="11" t="s">
        <v>115</v>
      </c>
      <c r="C121" s="11" t="s">
        <v>116</v>
      </c>
      <c r="D121" s="11" t="s">
        <v>115</v>
      </c>
      <c r="E121" s="11" t="s">
        <v>117</v>
      </c>
      <c r="F121" s="11">
        <v>2023</v>
      </c>
      <c r="G121" s="11">
        <v>1000857</v>
      </c>
      <c r="H121" s="11" t="s">
        <v>281</v>
      </c>
      <c r="I121" s="11">
        <v>6300471</v>
      </c>
      <c r="J121" s="12" t="s">
        <v>210</v>
      </c>
      <c r="K121" s="11">
        <v>400173</v>
      </c>
      <c r="L121" s="11" t="s">
        <v>282</v>
      </c>
      <c r="M121" s="11"/>
      <c r="N121" s="11"/>
      <c r="O121" s="13">
        <v>4507120</v>
      </c>
      <c r="P121" s="13">
        <v>0</v>
      </c>
      <c r="Q121" s="13">
        <v>0</v>
      </c>
      <c r="R121" s="13">
        <v>4507120</v>
      </c>
      <c r="S121" s="13">
        <v>0</v>
      </c>
      <c r="T121" s="13">
        <v>0</v>
      </c>
      <c r="U121" s="13">
        <v>4507120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f t="shared" si="0"/>
        <v>13521360</v>
      </c>
      <c r="AB121" s="15">
        <f t="shared" ref="AB121:AM121" si="365">+IFERROR(O121/AO121,0)</f>
        <v>20</v>
      </c>
      <c r="AC121" s="15">
        <f t="shared" si="365"/>
        <v>0</v>
      </c>
      <c r="AD121" s="15">
        <f t="shared" si="365"/>
        <v>0</v>
      </c>
      <c r="AE121" s="15">
        <f t="shared" si="365"/>
        <v>20</v>
      </c>
      <c r="AF121" s="15">
        <f t="shared" si="365"/>
        <v>0</v>
      </c>
      <c r="AG121" s="15">
        <f t="shared" si="365"/>
        <v>0</v>
      </c>
      <c r="AH121" s="15">
        <f t="shared" si="365"/>
        <v>20</v>
      </c>
      <c r="AI121" s="15">
        <f t="shared" si="365"/>
        <v>0</v>
      </c>
      <c r="AJ121" s="15">
        <f t="shared" si="365"/>
        <v>0</v>
      </c>
      <c r="AK121" s="15">
        <f t="shared" si="365"/>
        <v>0</v>
      </c>
      <c r="AL121" s="15">
        <f t="shared" si="365"/>
        <v>0</v>
      </c>
      <c r="AM121" s="15">
        <f t="shared" si="365"/>
        <v>0</v>
      </c>
      <c r="AN121" s="15">
        <f t="shared" si="2"/>
        <v>60</v>
      </c>
      <c r="AO121" s="14">
        <v>225356</v>
      </c>
      <c r="AP121" s="14" t="s">
        <v>121</v>
      </c>
      <c r="AQ121" s="14" t="s">
        <v>121</v>
      </c>
      <c r="AR121" s="14">
        <v>225356</v>
      </c>
      <c r="AS121" s="14" t="s">
        <v>121</v>
      </c>
      <c r="AT121" s="14" t="s">
        <v>121</v>
      </c>
      <c r="AU121" s="14">
        <v>225356</v>
      </c>
      <c r="AV121" s="14" t="s">
        <v>121</v>
      </c>
      <c r="AW121" s="14" t="s">
        <v>121</v>
      </c>
      <c r="AX121" s="14" t="s">
        <v>121</v>
      </c>
      <c r="AY121" s="14">
        <v>225356</v>
      </c>
      <c r="AZ121" s="14">
        <v>225356</v>
      </c>
      <c r="BA121" s="14">
        <v>4507120</v>
      </c>
      <c r="BB121" s="14">
        <v>0</v>
      </c>
      <c r="BC121" s="14">
        <v>0</v>
      </c>
      <c r="BD121" s="14">
        <v>5507120</v>
      </c>
      <c r="BE121" s="14">
        <v>0</v>
      </c>
      <c r="BF121" s="14">
        <v>0</v>
      </c>
      <c r="BG121" s="14">
        <v>5507120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3">
        <f t="shared" si="3"/>
        <v>15521360</v>
      </c>
      <c r="BN121" s="16">
        <f t="shared" ref="BN121:BY121" si="366">+IFERROR(BA121/CA121,0)</f>
        <v>20</v>
      </c>
      <c r="BO121" s="16">
        <f t="shared" si="366"/>
        <v>0</v>
      </c>
      <c r="BP121" s="16">
        <f t="shared" si="366"/>
        <v>0</v>
      </c>
      <c r="BQ121" s="16">
        <f t="shared" si="366"/>
        <v>24.437423454445412</v>
      </c>
      <c r="BR121" s="16">
        <f t="shared" si="366"/>
        <v>0</v>
      </c>
      <c r="BS121" s="16">
        <f t="shared" si="366"/>
        <v>0</v>
      </c>
      <c r="BT121" s="16">
        <f t="shared" si="366"/>
        <v>24.437423454445412</v>
      </c>
      <c r="BU121" s="16">
        <f t="shared" si="366"/>
        <v>0</v>
      </c>
      <c r="BV121" s="16">
        <f t="shared" si="366"/>
        <v>0</v>
      </c>
      <c r="BW121" s="16">
        <f t="shared" si="366"/>
        <v>0</v>
      </c>
      <c r="BX121" s="16">
        <f t="shared" si="366"/>
        <v>0</v>
      </c>
      <c r="BY121" s="16">
        <f t="shared" si="366"/>
        <v>0</v>
      </c>
      <c r="BZ121" s="16">
        <f t="shared" si="5"/>
        <v>68.874846908890817</v>
      </c>
      <c r="CA121" s="13">
        <f t="shared" si="290"/>
        <v>225356</v>
      </c>
      <c r="CB121" s="13">
        <f t="shared" ref="CB121:CL121" si="367">+CA121</f>
        <v>225356</v>
      </c>
      <c r="CC121" s="13">
        <f t="shared" si="367"/>
        <v>225356</v>
      </c>
      <c r="CD121" s="13">
        <f t="shared" si="367"/>
        <v>225356</v>
      </c>
      <c r="CE121" s="13">
        <f t="shared" si="367"/>
        <v>225356</v>
      </c>
      <c r="CF121" s="13">
        <f t="shared" si="367"/>
        <v>225356</v>
      </c>
      <c r="CG121" s="13">
        <f t="shared" si="367"/>
        <v>225356</v>
      </c>
      <c r="CH121" s="13">
        <f t="shared" si="367"/>
        <v>225356</v>
      </c>
      <c r="CI121" s="13">
        <f t="shared" si="367"/>
        <v>225356</v>
      </c>
      <c r="CJ121" s="13">
        <f t="shared" si="367"/>
        <v>225356</v>
      </c>
      <c r="CK121" s="13">
        <f t="shared" si="367"/>
        <v>225356</v>
      </c>
      <c r="CL121" s="13">
        <f t="shared" si="367"/>
        <v>225356</v>
      </c>
      <c r="CM121" s="17">
        <v>0.67</v>
      </c>
      <c r="CN121" s="17">
        <v>0.67</v>
      </c>
      <c r="CO121" s="17">
        <v>0.67</v>
      </c>
      <c r="CP121" s="17">
        <v>0.67</v>
      </c>
      <c r="CQ121" s="17">
        <v>0.67</v>
      </c>
      <c r="CR121" s="17">
        <v>0.67</v>
      </c>
      <c r="CS121" s="17">
        <v>0.67</v>
      </c>
      <c r="CT121" s="17">
        <v>0.67</v>
      </c>
      <c r="CU121" s="17">
        <v>0.67</v>
      </c>
      <c r="CV121" s="17">
        <v>0.67</v>
      </c>
      <c r="CW121" s="17">
        <v>0.67</v>
      </c>
      <c r="CX121" s="17">
        <v>0.67</v>
      </c>
      <c r="CY121" s="17">
        <v>0.48</v>
      </c>
      <c r="CZ121" s="17">
        <v>0.52</v>
      </c>
      <c r="DA121" s="17">
        <v>0.54999999999999993</v>
      </c>
      <c r="DB121" s="17">
        <v>0.56499999999999995</v>
      </c>
      <c r="DC121" s="17">
        <v>0.6</v>
      </c>
      <c r="DD121" s="17">
        <v>0.57999999999999996</v>
      </c>
      <c r="DE121" s="17">
        <v>0.59399999999999997</v>
      </c>
      <c r="DF121" s="17">
        <v>0.57399999999999995</v>
      </c>
      <c r="DG121" s="17">
        <v>0.59399999999999997</v>
      </c>
      <c r="DH121" s="17">
        <v>0.56499999999999995</v>
      </c>
      <c r="DI121" s="17">
        <v>0.59399999999999997</v>
      </c>
      <c r="DJ121" s="17">
        <v>0.54999999999999993</v>
      </c>
    </row>
    <row r="122" spans="1:114" ht="15" customHeight="1" x14ac:dyDescent="0.35">
      <c r="A122" s="11" t="s">
        <v>114</v>
      </c>
      <c r="B122" s="11" t="s">
        <v>115</v>
      </c>
      <c r="C122" s="11" t="s">
        <v>116</v>
      </c>
      <c r="D122" s="11" t="s">
        <v>115</v>
      </c>
      <c r="E122" s="11" t="s">
        <v>117</v>
      </c>
      <c r="F122" s="11">
        <v>2023</v>
      </c>
      <c r="G122" s="11">
        <v>1001661</v>
      </c>
      <c r="H122" s="11" t="s">
        <v>283</v>
      </c>
      <c r="I122" s="11">
        <v>6300563</v>
      </c>
      <c r="J122" s="12" t="s">
        <v>126</v>
      </c>
      <c r="K122" s="11">
        <v>402613</v>
      </c>
      <c r="L122" s="11" t="s">
        <v>284</v>
      </c>
      <c r="M122" s="11"/>
      <c r="N122" s="11"/>
      <c r="O122" s="13">
        <v>8019648</v>
      </c>
      <c r="P122" s="13">
        <v>8115120</v>
      </c>
      <c r="Q122" s="13">
        <v>17853264</v>
      </c>
      <c r="R122" s="13">
        <v>4105296</v>
      </c>
      <c r="S122" s="13">
        <v>0</v>
      </c>
      <c r="T122" s="13">
        <v>0</v>
      </c>
      <c r="U122" s="13">
        <v>28551157</v>
      </c>
      <c r="V122" s="13">
        <v>0</v>
      </c>
      <c r="W122" s="13">
        <v>40209026</v>
      </c>
      <c r="X122" s="13">
        <v>3376000</v>
      </c>
      <c r="Y122" s="13">
        <v>29000000</v>
      </c>
      <c r="Z122" s="13">
        <v>29000000</v>
      </c>
      <c r="AA122" s="14">
        <f t="shared" si="0"/>
        <v>168229511</v>
      </c>
      <c r="AB122" s="15">
        <f t="shared" ref="AB122:AM122" si="368">+IFERROR(O122/AO122,0)</f>
        <v>262.08</v>
      </c>
      <c r="AC122" s="15">
        <f t="shared" si="368"/>
        <v>265.2</v>
      </c>
      <c r="AD122" s="15">
        <f t="shared" si="368"/>
        <v>583.44000000000017</v>
      </c>
      <c r="AE122" s="15">
        <f t="shared" si="368"/>
        <v>134.16</v>
      </c>
      <c r="AF122" s="15">
        <f t="shared" si="368"/>
        <v>0</v>
      </c>
      <c r="AG122" s="15">
        <f t="shared" si="368"/>
        <v>0</v>
      </c>
      <c r="AH122" s="15">
        <f t="shared" si="368"/>
        <v>811.20000000000027</v>
      </c>
      <c r="AI122" s="15">
        <f t="shared" si="368"/>
        <v>0</v>
      </c>
      <c r="AJ122" s="15">
        <f t="shared" si="368"/>
        <v>1145.0399999999997</v>
      </c>
      <c r="AK122" s="15">
        <f t="shared" si="368"/>
        <v>0</v>
      </c>
      <c r="AL122" s="15">
        <f t="shared" si="368"/>
        <v>825.83845726578875</v>
      </c>
      <c r="AM122" s="15">
        <f t="shared" si="368"/>
        <v>825.83845726578875</v>
      </c>
      <c r="AN122" s="15">
        <f t="shared" si="2"/>
        <v>4852.7969145315783</v>
      </c>
      <c r="AO122" s="14">
        <v>30600</v>
      </c>
      <c r="AP122" s="14">
        <v>30600</v>
      </c>
      <c r="AQ122" s="14">
        <v>30599.999999999989</v>
      </c>
      <c r="AR122" s="14">
        <v>30600</v>
      </c>
      <c r="AS122" s="14" t="s">
        <v>121</v>
      </c>
      <c r="AT122" s="14" t="s">
        <v>121</v>
      </c>
      <c r="AU122" s="14">
        <v>35196.199457593677</v>
      </c>
      <c r="AV122" s="14" t="s">
        <v>121</v>
      </c>
      <c r="AW122" s="14">
        <v>35115.826521344243</v>
      </c>
      <c r="AX122" s="14" t="s">
        <v>121</v>
      </c>
      <c r="AY122" s="14">
        <v>35115.826521344243</v>
      </c>
      <c r="AZ122" s="14">
        <v>35115.826521344243</v>
      </c>
      <c r="BA122" s="14">
        <v>8019648</v>
      </c>
      <c r="BB122" s="14">
        <v>8115120</v>
      </c>
      <c r="BC122" s="14">
        <v>17853264</v>
      </c>
      <c r="BD122" s="14">
        <v>8105296</v>
      </c>
      <c r="BE122" s="14">
        <v>0</v>
      </c>
      <c r="BF122" s="14">
        <v>28551157</v>
      </c>
      <c r="BG122" s="14">
        <v>28551157</v>
      </c>
      <c r="BH122" s="14">
        <v>8105296</v>
      </c>
      <c r="BI122" s="14">
        <v>40209026</v>
      </c>
      <c r="BJ122" s="14">
        <v>0</v>
      </c>
      <c r="BK122" s="14">
        <v>28551157</v>
      </c>
      <c r="BL122" s="14">
        <v>8105296</v>
      </c>
      <c r="BM122" s="13">
        <f t="shared" si="3"/>
        <v>184166417</v>
      </c>
      <c r="BN122" s="16">
        <f t="shared" ref="BN122:BY122" si="369">+IFERROR(BA122/CA122,0)</f>
        <v>228.37702524602307</v>
      </c>
      <c r="BO122" s="16">
        <f t="shared" si="369"/>
        <v>231.09579935609474</v>
      </c>
      <c r="BP122" s="16">
        <f t="shared" si="369"/>
        <v>508.41075858340844</v>
      </c>
      <c r="BQ122" s="16">
        <f t="shared" si="369"/>
        <v>230.81603945939892</v>
      </c>
      <c r="BR122" s="16">
        <f t="shared" si="369"/>
        <v>0</v>
      </c>
      <c r="BS122" s="16">
        <f t="shared" si="369"/>
        <v>813.05667069080437</v>
      </c>
      <c r="BT122" s="16">
        <f t="shared" si="369"/>
        <v>813.05667069080437</v>
      </c>
      <c r="BU122" s="16">
        <f t="shared" si="369"/>
        <v>230.81603945939892</v>
      </c>
      <c r="BV122" s="16">
        <f t="shared" si="369"/>
        <v>1145.0399999999997</v>
      </c>
      <c r="BW122" s="16">
        <f t="shared" si="369"/>
        <v>0</v>
      </c>
      <c r="BX122" s="16">
        <f t="shared" si="369"/>
        <v>813.05667069080437</v>
      </c>
      <c r="BY122" s="16">
        <f t="shared" si="369"/>
        <v>230.81603945939892</v>
      </c>
      <c r="BZ122" s="16">
        <f t="shared" si="5"/>
        <v>5244.5417136361366</v>
      </c>
      <c r="CA122" s="13">
        <f t="shared" si="290"/>
        <v>35115.826521344243</v>
      </c>
      <c r="CB122" s="13">
        <f t="shared" ref="CB122:CL122" si="370">+CA122</f>
        <v>35115.826521344243</v>
      </c>
      <c r="CC122" s="13">
        <f t="shared" si="370"/>
        <v>35115.826521344243</v>
      </c>
      <c r="CD122" s="13">
        <f t="shared" si="370"/>
        <v>35115.826521344243</v>
      </c>
      <c r="CE122" s="13">
        <f t="shared" si="370"/>
        <v>35115.826521344243</v>
      </c>
      <c r="CF122" s="13">
        <f t="shared" si="370"/>
        <v>35115.826521344243</v>
      </c>
      <c r="CG122" s="13">
        <f t="shared" si="370"/>
        <v>35115.826521344243</v>
      </c>
      <c r="CH122" s="13">
        <f t="shared" si="370"/>
        <v>35115.826521344243</v>
      </c>
      <c r="CI122" s="13">
        <f t="shared" si="370"/>
        <v>35115.826521344243</v>
      </c>
      <c r="CJ122" s="13">
        <f t="shared" si="370"/>
        <v>35115.826521344243</v>
      </c>
      <c r="CK122" s="13">
        <f t="shared" si="370"/>
        <v>35115.826521344243</v>
      </c>
      <c r="CL122" s="13">
        <f t="shared" si="370"/>
        <v>35115.826521344243</v>
      </c>
      <c r="CM122" s="17">
        <v>0.45</v>
      </c>
      <c r="CN122" s="17">
        <v>0.45</v>
      </c>
      <c r="CO122" s="17">
        <v>0.45</v>
      </c>
      <c r="CP122" s="17">
        <v>0.45</v>
      </c>
      <c r="CQ122" s="17">
        <v>0.45</v>
      </c>
      <c r="CR122" s="17">
        <v>0.45</v>
      </c>
      <c r="CS122" s="17">
        <v>0.45</v>
      </c>
      <c r="CT122" s="17">
        <v>0.45</v>
      </c>
      <c r="CU122" s="17">
        <v>0.45</v>
      </c>
      <c r="CV122" s="17">
        <v>0.45</v>
      </c>
      <c r="CW122" s="17">
        <v>0.45</v>
      </c>
      <c r="CX122" s="17">
        <v>0.45</v>
      </c>
      <c r="CY122" s="17">
        <v>0.13</v>
      </c>
      <c r="CZ122" s="17">
        <v>0.16999999999999998</v>
      </c>
      <c r="DA122" s="17">
        <v>0.2</v>
      </c>
      <c r="DB122" s="17">
        <v>0.21500000000000002</v>
      </c>
      <c r="DC122" s="17">
        <v>0.25</v>
      </c>
      <c r="DD122" s="17">
        <v>0.23</v>
      </c>
      <c r="DE122" s="17">
        <v>0.24399999999999999</v>
      </c>
      <c r="DF122" s="17">
        <v>0.224</v>
      </c>
      <c r="DG122" s="17">
        <v>0.24399999999999999</v>
      </c>
      <c r="DH122" s="17">
        <v>0.21500000000000002</v>
      </c>
      <c r="DI122" s="17">
        <v>0.24399999999999999</v>
      </c>
      <c r="DJ122" s="17">
        <v>0.2</v>
      </c>
    </row>
    <row r="123" spans="1:114" ht="15" customHeight="1" x14ac:dyDescent="0.35">
      <c r="A123" s="11" t="s">
        <v>114</v>
      </c>
      <c r="B123" s="11" t="s">
        <v>115</v>
      </c>
      <c r="C123" s="11" t="s">
        <v>116</v>
      </c>
      <c r="D123" s="11" t="s">
        <v>115</v>
      </c>
      <c r="E123" s="11" t="s">
        <v>117</v>
      </c>
      <c r="F123" s="11">
        <v>2023</v>
      </c>
      <c r="G123" s="11">
        <v>1001661</v>
      </c>
      <c r="H123" s="11" t="s">
        <v>283</v>
      </c>
      <c r="I123" s="11">
        <v>6300563</v>
      </c>
      <c r="J123" s="12" t="s">
        <v>126</v>
      </c>
      <c r="K123" s="11">
        <v>403546</v>
      </c>
      <c r="L123" s="11" t="s">
        <v>285</v>
      </c>
      <c r="M123" s="11"/>
      <c r="N123" s="11"/>
      <c r="O123" s="13">
        <v>0</v>
      </c>
      <c r="P123" s="13">
        <v>0</v>
      </c>
      <c r="Q123" s="13">
        <v>0</v>
      </c>
      <c r="R123" s="13">
        <v>1520000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4">
        <f t="shared" si="0"/>
        <v>1520000</v>
      </c>
      <c r="AB123" s="15">
        <f t="shared" ref="AB123:AM123" si="371">+IFERROR(O123/AO123,0)</f>
        <v>0</v>
      </c>
      <c r="AC123" s="15">
        <f t="shared" si="371"/>
        <v>0</v>
      </c>
      <c r="AD123" s="15">
        <f t="shared" si="371"/>
        <v>0</v>
      </c>
      <c r="AE123" s="15">
        <f t="shared" si="371"/>
        <v>19</v>
      </c>
      <c r="AF123" s="15">
        <f t="shared" si="371"/>
        <v>0</v>
      </c>
      <c r="AG123" s="15">
        <f t="shared" si="371"/>
        <v>0</v>
      </c>
      <c r="AH123" s="15">
        <f t="shared" si="371"/>
        <v>0</v>
      </c>
      <c r="AI123" s="15">
        <f t="shared" si="371"/>
        <v>0</v>
      </c>
      <c r="AJ123" s="15">
        <f t="shared" si="371"/>
        <v>0</v>
      </c>
      <c r="AK123" s="15">
        <f t="shared" si="371"/>
        <v>0</v>
      </c>
      <c r="AL123" s="15">
        <f t="shared" si="371"/>
        <v>0</v>
      </c>
      <c r="AM123" s="15">
        <f t="shared" si="371"/>
        <v>0</v>
      </c>
      <c r="AN123" s="15">
        <f t="shared" si="2"/>
        <v>19</v>
      </c>
      <c r="AO123" s="14" t="s">
        <v>121</v>
      </c>
      <c r="AP123" s="14" t="s">
        <v>121</v>
      </c>
      <c r="AQ123" s="14" t="s">
        <v>121</v>
      </c>
      <c r="AR123" s="14">
        <v>80000</v>
      </c>
      <c r="AS123" s="14" t="s">
        <v>121</v>
      </c>
      <c r="AT123" s="14" t="s">
        <v>121</v>
      </c>
      <c r="AU123" s="14" t="s">
        <v>121</v>
      </c>
      <c r="AV123" s="14" t="s">
        <v>121</v>
      </c>
      <c r="AW123" s="14" t="s">
        <v>121</v>
      </c>
      <c r="AX123" s="14" t="s">
        <v>121</v>
      </c>
      <c r="AY123" s="14">
        <v>80000</v>
      </c>
      <c r="AZ123" s="14">
        <v>80000</v>
      </c>
      <c r="BA123" s="14">
        <v>0</v>
      </c>
      <c r="BB123" s="14">
        <v>0</v>
      </c>
      <c r="BC123" s="14">
        <v>0</v>
      </c>
      <c r="BD123" s="14">
        <v>1520000</v>
      </c>
      <c r="BE123" s="14">
        <v>0</v>
      </c>
      <c r="BF123" s="14">
        <v>0</v>
      </c>
      <c r="BG123" s="14">
        <v>1520000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3">
        <f t="shared" si="3"/>
        <v>3040000</v>
      </c>
      <c r="BN123" s="16">
        <f t="shared" ref="BN123:BY123" si="372">+IFERROR(BA123/CA123,0)</f>
        <v>0</v>
      </c>
      <c r="BO123" s="16">
        <f t="shared" si="372"/>
        <v>0</v>
      </c>
      <c r="BP123" s="16">
        <f t="shared" si="372"/>
        <v>0</v>
      </c>
      <c r="BQ123" s="16">
        <f t="shared" si="372"/>
        <v>19</v>
      </c>
      <c r="BR123" s="16">
        <f t="shared" si="372"/>
        <v>0</v>
      </c>
      <c r="BS123" s="16">
        <f t="shared" si="372"/>
        <v>0</v>
      </c>
      <c r="BT123" s="16">
        <f t="shared" si="372"/>
        <v>19</v>
      </c>
      <c r="BU123" s="16">
        <f t="shared" si="372"/>
        <v>0</v>
      </c>
      <c r="BV123" s="16">
        <f t="shared" si="372"/>
        <v>0</v>
      </c>
      <c r="BW123" s="16">
        <f t="shared" si="372"/>
        <v>0</v>
      </c>
      <c r="BX123" s="16">
        <f t="shared" si="372"/>
        <v>0</v>
      </c>
      <c r="BY123" s="16">
        <f t="shared" si="372"/>
        <v>0</v>
      </c>
      <c r="BZ123" s="16">
        <f t="shared" si="5"/>
        <v>38</v>
      </c>
      <c r="CA123" s="13">
        <f t="shared" si="290"/>
        <v>80000</v>
      </c>
      <c r="CB123" s="13">
        <f t="shared" ref="CB123:CL123" si="373">+CA123</f>
        <v>80000</v>
      </c>
      <c r="CC123" s="13">
        <f t="shared" si="373"/>
        <v>80000</v>
      </c>
      <c r="CD123" s="13">
        <f t="shared" si="373"/>
        <v>80000</v>
      </c>
      <c r="CE123" s="13">
        <f t="shared" si="373"/>
        <v>80000</v>
      </c>
      <c r="CF123" s="13">
        <f t="shared" si="373"/>
        <v>80000</v>
      </c>
      <c r="CG123" s="13">
        <f t="shared" si="373"/>
        <v>80000</v>
      </c>
      <c r="CH123" s="13">
        <f t="shared" si="373"/>
        <v>80000</v>
      </c>
      <c r="CI123" s="13">
        <f t="shared" si="373"/>
        <v>80000</v>
      </c>
      <c r="CJ123" s="13">
        <f t="shared" si="373"/>
        <v>80000</v>
      </c>
      <c r="CK123" s="13">
        <f t="shared" si="373"/>
        <v>80000</v>
      </c>
      <c r="CL123" s="13">
        <f t="shared" si="373"/>
        <v>80000</v>
      </c>
      <c r="CM123" s="17">
        <v>0.55000000000000004</v>
      </c>
      <c r="CN123" s="17">
        <v>0.55000000000000004</v>
      </c>
      <c r="CO123" s="17">
        <v>0.55000000000000004</v>
      </c>
      <c r="CP123" s="17">
        <v>0.55000000000000004</v>
      </c>
      <c r="CQ123" s="17">
        <v>0.55000000000000004</v>
      </c>
      <c r="CR123" s="17">
        <v>0.55000000000000004</v>
      </c>
      <c r="CS123" s="17">
        <v>0.55000000000000004</v>
      </c>
      <c r="CT123" s="17">
        <v>0.55000000000000004</v>
      </c>
      <c r="CU123" s="17">
        <v>0.55000000000000004</v>
      </c>
      <c r="CV123" s="17">
        <v>0.55000000000000004</v>
      </c>
      <c r="CW123" s="17">
        <v>0.55000000000000004</v>
      </c>
      <c r="CX123" s="17">
        <v>0.55000000000000004</v>
      </c>
      <c r="CY123" s="17">
        <v>0.28000000000000003</v>
      </c>
      <c r="CZ123" s="17">
        <v>0.32</v>
      </c>
      <c r="DA123" s="17">
        <v>0.35000000000000003</v>
      </c>
      <c r="DB123" s="17">
        <v>0.36499999999999999</v>
      </c>
      <c r="DC123" s="17">
        <v>0.4</v>
      </c>
      <c r="DD123" s="17">
        <v>0.38</v>
      </c>
      <c r="DE123" s="17">
        <v>0.39400000000000002</v>
      </c>
      <c r="DF123" s="17">
        <v>0.374</v>
      </c>
      <c r="DG123" s="17">
        <v>0.39400000000000002</v>
      </c>
      <c r="DH123" s="17">
        <v>0.36499999999999999</v>
      </c>
      <c r="DI123" s="17">
        <v>0.39400000000000002</v>
      </c>
      <c r="DJ123" s="17">
        <v>0.35000000000000003</v>
      </c>
    </row>
    <row r="124" spans="1:114" ht="15" customHeight="1" x14ac:dyDescent="0.35">
      <c r="A124" s="11" t="s">
        <v>114</v>
      </c>
      <c r="B124" s="11" t="s">
        <v>115</v>
      </c>
      <c r="C124" s="11" t="s">
        <v>116</v>
      </c>
      <c r="D124" s="11" t="s">
        <v>115</v>
      </c>
      <c r="E124" s="11" t="s">
        <v>117</v>
      </c>
      <c r="F124" s="11">
        <v>2023</v>
      </c>
      <c r="G124" s="11">
        <v>1001702</v>
      </c>
      <c r="H124" s="11" t="s">
        <v>134</v>
      </c>
      <c r="I124" s="11">
        <v>6300445</v>
      </c>
      <c r="J124" s="12" t="s">
        <v>119</v>
      </c>
      <c r="K124" s="11">
        <v>407605</v>
      </c>
      <c r="L124" s="11" t="s">
        <v>286</v>
      </c>
      <c r="M124" s="11"/>
      <c r="N124" s="11"/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10600000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10600000</v>
      </c>
      <c r="AA124" s="14">
        <f t="shared" si="0"/>
        <v>21200000</v>
      </c>
      <c r="AB124" s="15">
        <f t="shared" ref="AB124:AM124" si="374">+IFERROR(O124/AO124,0)</f>
        <v>0</v>
      </c>
      <c r="AC124" s="15">
        <f t="shared" si="374"/>
        <v>0</v>
      </c>
      <c r="AD124" s="15">
        <f t="shared" si="374"/>
        <v>0</v>
      </c>
      <c r="AE124" s="15">
        <f t="shared" si="374"/>
        <v>0</v>
      </c>
      <c r="AF124" s="15">
        <f t="shared" si="374"/>
        <v>0</v>
      </c>
      <c r="AG124" s="15">
        <f t="shared" si="374"/>
        <v>200</v>
      </c>
      <c r="AH124" s="15">
        <f t="shared" si="374"/>
        <v>0</v>
      </c>
      <c r="AI124" s="15">
        <f t="shared" si="374"/>
        <v>0</v>
      </c>
      <c r="AJ124" s="15">
        <f t="shared" si="374"/>
        <v>0</v>
      </c>
      <c r="AK124" s="15">
        <f t="shared" si="374"/>
        <v>0</v>
      </c>
      <c r="AL124" s="15">
        <f t="shared" si="374"/>
        <v>0</v>
      </c>
      <c r="AM124" s="15">
        <f t="shared" si="374"/>
        <v>200</v>
      </c>
      <c r="AN124" s="15">
        <f t="shared" si="2"/>
        <v>400</v>
      </c>
      <c r="AO124" s="14" t="s">
        <v>121</v>
      </c>
      <c r="AP124" s="14" t="s">
        <v>121</v>
      </c>
      <c r="AQ124" s="14" t="s">
        <v>121</v>
      </c>
      <c r="AR124" s="14" t="s">
        <v>121</v>
      </c>
      <c r="AS124" s="14" t="s">
        <v>121</v>
      </c>
      <c r="AT124" s="14">
        <v>53000</v>
      </c>
      <c r="AU124" s="14" t="s">
        <v>121</v>
      </c>
      <c r="AV124" s="14" t="s">
        <v>121</v>
      </c>
      <c r="AW124" s="14" t="s">
        <v>121</v>
      </c>
      <c r="AX124" s="14">
        <v>53000</v>
      </c>
      <c r="AY124" s="14">
        <v>53000</v>
      </c>
      <c r="AZ124" s="14">
        <v>53000</v>
      </c>
      <c r="BA124" s="14">
        <v>0</v>
      </c>
      <c r="BB124" s="14">
        <v>0</v>
      </c>
      <c r="BC124" s="14">
        <v>10600000</v>
      </c>
      <c r="BD124" s="14">
        <v>0</v>
      </c>
      <c r="BE124" s="14">
        <v>0</v>
      </c>
      <c r="BF124" s="14">
        <v>10600000</v>
      </c>
      <c r="BG124" s="14">
        <v>0</v>
      </c>
      <c r="BH124" s="14">
        <v>0</v>
      </c>
      <c r="BI124" s="14">
        <v>0</v>
      </c>
      <c r="BJ124" s="14">
        <v>10600000</v>
      </c>
      <c r="BK124" s="14">
        <v>0</v>
      </c>
      <c r="BL124" s="14">
        <v>0</v>
      </c>
      <c r="BM124" s="13">
        <f t="shared" si="3"/>
        <v>31800000</v>
      </c>
      <c r="BN124" s="16">
        <f t="shared" ref="BN124:BY124" si="375">+IFERROR(BA124/CA124,0)</f>
        <v>0</v>
      </c>
      <c r="BO124" s="16">
        <f t="shared" si="375"/>
        <v>0</v>
      </c>
      <c r="BP124" s="16">
        <f t="shared" si="375"/>
        <v>200</v>
      </c>
      <c r="BQ124" s="16">
        <f t="shared" si="375"/>
        <v>0</v>
      </c>
      <c r="BR124" s="16">
        <f t="shared" si="375"/>
        <v>0</v>
      </c>
      <c r="BS124" s="16">
        <f t="shared" si="375"/>
        <v>200</v>
      </c>
      <c r="BT124" s="16">
        <f t="shared" si="375"/>
        <v>0</v>
      </c>
      <c r="BU124" s="16">
        <f t="shared" si="375"/>
        <v>0</v>
      </c>
      <c r="BV124" s="16">
        <f t="shared" si="375"/>
        <v>0</v>
      </c>
      <c r="BW124" s="16">
        <f t="shared" si="375"/>
        <v>200</v>
      </c>
      <c r="BX124" s="16">
        <f t="shared" si="375"/>
        <v>0</v>
      </c>
      <c r="BY124" s="16">
        <f t="shared" si="375"/>
        <v>0</v>
      </c>
      <c r="BZ124" s="16">
        <f t="shared" si="5"/>
        <v>600</v>
      </c>
      <c r="CA124" s="13">
        <f t="shared" si="290"/>
        <v>53000</v>
      </c>
      <c r="CB124" s="13">
        <f t="shared" ref="CB124:CL124" si="376">+CA124</f>
        <v>53000</v>
      </c>
      <c r="CC124" s="13">
        <f t="shared" si="376"/>
        <v>53000</v>
      </c>
      <c r="CD124" s="13">
        <f t="shared" si="376"/>
        <v>53000</v>
      </c>
      <c r="CE124" s="13">
        <f t="shared" si="376"/>
        <v>53000</v>
      </c>
      <c r="CF124" s="13">
        <f t="shared" si="376"/>
        <v>53000</v>
      </c>
      <c r="CG124" s="13">
        <f t="shared" si="376"/>
        <v>53000</v>
      </c>
      <c r="CH124" s="13">
        <f t="shared" si="376"/>
        <v>53000</v>
      </c>
      <c r="CI124" s="13">
        <f t="shared" si="376"/>
        <v>53000</v>
      </c>
      <c r="CJ124" s="13">
        <f t="shared" si="376"/>
        <v>53000</v>
      </c>
      <c r="CK124" s="13">
        <f t="shared" si="376"/>
        <v>53000</v>
      </c>
      <c r="CL124" s="13">
        <f t="shared" si="376"/>
        <v>53000</v>
      </c>
      <c r="CM124" s="17">
        <v>0.64</v>
      </c>
      <c r="CN124" s="17">
        <v>0.64</v>
      </c>
      <c r="CO124" s="17">
        <v>0.64</v>
      </c>
      <c r="CP124" s="17">
        <v>0.64</v>
      </c>
      <c r="CQ124" s="17">
        <v>0.64</v>
      </c>
      <c r="CR124" s="17">
        <v>0.64</v>
      </c>
      <c r="CS124" s="17">
        <v>0.64</v>
      </c>
      <c r="CT124" s="17">
        <v>0.64</v>
      </c>
      <c r="CU124" s="17">
        <v>0.64</v>
      </c>
      <c r="CV124" s="17">
        <v>0.64</v>
      </c>
      <c r="CW124" s="17">
        <v>0.64</v>
      </c>
      <c r="CX124" s="17">
        <v>0.64</v>
      </c>
      <c r="CY124" s="17">
        <v>0.37</v>
      </c>
      <c r="CZ124" s="17">
        <v>0.41</v>
      </c>
      <c r="DA124" s="17">
        <v>0.44</v>
      </c>
      <c r="DB124" s="17">
        <v>0.45499999999999996</v>
      </c>
      <c r="DC124" s="17">
        <v>0.49</v>
      </c>
      <c r="DD124" s="17">
        <v>0.47</v>
      </c>
      <c r="DE124" s="17">
        <v>0.48399999999999999</v>
      </c>
      <c r="DF124" s="17">
        <v>0.46399999999999997</v>
      </c>
      <c r="DG124" s="17">
        <v>0.48399999999999999</v>
      </c>
      <c r="DH124" s="17">
        <v>0.45499999999999996</v>
      </c>
      <c r="DI124" s="17">
        <v>0.48399999999999999</v>
      </c>
      <c r="DJ124" s="17">
        <v>0.44</v>
      </c>
    </row>
    <row r="125" spans="1:114" ht="15" customHeight="1" x14ac:dyDescent="0.35">
      <c r="A125" s="11" t="s">
        <v>114</v>
      </c>
      <c r="B125" s="11" t="s">
        <v>115</v>
      </c>
      <c r="C125" s="11" t="s">
        <v>116</v>
      </c>
      <c r="D125" s="11" t="s">
        <v>115</v>
      </c>
      <c r="E125" s="11" t="s">
        <v>117</v>
      </c>
      <c r="F125" s="11">
        <v>2023</v>
      </c>
      <c r="G125" s="11">
        <v>1001505</v>
      </c>
      <c r="H125" s="11" t="s">
        <v>287</v>
      </c>
      <c r="I125" s="11">
        <v>6300471</v>
      </c>
      <c r="J125" s="12" t="s">
        <v>210</v>
      </c>
      <c r="K125" s="11">
        <v>405603</v>
      </c>
      <c r="L125" s="11" t="s">
        <v>288</v>
      </c>
      <c r="M125" s="11"/>
      <c r="N125" s="11"/>
      <c r="O125" s="13">
        <v>0</v>
      </c>
      <c r="P125" s="13">
        <v>0</v>
      </c>
      <c r="Q125" s="13">
        <v>0</v>
      </c>
      <c r="R125" s="13">
        <v>6470000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4">
        <f t="shared" si="0"/>
        <v>6470000</v>
      </c>
      <c r="AB125" s="15">
        <f t="shared" ref="AB125:AM125" si="377">+IFERROR(O125/AO125,0)</f>
        <v>0</v>
      </c>
      <c r="AC125" s="15">
        <f t="shared" si="377"/>
        <v>0</v>
      </c>
      <c r="AD125" s="15">
        <f t="shared" si="377"/>
        <v>0</v>
      </c>
      <c r="AE125" s="15">
        <f t="shared" si="377"/>
        <v>100</v>
      </c>
      <c r="AF125" s="15">
        <f t="shared" si="377"/>
        <v>0</v>
      </c>
      <c r="AG125" s="15">
        <f t="shared" si="377"/>
        <v>0</v>
      </c>
      <c r="AH125" s="15">
        <f t="shared" si="377"/>
        <v>0</v>
      </c>
      <c r="AI125" s="15">
        <f t="shared" si="377"/>
        <v>0</v>
      </c>
      <c r="AJ125" s="15">
        <f t="shared" si="377"/>
        <v>0</v>
      </c>
      <c r="AK125" s="15">
        <f t="shared" si="377"/>
        <v>0</v>
      </c>
      <c r="AL125" s="15">
        <f t="shared" si="377"/>
        <v>0</v>
      </c>
      <c r="AM125" s="15">
        <f t="shared" si="377"/>
        <v>0</v>
      </c>
      <c r="AN125" s="15">
        <f t="shared" si="2"/>
        <v>100</v>
      </c>
      <c r="AO125" s="14" t="s">
        <v>121</v>
      </c>
      <c r="AP125" s="14" t="s">
        <v>121</v>
      </c>
      <c r="AQ125" s="14" t="s">
        <v>121</v>
      </c>
      <c r="AR125" s="14">
        <v>64700</v>
      </c>
      <c r="AS125" s="14" t="s">
        <v>121</v>
      </c>
      <c r="AT125" s="14" t="s">
        <v>121</v>
      </c>
      <c r="AU125" s="14" t="s">
        <v>121</v>
      </c>
      <c r="AV125" s="14" t="s">
        <v>121</v>
      </c>
      <c r="AW125" s="14" t="s">
        <v>121</v>
      </c>
      <c r="AX125" s="14" t="s">
        <v>121</v>
      </c>
      <c r="AY125" s="14">
        <v>64700</v>
      </c>
      <c r="AZ125" s="14">
        <v>64700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3">
        <f t="shared" si="3"/>
        <v>0</v>
      </c>
      <c r="BN125" s="16">
        <f t="shared" ref="BN125:BY125" si="378">+IFERROR(BA125/CA125,0)</f>
        <v>0</v>
      </c>
      <c r="BO125" s="16">
        <f t="shared" si="378"/>
        <v>0</v>
      </c>
      <c r="BP125" s="16">
        <f t="shared" si="378"/>
        <v>0</v>
      </c>
      <c r="BQ125" s="16">
        <f t="shared" si="378"/>
        <v>0</v>
      </c>
      <c r="BR125" s="16">
        <f t="shared" si="378"/>
        <v>0</v>
      </c>
      <c r="BS125" s="16">
        <f t="shared" si="378"/>
        <v>0</v>
      </c>
      <c r="BT125" s="16">
        <f t="shared" si="378"/>
        <v>0</v>
      </c>
      <c r="BU125" s="16">
        <f t="shared" si="378"/>
        <v>0</v>
      </c>
      <c r="BV125" s="16">
        <f t="shared" si="378"/>
        <v>0</v>
      </c>
      <c r="BW125" s="16">
        <f t="shared" si="378"/>
        <v>0</v>
      </c>
      <c r="BX125" s="16">
        <f t="shared" si="378"/>
        <v>0</v>
      </c>
      <c r="BY125" s="16">
        <f t="shared" si="378"/>
        <v>0</v>
      </c>
      <c r="BZ125" s="16">
        <f t="shared" si="5"/>
        <v>0</v>
      </c>
      <c r="CA125" s="13">
        <f t="shared" si="290"/>
        <v>64700</v>
      </c>
      <c r="CB125" s="13">
        <f t="shared" ref="CB125:CL125" si="379">+CA125</f>
        <v>64700</v>
      </c>
      <c r="CC125" s="13">
        <f t="shared" si="379"/>
        <v>64700</v>
      </c>
      <c r="CD125" s="13">
        <f t="shared" si="379"/>
        <v>64700</v>
      </c>
      <c r="CE125" s="13">
        <f t="shared" si="379"/>
        <v>64700</v>
      </c>
      <c r="CF125" s="13">
        <f t="shared" si="379"/>
        <v>64700</v>
      </c>
      <c r="CG125" s="13">
        <f t="shared" si="379"/>
        <v>64700</v>
      </c>
      <c r="CH125" s="13">
        <f t="shared" si="379"/>
        <v>64700</v>
      </c>
      <c r="CI125" s="13">
        <f t="shared" si="379"/>
        <v>64700</v>
      </c>
      <c r="CJ125" s="13">
        <f t="shared" si="379"/>
        <v>64700</v>
      </c>
      <c r="CK125" s="13">
        <f t="shared" si="379"/>
        <v>64700</v>
      </c>
      <c r="CL125" s="13">
        <f t="shared" si="379"/>
        <v>64700</v>
      </c>
      <c r="CM125" s="17">
        <v>0.7</v>
      </c>
      <c r="CN125" s="17">
        <v>0.7</v>
      </c>
      <c r="CO125" s="17">
        <v>0.7</v>
      </c>
      <c r="CP125" s="17">
        <v>0.7</v>
      </c>
      <c r="CQ125" s="17">
        <v>0.7</v>
      </c>
      <c r="CR125" s="17">
        <v>0.7</v>
      </c>
      <c r="CS125" s="17">
        <v>0.7</v>
      </c>
      <c r="CT125" s="17">
        <v>0.7</v>
      </c>
      <c r="CU125" s="17">
        <v>0.7</v>
      </c>
      <c r="CV125" s="17">
        <v>0.7</v>
      </c>
      <c r="CW125" s="17">
        <v>0.7</v>
      </c>
      <c r="CX125" s="17">
        <v>0.7</v>
      </c>
      <c r="CY125" s="17">
        <v>0.43000000000000005</v>
      </c>
      <c r="CZ125" s="17">
        <v>0.47000000000000003</v>
      </c>
      <c r="DA125" s="17">
        <v>0.5</v>
      </c>
      <c r="DB125" s="17">
        <v>0.51500000000000001</v>
      </c>
      <c r="DC125" s="17">
        <v>0.55000000000000004</v>
      </c>
      <c r="DD125" s="17">
        <v>0.53</v>
      </c>
      <c r="DE125" s="17">
        <v>0.54400000000000004</v>
      </c>
      <c r="DF125" s="17">
        <v>0.52400000000000002</v>
      </c>
      <c r="DG125" s="17">
        <v>0.54400000000000004</v>
      </c>
      <c r="DH125" s="17">
        <v>0.51500000000000001</v>
      </c>
      <c r="DI125" s="17">
        <v>0.54400000000000004</v>
      </c>
      <c r="DJ125" s="17">
        <v>0.5</v>
      </c>
    </row>
    <row r="126" spans="1:114" ht="15" customHeight="1" x14ac:dyDescent="0.35">
      <c r="A126" s="11" t="s">
        <v>114</v>
      </c>
      <c r="B126" s="11" t="s">
        <v>115</v>
      </c>
      <c r="C126" s="11" t="s">
        <v>116</v>
      </c>
      <c r="D126" s="11" t="s">
        <v>115</v>
      </c>
      <c r="E126" s="11" t="s">
        <v>117</v>
      </c>
      <c r="F126" s="11">
        <v>2023</v>
      </c>
      <c r="G126" s="11">
        <v>1000896</v>
      </c>
      <c r="H126" s="11" t="s">
        <v>289</v>
      </c>
      <c r="I126" s="11">
        <v>6300563</v>
      </c>
      <c r="J126" s="12" t="s">
        <v>126</v>
      </c>
      <c r="K126" s="11">
        <v>400778</v>
      </c>
      <c r="L126" s="11" t="s">
        <v>290</v>
      </c>
      <c r="M126" s="11"/>
      <c r="N126" s="11"/>
      <c r="O126" s="13">
        <v>0</v>
      </c>
      <c r="P126" s="13">
        <v>0</v>
      </c>
      <c r="Q126" s="13">
        <v>0</v>
      </c>
      <c r="R126" s="13">
        <v>1296000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1320000</v>
      </c>
      <c r="Y126" s="13">
        <v>0</v>
      </c>
      <c r="Z126" s="13">
        <v>0</v>
      </c>
      <c r="AA126" s="14">
        <f t="shared" si="0"/>
        <v>2616000</v>
      </c>
      <c r="AB126" s="15">
        <f t="shared" ref="AB126:AM126" si="380">+IFERROR(O126/AO126,0)</f>
        <v>0</v>
      </c>
      <c r="AC126" s="15">
        <f t="shared" si="380"/>
        <v>0</v>
      </c>
      <c r="AD126" s="15">
        <f t="shared" si="380"/>
        <v>0</v>
      </c>
      <c r="AE126" s="15">
        <f t="shared" si="380"/>
        <v>25</v>
      </c>
      <c r="AF126" s="15">
        <f t="shared" si="380"/>
        <v>0</v>
      </c>
      <c r="AG126" s="15">
        <f t="shared" si="380"/>
        <v>0</v>
      </c>
      <c r="AH126" s="15">
        <f t="shared" si="380"/>
        <v>0</v>
      </c>
      <c r="AI126" s="15">
        <f t="shared" si="380"/>
        <v>0</v>
      </c>
      <c r="AJ126" s="15">
        <f t="shared" si="380"/>
        <v>0</v>
      </c>
      <c r="AK126" s="15">
        <f t="shared" si="380"/>
        <v>0</v>
      </c>
      <c r="AL126" s="15">
        <f t="shared" si="380"/>
        <v>0</v>
      </c>
      <c r="AM126" s="15">
        <f t="shared" si="380"/>
        <v>0</v>
      </c>
      <c r="AN126" s="15">
        <f t="shared" si="2"/>
        <v>25</v>
      </c>
      <c r="AO126" s="14" t="s">
        <v>121</v>
      </c>
      <c r="AP126" s="14" t="s">
        <v>121</v>
      </c>
      <c r="AQ126" s="14" t="s">
        <v>121</v>
      </c>
      <c r="AR126" s="14">
        <v>51840</v>
      </c>
      <c r="AS126" s="14" t="s">
        <v>121</v>
      </c>
      <c r="AT126" s="14" t="s">
        <v>121</v>
      </c>
      <c r="AU126" s="14" t="s">
        <v>121</v>
      </c>
      <c r="AV126" s="14" t="s">
        <v>121</v>
      </c>
      <c r="AW126" s="14" t="s">
        <v>121</v>
      </c>
      <c r="AX126" s="14" t="s">
        <v>121</v>
      </c>
      <c r="AY126" s="14">
        <v>51840</v>
      </c>
      <c r="AZ126" s="14">
        <v>51840</v>
      </c>
      <c r="BA126" s="14">
        <v>0</v>
      </c>
      <c r="BB126" s="14">
        <v>0</v>
      </c>
      <c r="BC126" s="14">
        <v>0</v>
      </c>
      <c r="BD126" s="14">
        <v>1296000</v>
      </c>
      <c r="BE126" s="14">
        <v>0</v>
      </c>
      <c r="BF126" s="14">
        <v>0</v>
      </c>
      <c r="BG126" s="14">
        <v>0</v>
      </c>
      <c r="BH126" s="14">
        <v>1296000</v>
      </c>
      <c r="BI126" s="14">
        <v>0</v>
      </c>
      <c r="BJ126" s="14">
        <v>0</v>
      </c>
      <c r="BK126" s="14">
        <v>1296000</v>
      </c>
      <c r="BL126" s="14">
        <v>0</v>
      </c>
      <c r="BM126" s="13">
        <f t="shared" si="3"/>
        <v>3888000</v>
      </c>
      <c r="BN126" s="16">
        <f t="shared" ref="BN126:BY126" si="381">+IFERROR(BA126/CA126,0)</f>
        <v>0</v>
      </c>
      <c r="BO126" s="16">
        <f t="shared" si="381"/>
        <v>0</v>
      </c>
      <c r="BP126" s="16">
        <f t="shared" si="381"/>
        <v>0</v>
      </c>
      <c r="BQ126" s="16">
        <f t="shared" si="381"/>
        <v>25</v>
      </c>
      <c r="BR126" s="16">
        <f t="shared" si="381"/>
        <v>0</v>
      </c>
      <c r="BS126" s="16">
        <f t="shared" si="381"/>
        <v>0</v>
      </c>
      <c r="BT126" s="16">
        <f t="shared" si="381"/>
        <v>0</v>
      </c>
      <c r="BU126" s="16">
        <f t="shared" si="381"/>
        <v>25</v>
      </c>
      <c r="BV126" s="16">
        <f t="shared" si="381"/>
        <v>0</v>
      </c>
      <c r="BW126" s="16">
        <f t="shared" si="381"/>
        <v>0</v>
      </c>
      <c r="BX126" s="16">
        <f t="shared" si="381"/>
        <v>25</v>
      </c>
      <c r="BY126" s="16">
        <f t="shared" si="381"/>
        <v>0</v>
      </c>
      <c r="BZ126" s="16">
        <f t="shared" si="5"/>
        <v>75</v>
      </c>
      <c r="CA126" s="13">
        <f t="shared" si="290"/>
        <v>51840</v>
      </c>
      <c r="CB126" s="13">
        <f t="shared" ref="CB126:CL126" si="382">+CA126</f>
        <v>51840</v>
      </c>
      <c r="CC126" s="13">
        <f t="shared" si="382"/>
        <v>51840</v>
      </c>
      <c r="CD126" s="13">
        <f t="shared" si="382"/>
        <v>51840</v>
      </c>
      <c r="CE126" s="13">
        <f t="shared" si="382"/>
        <v>51840</v>
      </c>
      <c r="CF126" s="13">
        <f t="shared" si="382"/>
        <v>51840</v>
      </c>
      <c r="CG126" s="13">
        <f t="shared" si="382"/>
        <v>51840</v>
      </c>
      <c r="CH126" s="13">
        <f t="shared" si="382"/>
        <v>51840</v>
      </c>
      <c r="CI126" s="13">
        <f t="shared" si="382"/>
        <v>51840</v>
      </c>
      <c r="CJ126" s="13">
        <f t="shared" si="382"/>
        <v>51840</v>
      </c>
      <c r="CK126" s="13">
        <f t="shared" si="382"/>
        <v>51840</v>
      </c>
      <c r="CL126" s="13">
        <f t="shared" si="382"/>
        <v>51840</v>
      </c>
      <c r="CM126" s="17">
        <v>0.67</v>
      </c>
      <c r="CN126" s="17">
        <v>0.67</v>
      </c>
      <c r="CO126" s="17">
        <v>0.67</v>
      </c>
      <c r="CP126" s="17">
        <v>0.67</v>
      </c>
      <c r="CQ126" s="17">
        <v>0.67</v>
      </c>
      <c r="CR126" s="17">
        <v>0.67</v>
      </c>
      <c r="CS126" s="17">
        <v>0.67</v>
      </c>
      <c r="CT126" s="17">
        <v>0.67</v>
      </c>
      <c r="CU126" s="17">
        <v>0.67</v>
      </c>
      <c r="CV126" s="17">
        <v>0.67</v>
      </c>
      <c r="CW126" s="17">
        <v>0.67</v>
      </c>
      <c r="CX126" s="17">
        <v>0.67</v>
      </c>
      <c r="CY126" s="17">
        <v>0.38</v>
      </c>
      <c r="CZ126" s="17">
        <v>0.42</v>
      </c>
      <c r="DA126" s="17">
        <v>0.45</v>
      </c>
      <c r="DB126" s="17">
        <v>0.46499999999999997</v>
      </c>
      <c r="DC126" s="17">
        <v>0.5</v>
      </c>
      <c r="DD126" s="17">
        <v>0.48</v>
      </c>
      <c r="DE126" s="17">
        <v>0.49399999999999999</v>
      </c>
      <c r="DF126" s="17">
        <v>0.47399999999999998</v>
      </c>
      <c r="DG126" s="17">
        <v>0.49399999999999999</v>
      </c>
      <c r="DH126" s="17">
        <v>0.46499999999999997</v>
      </c>
      <c r="DI126" s="17">
        <v>0.49399999999999999</v>
      </c>
      <c r="DJ126" s="17">
        <v>0.45</v>
      </c>
    </row>
    <row r="127" spans="1:114" ht="15" customHeight="1" x14ac:dyDescent="0.35">
      <c r="A127" s="11" t="s">
        <v>114</v>
      </c>
      <c r="B127" s="11" t="s">
        <v>115</v>
      </c>
      <c r="C127" s="11" t="s">
        <v>116</v>
      </c>
      <c r="D127" s="11" t="s">
        <v>115</v>
      </c>
      <c r="E127" s="11" t="s">
        <v>117</v>
      </c>
      <c r="F127" s="11">
        <v>2023</v>
      </c>
      <c r="G127" s="11">
        <v>1002920</v>
      </c>
      <c r="H127" s="11" t="s">
        <v>291</v>
      </c>
      <c r="I127" s="11">
        <v>6300471</v>
      </c>
      <c r="J127" s="12" t="s">
        <v>210</v>
      </c>
      <c r="K127" s="11">
        <v>405573</v>
      </c>
      <c r="L127" s="11" t="s">
        <v>292</v>
      </c>
      <c r="M127" s="11"/>
      <c r="N127" s="11"/>
      <c r="O127" s="13">
        <v>0</v>
      </c>
      <c r="P127" s="13">
        <v>2184780</v>
      </c>
      <c r="Q127" s="13">
        <v>0</v>
      </c>
      <c r="R127" s="13">
        <v>0</v>
      </c>
      <c r="S127" s="13">
        <v>0</v>
      </c>
      <c r="T127" s="13">
        <v>2184780</v>
      </c>
      <c r="U127" s="13">
        <v>0</v>
      </c>
      <c r="V127" s="13">
        <v>0</v>
      </c>
      <c r="W127" s="13">
        <v>0</v>
      </c>
      <c r="X127" s="13">
        <v>2284080</v>
      </c>
      <c r="Y127" s="13">
        <v>0</v>
      </c>
      <c r="Z127" s="13">
        <v>0</v>
      </c>
      <c r="AA127" s="14">
        <f t="shared" si="0"/>
        <v>6653640</v>
      </c>
      <c r="AB127" s="15">
        <f t="shared" ref="AB127:AM127" si="383">+IFERROR(O127/AO127,0)</f>
        <v>0</v>
      </c>
      <c r="AC127" s="15">
        <f t="shared" si="383"/>
        <v>20</v>
      </c>
      <c r="AD127" s="15">
        <f t="shared" si="383"/>
        <v>0</v>
      </c>
      <c r="AE127" s="15">
        <f t="shared" si="383"/>
        <v>0</v>
      </c>
      <c r="AF127" s="15">
        <f t="shared" si="383"/>
        <v>0</v>
      </c>
      <c r="AG127" s="15">
        <f t="shared" si="383"/>
        <v>20</v>
      </c>
      <c r="AH127" s="15">
        <f t="shared" si="383"/>
        <v>0</v>
      </c>
      <c r="AI127" s="15">
        <f t="shared" si="383"/>
        <v>0</v>
      </c>
      <c r="AJ127" s="15">
        <f t="shared" si="383"/>
        <v>0</v>
      </c>
      <c r="AK127" s="15">
        <f t="shared" si="383"/>
        <v>0</v>
      </c>
      <c r="AL127" s="15">
        <f t="shared" si="383"/>
        <v>0</v>
      </c>
      <c r="AM127" s="15">
        <f t="shared" si="383"/>
        <v>0</v>
      </c>
      <c r="AN127" s="15">
        <f t="shared" si="2"/>
        <v>40</v>
      </c>
      <c r="AO127" s="14" t="s">
        <v>121</v>
      </c>
      <c r="AP127" s="14">
        <v>109239</v>
      </c>
      <c r="AQ127" s="14" t="s">
        <v>121</v>
      </c>
      <c r="AR127" s="14" t="s">
        <v>121</v>
      </c>
      <c r="AS127" s="14" t="s">
        <v>121</v>
      </c>
      <c r="AT127" s="14">
        <v>109239</v>
      </c>
      <c r="AU127" s="14" t="s">
        <v>121</v>
      </c>
      <c r="AV127" s="14" t="s">
        <v>121</v>
      </c>
      <c r="AW127" s="14" t="s">
        <v>121</v>
      </c>
      <c r="AX127" s="14" t="s">
        <v>121</v>
      </c>
      <c r="AY127" s="14">
        <v>109239</v>
      </c>
      <c r="AZ127" s="14">
        <v>109239</v>
      </c>
      <c r="BA127" s="14">
        <v>0</v>
      </c>
      <c r="BB127" s="14">
        <v>2184780</v>
      </c>
      <c r="BC127" s="14">
        <v>0</v>
      </c>
      <c r="BD127" s="14">
        <v>0</v>
      </c>
      <c r="BE127" s="14">
        <v>0</v>
      </c>
      <c r="BF127" s="14">
        <v>2184780</v>
      </c>
      <c r="BG127" s="14">
        <v>0</v>
      </c>
      <c r="BH127" s="14">
        <v>0</v>
      </c>
      <c r="BI127" s="14">
        <v>0</v>
      </c>
      <c r="BJ127" s="14">
        <v>0</v>
      </c>
      <c r="BK127" s="14">
        <v>2184780</v>
      </c>
      <c r="BL127" s="14">
        <v>0</v>
      </c>
      <c r="BM127" s="13">
        <f t="shared" si="3"/>
        <v>6554340</v>
      </c>
      <c r="BN127" s="16">
        <f t="shared" ref="BN127:BY127" si="384">+IFERROR(BA127/CA127,0)</f>
        <v>0</v>
      </c>
      <c r="BO127" s="16">
        <f t="shared" si="384"/>
        <v>20</v>
      </c>
      <c r="BP127" s="16">
        <f t="shared" si="384"/>
        <v>0</v>
      </c>
      <c r="BQ127" s="16">
        <f t="shared" si="384"/>
        <v>0</v>
      </c>
      <c r="BR127" s="16">
        <f t="shared" si="384"/>
        <v>0</v>
      </c>
      <c r="BS127" s="16">
        <f t="shared" si="384"/>
        <v>20</v>
      </c>
      <c r="BT127" s="16">
        <f t="shared" si="384"/>
        <v>0</v>
      </c>
      <c r="BU127" s="16">
        <f t="shared" si="384"/>
        <v>0</v>
      </c>
      <c r="BV127" s="16">
        <f t="shared" si="384"/>
        <v>0</v>
      </c>
      <c r="BW127" s="16">
        <f t="shared" si="384"/>
        <v>0</v>
      </c>
      <c r="BX127" s="16">
        <f t="shared" si="384"/>
        <v>20</v>
      </c>
      <c r="BY127" s="16">
        <f t="shared" si="384"/>
        <v>0</v>
      </c>
      <c r="BZ127" s="16">
        <f t="shared" si="5"/>
        <v>60</v>
      </c>
      <c r="CA127" s="13">
        <f t="shared" si="290"/>
        <v>109239</v>
      </c>
      <c r="CB127" s="13">
        <f t="shared" ref="CB127:CL127" si="385">+CA127</f>
        <v>109239</v>
      </c>
      <c r="CC127" s="13">
        <f t="shared" si="385"/>
        <v>109239</v>
      </c>
      <c r="CD127" s="13">
        <f t="shared" si="385"/>
        <v>109239</v>
      </c>
      <c r="CE127" s="13">
        <f t="shared" si="385"/>
        <v>109239</v>
      </c>
      <c r="CF127" s="13">
        <f t="shared" si="385"/>
        <v>109239</v>
      </c>
      <c r="CG127" s="13">
        <f t="shared" si="385"/>
        <v>109239</v>
      </c>
      <c r="CH127" s="13">
        <f t="shared" si="385"/>
        <v>109239</v>
      </c>
      <c r="CI127" s="13">
        <f t="shared" si="385"/>
        <v>109239</v>
      </c>
      <c r="CJ127" s="13">
        <f t="shared" si="385"/>
        <v>109239</v>
      </c>
      <c r="CK127" s="13">
        <f t="shared" si="385"/>
        <v>109239</v>
      </c>
      <c r="CL127" s="13">
        <f t="shared" si="385"/>
        <v>109239</v>
      </c>
      <c r="CM127" s="17">
        <v>0.8</v>
      </c>
      <c r="CN127" s="17">
        <v>0.8</v>
      </c>
      <c r="CO127" s="17">
        <v>0.8</v>
      </c>
      <c r="CP127" s="17">
        <v>0.8</v>
      </c>
      <c r="CQ127" s="17">
        <v>0.8</v>
      </c>
      <c r="CR127" s="17">
        <v>0.8</v>
      </c>
      <c r="CS127" s="17">
        <v>0.8</v>
      </c>
      <c r="CT127" s="17">
        <v>0.8</v>
      </c>
      <c r="CU127" s="17">
        <v>0.8</v>
      </c>
      <c r="CV127" s="17">
        <v>0.8</v>
      </c>
      <c r="CW127" s="17">
        <v>0.8</v>
      </c>
      <c r="CX127" s="17">
        <v>0.8</v>
      </c>
      <c r="CY127" s="17">
        <v>0.57999999999999996</v>
      </c>
      <c r="CZ127" s="17">
        <v>0.62</v>
      </c>
      <c r="DA127" s="17">
        <v>0.64999999999999991</v>
      </c>
      <c r="DB127" s="17">
        <v>0.66499999999999992</v>
      </c>
      <c r="DC127" s="17">
        <v>0.7</v>
      </c>
      <c r="DD127" s="17">
        <v>0.67999999999999994</v>
      </c>
      <c r="DE127" s="17">
        <v>0.69399999999999995</v>
      </c>
      <c r="DF127" s="17">
        <v>0.67399999999999993</v>
      </c>
      <c r="DG127" s="17">
        <v>0.69399999999999995</v>
      </c>
      <c r="DH127" s="17">
        <v>0.66499999999999992</v>
      </c>
      <c r="DI127" s="17">
        <v>0.69399999999999995</v>
      </c>
      <c r="DJ127" s="17">
        <v>0.64999999999999991</v>
      </c>
    </row>
    <row r="128" spans="1:114" ht="15" customHeight="1" x14ac:dyDescent="0.35">
      <c r="A128" s="11" t="s">
        <v>114</v>
      </c>
      <c r="B128" s="11" t="s">
        <v>115</v>
      </c>
      <c r="C128" s="11" t="s">
        <v>116</v>
      </c>
      <c r="D128" s="11" t="s">
        <v>115</v>
      </c>
      <c r="E128" s="11" t="s">
        <v>117</v>
      </c>
      <c r="F128" s="11">
        <v>2023</v>
      </c>
      <c r="G128" s="11">
        <v>1001702</v>
      </c>
      <c r="H128" s="11" t="s">
        <v>134</v>
      </c>
      <c r="I128" s="11">
        <v>6300445</v>
      </c>
      <c r="J128" s="12" t="s">
        <v>119</v>
      </c>
      <c r="K128" s="11">
        <v>407668</v>
      </c>
      <c r="L128" s="11" t="s">
        <v>293</v>
      </c>
      <c r="M128" s="11"/>
      <c r="N128" s="11"/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14000000</v>
      </c>
      <c r="W128" s="13">
        <v>0</v>
      </c>
      <c r="X128" s="13">
        <v>0</v>
      </c>
      <c r="Y128" s="13">
        <v>14000000</v>
      </c>
      <c r="Z128" s="13">
        <v>0</v>
      </c>
      <c r="AA128" s="14">
        <f t="shared" si="0"/>
        <v>28000000</v>
      </c>
      <c r="AB128" s="15">
        <f t="shared" ref="AB128:AM128" si="386">+IFERROR(O128/AO128,0)</f>
        <v>0</v>
      </c>
      <c r="AC128" s="15">
        <f t="shared" si="386"/>
        <v>0</v>
      </c>
      <c r="AD128" s="15">
        <f t="shared" si="386"/>
        <v>0</v>
      </c>
      <c r="AE128" s="15">
        <f t="shared" si="386"/>
        <v>0</v>
      </c>
      <c r="AF128" s="15">
        <f t="shared" si="386"/>
        <v>0</v>
      </c>
      <c r="AG128" s="15">
        <f t="shared" si="386"/>
        <v>0</v>
      </c>
      <c r="AH128" s="15">
        <f t="shared" si="386"/>
        <v>0</v>
      </c>
      <c r="AI128" s="15">
        <f t="shared" si="386"/>
        <v>200</v>
      </c>
      <c r="AJ128" s="15">
        <f t="shared" si="386"/>
        <v>0</v>
      </c>
      <c r="AK128" s="15">
        <f t="shared" si="386"/>
        <v>0</v>
      </c>
      <c r="AL128" s="15">
        <f t="shared" si="386"/>
        <v>200</v>
      </c>
      <c r="AM128" s="15">
        <f t="shared" si="386"/>
        <v>0</v>
      </c>
      <c r="AN128" s="15">
        <f t="shared" si="2"/>
        <v>400</v>
      </c>
      <c r="AO128" s="14" t="s">
        <v>121</v>
      </c>
      <c r="AP128" s="14" t="s">
        <v>121</v>
      </c>
      <c r="AQ128" s="14" t="s">
        <v>121</v>
      </c>
      <c r="AR128" s="14" t="s">
        <v>121</v>
      </c>
      <c r="AS128" s="14" t="s">
        <v>121</v>
      </c>
      <c r="AT128" s="14" t="s">
        <v>121</v>
      </c>
      <c r="AU128" s="14" t="s">
        <v>121</v>
      </c>
      <c r="AV128" s="14">
        <v>70000</v>
      </c>
      <c r="AW128" s="14" t="s">
        <v>121</v>
      </c>
      <c r="AX128" s="14">
        <v>70000</v>
      </c>
      <c r="AY128" s="14">
        <v>70000</v>
      </c>
      <c r="AZ128" s="14">
        <v>70000</v>
      </c>
      <c r="BA128" s="14">
        <v>0</v>
      </c>
      <c r="BB128" s="14">
        <v>0</v>
      </c>
      <c r="BC128" s="14">
        <v>0</v>
      </c>
      <c r="BD128" s="14">
        <v>0</v>
      </c>
      <c r="BE128" s="14">
        <v>14000000</v>
      </c>
      <c r="BF128" s="14">
        <v>0</v>
      </c>
      <c r="BG128" s="14">
        <v>0</v>
      </c>
      <c r="BH128" s="14">
        <v>14000000</v>
      </c>
      <c r="BI128" s="14">
        <v>0</v>
      </c>
      <c r="BJ128" s="14">
        <v>14000000</v>
      </c>
      <c r="BK128" s="14">
        <v>0</v>
      </c>
      <c r="BL128" s="14">
        <v>14000000</v>
      </c>
      <c r="BM128" s="13">
        <f t="shared" si="3"/>
        <v>56000000</v>
      </c>
      <c r="BN128" s="16">
        <f t="shared" ref="BN128:BY128" si="387">+IFERROR(BA128/CA128,0)</f>
        <v>0</v>
      </c>
      <c r="BO128" s="16">
        <f t="shared" si="387"/>
        <v>0</v>
      </c>
      <c r="BP128" s="16">
        <f t="shared" si="387"/>
        <v>0</v>
      </c>
      <c r="BQ128" s="16">
        <f t="shared" si="387"/>
        <v>0</v>
      </c>
      <c r="BR128" s="16">
        <f t="shared" si="387"/>
        <v>200</v>
      </c>
      <c r="BS128" s="16">
        <f t="shared" si="387"/>
        <v>0</v>
      </c>
      <c r="BT128" s="16">
        <f t="shared" si="387"/>
        <v>0</v>
      </c>
      <c r="BU128" s="16">
        <f t="shared" si="387"/>
        <v>200</v>
      </c>
      <c r="BV128" s="16">
        <f t="shared" si="387"/>
        <v>0</v>
      </c>
      <c r="BW128" s="16">
        <f t="shared" si="387"/>
        <v>200</v>
      </c>
      <c r="BX128" s="16">
        <f t="shared" si="387"/>
        <v>0</v>
      </c>
      <c r="BY128" s="16">
        <f t="shared" si="387"/>
        <v>200</v>
      </c>
      <c r="BZ128" s="16">
        <f t="shared" si="5"/>
        <v>800</v>
      </c>
      <c r="CA128" s="13">
        <f t="shared" si="290"/>
        <v>70000</v>
      </c>
      <c r="CB128" s="13">
        <f t="shared" ref="CB128:CL128" si="388">+CA128</f>
        <v>70000</v>
      </c>
      <c r="CC128" s="13">
        <f t="shared" si="388"/>
        <v>70000</v>
      </c>
      <c r="CD128" s="13">
        <f t="shared" si="388"/>
        <v>70000</v>
      </c>
      <c r="CE128" s="13">
        <f t="shared" si="388"/>
        <v>70000</v>
      </c>
      <c r="CF128" s="13">
        <f t="shared" si="388"/>
        <v>70000</v>
      </c>
      <c r="CG128" s="13">
        <f t="shared" si="388"/>
        <v>70000</v>
      </c>
      <c r="CH128" s="13">
        <f t="shared" si="388"/>
        <v>70000</v>
      </c>
      <c r="CI128" s="13">
        <f t="shared" si="388"/>
        <v>70000</v>
      </c>
      <c r="CJ128" s="13">
        <f t="shared" si="388"/>
        <v>70000</v>
      </c>
      <c r="CK128" s="13">
        <f t="shared" si="388"/>
        <v>70000</v>
      </c>
      <c r="CL128" s="13">
        <f t="shared" si="388"/>
        <v>70000</v>
      </c>
      <c r="CM128" s="17">
        <v>0.61</v>
      </c>
      <c r="CN128" s="17">
        <v>0.61</v>
      </c>
      <c r="CO128" s="17">
        <v>0.61</v>
      </c>
      <c r="CP128" s="17">
        <v>0.61</v>
      </c>
      <c r="CQ128" s="17">
        <v>0.61</v>
      </c>
      <c r="CR128" s="17">
        <v>0.61</v>
      </c>
      <c r="CS128" s="17">
        <v>0.61</v>
      </c>
      <c r="CT128" s="17">
        <v>0.61</v>
      </c>
      <c r="CU128" s="17">
        <v>0.61</v>
      </c>
      <c r="CV128" s="17">
        <v>0.61</v>
      </c>
      <c r="CW128" s="17">
        <v>0.61</v>
      </c>
      <c r="CX128" s="17">
        <v>0.61</v>
      </c>
      <c r="CY128" s="17">
        <v>0.38</v>
      </c>
      <c r="CZ128" s="17">
        <v>0.42</v>
      </c>
      <c r="DA128" s="17">
        <v>0.45</v>
      </c>
      <c r="DB128" s="17">
        <v>0.46499999999999997</v>
      </c>
      <c r="DC128" s="17">
        <v>0.5</v>
      </c>
      <c r="DD128" s="17">
        <v>0.48</v>
      </c>
      <c r="DE128" s="17">
        <v>0.49399999999999999</v>
      </c>
      <c r="DF128" s="17">
        <v>0.47399999999999998</v>
      </c>
      <c r="DG128" s="17">
        <v>0.49399999999999999</v>
      </c>
      <c r="DH128" s="17">
        <v>0.46499999999999997</v>
      </c>
      <c r="DI128" s="17">
        <v>0.49399999999999999</v>
      </c>
      <c r="DJ128" s="17">
        <v>0.45</v>
      </c>
    </row>
    <row r="129" spans="1:114" ht="15" customHeight="1" x14ac:dyDescent="0.35">
      <c r="A129" s="11" t="s">
        <v>114</v>
      </c>
      <c r="B129" s="11" t="s">
        <v>115</v>
      </c>
      <c r="C129" s="11" t="s">
        <v>116</v>
      </c>
      <c r="D129" s="11" t="s">
        <v>115</v>
      </c>
      <c r="E129" s="11" t="s">
        <v>117</v>
      </c>
      <c r="F129" s="11">
        <v>2023</v>
      </c>
      <c r="G129" s="11">
        <v>1001963</v>
      </c>
      <c r="H129" s="11" t="s">
        <v>149</v>
      </c>
      <c r="I129" s="11">
        <v>6300445</v>
      </c>
      <c r="J129" s="12" t="s">
        <v>119</v>
      </c>
      <c r="K129" s="11">
        <v>407705</v>
      </c>
      <c r="L129" s="11" t="s">
        <v>294</v>
      </c>
      <c r="M129" s="11"/>
      <c r="N129" s="11"/>
      <c r="O129" s="13">
        <v>0</v>
      </c>
      <c r="P129" s="13">
        <v>10000000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10080000</v>
      </c>
      <c r="W129" s="13">
        <v>0</v>
      </c>
      <c r="X129" s="13">
        <v>10080000</v>
      </c>
      <c r="Y129" s="13">
        <v>0</v>
      </c>
      <c r="Z129" s="13">
        <v>0</v>
      </c>
      <c r="AA129" s="14">
        <f t="shared" si="0"/>
        <v>30160000</v>
      </c>
      <c r="AB129" s="15">
        <f t="shared" ref="AB129:AM129" si="389">+IFERROR(O129/AO129,0)</f>
        <v>0</v>
      </c>
      <c r="AC129" s="15">
        <f t="shared" si="389"/>
        <v>0</v>
      </c>
      <c r="AD129" s="15">
        <f t="shared" si="389"/>
        <v>0</v>
      </c>
      <c r="AE129" s="15">
        <f t="shared" si="389"/>
        <v>0</v>
      </c>
      <c r="AF129" s="15">
        <f t="shared" si="389"/>
        <v>0</v>
      </c>
      <c r="AG129" s="15">
        <f t="shared" si="389"/>
        <v>0</v>
      </c>
      <c r="AH129" s="15">
        <f t="shared" si="389"/>
        <v>0</v>
      </c>
      <c r="AI129" s="15">
        <f t="shared" si="389"/>
        <v>120</v>
      </c>
      <c r="AJ129" s="15">
        <f t="shared" si="389"/>
        <v>0</v>
      </c>
      <c r="AK129" s="15">
        <f t="shared" si="389"/>
        <v>0</v>
      </c>
      <c r="AL129" s="15">
        <f t="shared" si="389"/>
        <v>0</v>
      </c>
      <c r="AM129" s="15">
        <f t="shared" si="389"/>
        <v>0</v>
      </c>
      <c r="AN129" s="15">
        <f t="shared" si="2"/>
        <v>120</v>
      </c>
      <c r="AO129" s="14" t="s">
        <v>121</v>
      </c>
      <c r="AP129" s="14" t="s">
        <v>121</v>
      </c>
      <c r="AQ129" s="14" t="s">
        <v>121</v>
      </c>
      <c r="AR129" s="14" t="s">
        <v>121</v>
      </c>
      <c r="AS129" s="14" t="s">
        <v>121</v>
      </c>
      <c r="AT129" s="14" t="s">
        <v>121</v>
      </c>
      <c r="AU129" s="14" t="s">
        <v>121</v>
      </c>
      <c r="AV129" s="14">
        <v>84000</v>
      </c>
      <c r="AW129" s="14" t="s">
        <v>121</v>
      </c>
      <c r="AX129" s="14">
        <v>0</v>
      </c>
      <c r="AY129" s="14">
        <v>84000</v>
      </c>
      <c r="AZ129" s="14">
        <v>84000</v>
      </c>
      <c r="BA129" s="14">
        <v>0</v>
      </c>
      <c r="BB129" s="14">
        <v>10000000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10080000</v>
      </c>
      <c r="BI129" s="14">
        <v>0</v>
      </c>
      <c r="BJ129" s="14">
        <v>0</v>
      </c>
      <c r="BK129" s="14">
        <v>40080000</v>
      </c>
      <c r="BL129" s="14">
        <v>0</v>
      </c>
      <c r="BM129" s="13">
        <f t="shared" si="3"/>
        <v>60160000</v>
      </c>
      <c r="BN129" s="16">
        <f t="shared" ref="BN129:BY129" si="390">+IFERROR(BA129/CA129,0)</f>
        <v>0</v>
      </c>
      <c r="BO129" s="16">
        <f t="shared" si="390"/>
        <v>119.04761904761905</v>
      </c>
      <c r="BP129" s="16">
        <f t="shared" si="390"/>
        <v>0</v>
      </c>
      <c r="BQ129" s="16">
        <f t="shared" si="390"/>
        <v>0</v>
      </c>
      <c r="BR129" s="16">
        <f t="shared" si="390"/>
        <v>0</v>
      </c>
      <c r="BS129" s="16">
        <f t="shared" si="390"/>
        <v>0</v>
      </c>
      <c r="BT129" s="16">
        <f t="shared" si="390"/>
        <v>0</v>
      </c>
      <c r="BU129" s="16">
        <f t="shared" si="390"/>
        <v>120</v>
      </c>
      <c r="BV129" s="16">
        <f t="shared" si="390"/>
        <v>0</v>
      </c>
      <c r="BW129" s="16">
        <f t="shared" si="390"/>
        <v>0</v>
      </c>
      <c r="BX129" s="16">
        <f t="shared" si="390"/>
        <v>477.14285714285717</v>
      </c>
      <c r="BY129" s="16">
        <f t="shared" si="390"/>
        <v>0</v>
      </c>
      <c r="BZ129" s="16">
        <f t="shared" si="5"/>
        <v>716.19047619047615</v>
      </c>
      <c r="CA129" s="13">
        <f t="shared" si="290"/>
        <v>84000</v>
      </c>
      <c r="CB129" s="13">
        <f t="shared" ref="CB129:CL129" si="391">+CA129</f>
        <v>84000</v>
      </c>
      <c r="CC129" s="13">
        <f t="shared" si="391"/>
        <v>84000</v>
      </c>
      <c r="CD129" s="13">
        <f t="shared" si="391"/>
        <v>84000</v>
      </c>
      <c r="CE129" s="13">
        <f t="shared" si="391"/>
        <v>84000</v>
      </c>
      <c r="CF129" s="13">
        <f t="shared" si="391"/>
        <v>84000</v>
      </c>
      <c r="CG129" s="13">
        <f t="shared" si="391"/>
        <v>84000</v>
      </c>
      <c r="CH129" s="13">
        <f t="shared" si="391"/>
        <v>84000</v>
      </c>
      <c r="CI129" s="13">
        <f t="shared" si="391"/>
        <v>84000</v>
      </c>
      <c r="CJ129" s="13">
        <f t="shared" si="391"/>
        <v>84000</v>
      </c>
      <c r="CK129" s="13">
        <f t="shared" si="391"/>
        <v>84000</v>
      </c>
      <c r="CL129" s="13">
        <f t="shared" si="391"/>
        <v>84000</v>
      </c>
      <c r="CM129" s="17">
        <v>0.62</v>
      </c>
      <c r="CN129" s="17">
        <v>0.62</v>
      </c>
      <c r="CO129" s="17">
        <v>0.62</v>
      </c>
      <c r="CP129" s="17">
        <v>0.62</v>
      </c>
      <c r="CQ129" s="17">
        <v>0.62</v>
      </c>
      <c r="CR129" s="17">
        <v>0.62</v>
      </c>
      <c r="CS129" s="17">
        <v>0.62</v>
      </c>
      <c r="CT129" s="17">
        <v>0.62</v>
      </c>
      <c r="CU129" s="17">
        <v>0.62</v>
      </c>
      <c r="CV129" s="17">
        <v>0.62</v>
      </c>
      <c r="CW129" s="17">
        <v>0.62</v>
      </c>
      <c r="CX129" s="17">
        <v>0.62</v>
      </c>
      <c r="CY129" s="17">
        <v>0.38</v>
      </c>
      <c r="CZ129" s="17">
        <v>0.42</v>
      </c>
      <c r="DA129" s="17">
        <v>0.45</v>
      </c>
      <c r="DB129" s="17">
        <v>0.46499999999999997</v>
      </c>
      <c r="DC129" s="17">
        <v>0.5</v>
      </c>
      <c r="DD129" s="17">
        <v>0.48</v>
      </c>
      <c r="DE129" s="17">
        <v>0.49399999999999999</v>
      </c>
      <c r="DF129" s="17">
        <v>0.47399999999999998</v>
      </c>
      <c r="DG129" s="17">
        <v>0.49399999999999999</v>
      </c>
      <c r="DH129" s="17">
        <v>0.46499999999999997</v>
      </c>
      <c r="DI129" s="17">
        <v>0.49399999999999999</v>
      </c>
      <c r="DJ129" s="17">
        <v>0.45</v>
      </c>
    </row>
    <row r="130" spans="1:114" ht="15" customHeight="1" x14ac:dyDescent="0.35">
      <c r="A130" s="11" t="s">
        <v>114</v>
      </c>
      <c r="B130" s="11" t="s">
        <v>115</v>
      </c>
      <c r="C130" s="11" t="s">
        <v>116</v>
      </c>
      <c r="D130" s="11" t="s">
        <v>115</v>
      </c>
      <c r="E130" s="11" t="s">
        <v>117</v>
      </c>
      <c r="F130" s="11">
        <v>2023</v>
      </c>
      <c r="G130" s="11">
        <v>1000790</v>
      </c>
      <c r="H130" s="11" t="s">
        <v>143</v>
      </c>
      <c r="I130" s="11">
        <v>6300445</v>
      </c>
      <c r="J130" s="12" t="s">
        <v>119</v>
      </c>
      <c r="K130" s="11" t="s">
        <v>295</v>
      </c>
      <c r="L130" s="11" t="s">
        <v>296</v>
      </c>
      <c r="M130" s="11"/>
      <c r="N130" s="11"/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4">
        <f t="shared" si="0"/>
        <v>0</v>
      </c>
      <c r="AB130" s="15">
        <f t="shared" ref="AB130:AM130" si="392">+IFERROR(O130/AO130,0)</f>
        <v>0</v>
      </c>
      <c r="AC130" s="15">
        <f t="shared" si="392"/>
        <v>0</v>
      </c>
      <c r="AD130" s="15">
        <f t="shared" si="392"/>
        <v>0</v>
      </c>
      <c r="AE130" s="15">
        <f t="shared" si="392"/>
        <v>0</v>
      </c>
      <c r="AF130" s="15">
        <f t="shared" si="392"/>
        <v>0</v>
      </c>
      <c r="AG130" s="15">
        <f t="shared" si="392"/>
        <v>0</v>
      </c>
      <c r="AH130" s="15">
        <f t="shared" si="392"/>
        <v>0</v>
      </c>
      <c r="AI130" s="15">
        <f t="shared" si="392"/>
        <v>0</v>
      </c>
      <c r="AJ130" s="15">
        <f t="shared" si="392"/>
        <v>0</v>
      </c>
      <c r="AK130" s="15">
        <f t="shared" si="392"/>
        <v>0</v>
      </c>
      <c r="AL130" s="15">
        <f t="shared" si="392"/>
        <v>0</v>
      </c>
      <c r="AM130" s="15">
        <f t="shared" si="392"/>
        <v>0</v>
      </c>
      <c r="AN130" s="15">
        <f t="shared" si="2"/>
        <v>0</v>
      </c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15000000</v>
      </c>
      <c r="BH130" s="14">
        <v>15000000</v>
      </c>
      <c r="BI130" s="14">
        <v>25000000</v>
      </c>
      <c r="BJ130" s="14">
        <v>25000000</v>
      </c>
      <c r="BK130" s="14">
        <v>15000000</v>
      </c>
      <c r="BL130" s="14">
        <v>15000000</v>
      </c>
      <c r="BM130" s="13">
        <f t="shared" si="3"/>
        <v>110000000</v>
      </c>
      <c r="BN130" s="16">
        <f t="shared" ref="BN130:BY130" si="393">+IFERROR(BA130/CA130,0)</f>
        <v>0</v>
      </c>
      <c r="BO130" s="16">
        <f t="shared" si="393"/>
        <v>0</v>
      </c>
      <c r="BP130" s="16">
        <f t="shared" si="393"/>
        <v>0</v>
      </c>
      <c r="BQ130" s="16">
        <f t="shared" si="393"/>
        <v>0</v>
      </c>
      <c r="BR130" s="16">
        <f t="shared" si="393"/>
        <v>0</v>
      </c>
      <c r="BS130" s="16">
        <f t="shared" si="393"/>
        <v>0</v>
      </c>
      <c r="BT130" s="16">
        <f t="shared" si="393"/>
        <v>15000000</v>
      </c>
      <c r="BU130" s="16">
        <f t="shared" si="393"/>
        <v>15000000</v>
      </c>
      <c r="BV130" s="16">
        <f t="shared" si="393"/>
        <v>25000000</v>
      </c>
      <c r="BW130" s="16">
        <f t="shared" si="393"/>
        <v>25000000</v>
      </c>
      <c r="BX130" s="16">
        <f t="shared" si="393"/>
        <v>15000000</v>
      </c>
      <c r="BY130" s="16">
        <f t="shared" si="393"/>
        <v>15000000</v>
      </c>
      <c r="BZ130" s="16">
        <f t="shared" si="5"/>
        <v>110000000</v>
      </c>
      <c r="CA130" s="13">
        <v>1</v>
      </c>
      <c r="CB130" s="13">
        <f t="shared" ref="CB130:CL130" si="394">+CA130</f>
        <v>1</v>
      </c>
      <c r="CC130" s="13">
        <f t="shared" si="394"/>
        <v>1</v>
      </c>
      <c r="CD130" s="13">
        <f t="shared" si="394"/>
        <v>1</v>
      </c>
      <c r="CE130" s="13">
        <f t="shared" si="394"/>
        <v>1</v>
      </c>
      <c r="CF130" s="13">
        <f t="shared" si="394"/>
        <v>1</v>
      </c>
      <c r="CG130" s="13">
        <f t="shared" si="394"/>
        <v>1</v>
      </c>
      <c r="CH130" s="13">
        <f t="shared" si="394"/>
        <v>1</v>
      </c>
      <c r="CI130" s="13">
        <f t="shared" si="394"/>
        <v>1</v>
      </c>
      <c r="CJ130" s="13">
        <f t="shared" si="394"/>
        <v>1</v>
      </c>
      <c r="CK130" s="13">
        <f t="shared" si="394"/>
        <v>1</v>
      </c>
      <c r="CL130" s="13">
        <f t="shared" si="394"/>
        <v>1</v>
      </c>
      <c r="CM130" s="17">
        <v>0.55000000000000004</v>
      </c>
      <c r="CN130" s="17">
        <v>0.55000000000000004</v>
      </c>
      <c r="CO130" s="17">
        <v>0.55000000000000004</v>
      </c>
      <c r="CP130" s="17">
        <v>0.55000000000000004</v>
      </c>
      <c r="CQ130" s="17">
        <v>0.55000000000000004</v>
      </c>
      <c r="CR130" s="17">
        <v>0.55000000000000004</v>
      </c>
      <c r="CS130" s="17">
        <v>0.55000000000000004</v>
      </c>
      <c r="CT130" s="17">
        <v>0.55000000000000004</v>
      </c>
      <c r="CU130" s="17">
        <v>0.55000000000000004</v>
      </c>
      <c r="CV130" s="17">
        <v>0.55000000000000004</v>
      </c>
      <c r="CW130" s="17">
        <v>0.55000000000000004</v>
      </c>
      <c r="CX130" s="17">
        <v>0.55000000000000004</v>
      </c>
      <c r="CY130" s="17">
        <v>0.33</v>
      </c>
      <c r="CZ130" s="17">
        <v>0.37</v>
      </c>
      <c r="DA130" s="17">
        <v>0.4</v>
      </c>
      <c r="DB130" s="17">
        <v>0.41499999999999998</v>
      </c>
      <c r="DC130" s="17">
        <v>0.45</v>
      </c>
      <c r="DD130" s="17">
        <v>0.43</v>
      </c>
      <c r="DE130" s="17">
        <v>0.44400000000000001</v>
      </c>
      <c r="DF130" s="17">
        <v>0.42399999999999999</v>
      </c>
      <c r="DG130" s="17">
        <v>0.44400000000000001</v>
      </c>
      <c r="DH130" s="17">
        <v>0.41499999999999998</v>
      </c>
      <c r="DI130" s="17">
        <v>0.44400000000000001</v>
      </c>
      <c r="DJ130" s="17">
        <v>0.4</v>
      </c>
    </row>
    <row r="131" spans="1:114" ht="15" customHeight="1" x14ac:dyDescent="0.35">
      <c r="A131" s="11" t="s">
        <v>114</v>
      </c>
      <c r="B131" s="11" t="s">
        <v>115</v>
      </c>
      <c r="C131" s="11" t="s">
        <v>116</v>
      </c>
      <c r="D131" s="11" t="s">
        <v>115</v>
      </c>
      <c r="E131" s="11" t="s">
        <v>117</v>
      </c>
      <c r="F131" s="11">
        <v>2023</v>
      </c>
      <c r="G131" s="11">
        <v>1001963</v>
      </c>
      <c r="H131" s="11" t="s">
        <v>149</v>
      </c>
      <c r="I131" s="11">
        <v>6300445</v>
      </c>
      <c r="J131" s="12" t="s">
        <v>119</v>
      </c>
      <c r="K131" s="11" t="s">
        <v>297</v>
      </c>
      <c r="L131" s="11" t="s">
        <v>298</v>
      </c>
      <c r="M131" s="11"/>
      <c r="N131" s="11"/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4">
        <f t="shared" si="0"/>
        <v>0</v>
      </c>
      <c r="AB131" s="15">
        <f t="shared" ref="AB131:AM131" si="395">+IFERROR(O131/AO131,0)</f>
        <v>0</v>
      </c>
      <c r="AC131" s="15">
        <f t="shared" si="395"/>
        <v>0</v>
      </c>
      <c r="AD131" s="15">
        <f t="shared" si="395"/>
        <v>0</v>
      </c>
      <c r="AE131" s="15">
        <f t="shared" si="395"/>
        <v>0</v>
      </c>
      <c r="AF131" s="15">
        <f t="shared" si="395"/>
        <v>0</v>
      </c>
      <c r="AG131" s="15">
        <f t="shared" si="395"/>
        <v>0</v>
      </c>
      <c r="AH131" s="15">
        <f t="shared" si="395"/>
        <v>0</v>
      </c>
      <c r="AI131" s="15">
        <f t="shared" si="395"/>
        <v>0</v>
      </c>
      <c r="AJ131" s="15">
        <f t="shared" si="395"/>
        <v>0</v>
      </c>
      <c r="AK131" s="15">
        <f t="shared" si="395"/>
        <v>0</v>
      </c>
      <c r="AL131" s="15">
        <f t="shared" si="395"/>
        <v>0</v>
      </c>
      <c r="AM131" s="15">
        <f t="shared" si="395"/>
        <v>0</v>
      </c>
      <c r="AN131" s="15">
        <f t="shared" si="2"/>
        <v>0</v>
      </c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15595000</v>
      </c>
      <c r="BK131" s="14">
        <v>15595000</v>
      </c>
      <c r="BL131" s="14">
        <v>15595000</v>
      </c>
      <c r="BM131" s="13">
        <f t="shared" si="3"/>
        <v>46785000</v>
      </c>
      <c r="BN131" s="16">
        <f t="shared" ref="BN131:BY131" si="396">+IFERROR(BA131/CA131,0)</f>
        <v>0</v>
      </c>
      <c r="BO131" s="16">
        <f t="shared" si="396"/>
        <v>0</v>
      </c>
      <c r="BP131" s="16">
        <f t="shared" si="396"/>
        <v>0</v>
      </c>
      <c r="BQ131" s="16">
        <f t="shared" si="396"/>
        <v>0</v>
      </c>
      <c r="BR131" s="16">
        <f t="shared" si="396"/>
        <v>0</v>
      </c>
      <c r="BS131" s="16">
        <f t="shared" si="396"/>
        <v>0</v>
      </c>
      <c r="BT131" s="16">
        <f t="shared" si="396"/>
        <v>0</v>
      </c>
      <c r="BU131" s="16">
        <f t="shared" si="396"/>
        <v>0</v>
      </c>
      <c r="BV131" s="16">
        <f t="shared" si="396"/>
        <v>0</v>
      </c>
      <c r="BW131" s="16">
        <f t="shared" si="396"/>
        <v>15595000</v>
      </c>
      <c r="BX131" s="16">
        <f t="shared" si="396"/>
        <v>15595000</v>
      </c>
      <c r="BY131" s="16">
        <f t="shared" si="396"/>
        <v>15595000</v>
      </c>
      <c r="BZ131" s="16">
        <f t="shared" si="5"/>
        <v>46785000</v>
      </c>
      <c r="CA131" s="13">
        <v>1</v>
      </c>
      <c r="CB131" s="13">
        <f t="shared" ref="CB131:CL131" si="397">+CA131</f>
        <v>1</v>
      </c>
      <c r="CC131" s="13">
        <f t="shared" si="397"/>
        <v>1</v>
      </c>
      <c r="CD131" s="13">
        <f t="shared" si="397"/>
        <v>1</v>
      </c>
      <c r="CE131" s="13">
        <f t="shared" si="397"/>
        <v>1</v>
      </c>
      <c r="CF131" s="13">
        <f t="shared" si="397"/>
        <v>1</v>
      </c>
      <c r="CG131" s="13">
        <f t="shared" si="397"/>
        <v>1</v>
      </c>
      <c r="CH131" s="13">
        <f t="shared" si="397"/>
        <v>1</v>
      </c>
      <c r="CI131" s="13">
        <f t="shared" si="397"/>
        <v>1</v>
      </c>
      <c r="CJ131" s="13">
        <f t="shared" si="397"/>
        <v>1</v>
      </c>
      <c r="CK131" s="13">
        <f t="shared" si="397"/>
        <v>1</v>
      </c>
      <c r="CL131" s="13">
        <f t="shared" si="397"/>
        <v>1</v>
      </c>
      <c r="CM131" s="17">
        <v>0.6</v>
      </c>
      <c r="CN131" s="17">
        <v>0.6</v>
      </c>
      <c r="CO131" s="17">
        <v>0.6</v>
      </c>
      <c r="CP131" s="17">
        <v>0.6</v>
      </c>
      <c r="CQ131" s="17">
        <v>0.6</v>
      </c>
      <c r="CR131" s="17">
        <v>0.6</v>
      </c>
      <c r="CS131" s="17">
        <v>0.6</v>
      </c>
      <c r="CT131" s="17">
        <v>0.6</v>
      </c>
      <c r="CU131" s="17">
        <v>0.6</v>
      </c>
      <c r="CV131" s="17">
        <v>0.6</v>
      </c>
      <c r="CW131" s="17">
        <v>0.6</v>
      </c>
      <c r="CX131" s="17">
        <v>0.6</v>
      </c>
      <c r="CY131" s="17">
        <v>0.38</v>
      </c>
      <c r="CZ131" s="17">
        <v>0.42</v>
      </c>
      <c r="DA131" s="17">
        <v>0.45</v>
      </c>
      <c r="DB131" s="17">
        <v>0.46499999999999997</v>
      </c>
      <c r="DC131" s="17">
        <v>0.5</v>
      </c>
      <c r="DD131" s="17">
        <v>0.48</v>
      </c>
      <c r="DE131" s="17">
        <v>0.49399999999999999</v>
      </c>
      <c r="DF131" s="17">
        <v>0.47399999999999998</v>
      </c>
      <c r="DG131" s="17">
        <v>0.49399999999999999</v>
      </c>
      <c r="DH131" s="17">
        <v>0.46499999999999997</v>
      </c>
      <c r="DI131" s="17">
        <v>0.49399999999999999</v>
      </c>
      <c r="DJ131" s="17">
        <v>0.45</v>
      </c>
    </row>
    <row r="132" spans="1:114" ht="15" customHeight="1" x14ac:dyDescent="0.35">
      <c r="A132" s="11" t="s">
        <v>114</v>
      </c>
      <c r="B132" s="11" t="s">
        <v>115</v>
      </c>
      <c r="C132" s="11" t="s">
        <v>116</v>
      </c>
      <c r="D132" s="11" t="s">
        <v>115</v>
      </c>
      <c r="E132" s="11" t="s">
        <v>117</v>
      </c>
      <c r="F132" s="11">
        <v>2023</v>
      </c>
      <c r="G132" s="11">
        <v>1001963</v>
      </c>
      <c r="H132" s="11" t="s">
        <v>149</v>
      </c>
      <c r="I132" s="11">
        <v>6300445</v>
      </c>
      <c r="J132" s="12" t="s">
        <v>119</v>
      </c>
      <c r="K132" s="11" t="s">
        <v>299</v>
      </c>
      <c r="L132" s="11" t="s">
        <v>300</v>
      </c>
      <c r="M132" s="11"/>
      <c r="N132" s="11"/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4">
        <f t="shared" si="0"/>
        <v>0</v>
      </c>
      <c r="AB132" s="15">
        <f t="shared" ref="AB132:AM132" si="398">+IFERROR(O132/AO132,0)</f>
        <v>0</v>
      </c>
      <c r="AC132" s="15">
        <f t="shared" si="398"/>
        <v>0</v>
      </c>
      <c r="AD132" s="15">
        <f t="shared" si="398"/>
        <v>0</v>
      </c>
      <c r="AE132" s="15">
        <f t="shared" si="398"/>
        <v>0</v>
      </c>
      <c r="AF132" s="15">
        <f t="shared" si="398"/>
        <v>0</v>
      </c>
      <c r="AG132" s="15">
        <f t="shared" si="398"/>
        <v>0</v>
      </c>
      <c r="AH132" s="15">
        <f t="shared" si="398"/>
        <v>0</v>
      </c>
      <c r="AI132" s="15">
        <f t="shared" si="398"/>
        <v>0</v>
      </c>
      <c r="AJ132" s="15">
        <f t="shared" si="398"/>
        <v>0</v>
      </c>
      <c r="AK132" s="15">
        <f t="shared" si="398"/>
        <v>0</v>
      </c>
      <c r="AL132" s="15">
        <f t="shared" si="398"/>
        <v>0</v>
      </c>
      <c r="AM132" s="15">
        <f t="shared" si="398"/>
        <v>0</v>
      </c>
      <c r="AN132" s="15">
        <f t="shared" si="2"/>
        <v>0</v>
      </c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>
        <v>0</v>
      </c>
      <c r="BB132" s="14">
        <v>0</v>
      </c>
      <c r="BC132" s="14">
        <v>0</v>
      </c>
      <c r="BD132" s="14">
        <v>5950000</v>
      </c>
      <c r="BE132" s="14">
        <v>5950000</v>
      </c>
      <c r="BF132" s="14">
        <v>5950000</v>
      </c>
      <c r="BG132" s="14">
        <v>5950000</v>
      </c>
      <c r="BH132" s="14">
        <v>5950000</v>
      </c>
      <c r="BI132" s="14">
        <v>5950000</v>
      </c>
      <c r="BJ132" s="14">
        <v>5950000</v>
      </c>
      <c r="BK132" s="14">
        <v>5950000</v>
      </c>
      <c r="BL132" s="14">
        <v>5950000</v>
      </c>
      <c r="BM132" s="13">
        <f t="shared" si="3"/>
        <v>53550000</v>
      </c>
      <c r="BN132" s="16">
        <f t="shared" ref="BN132:BY132" si="399">+IFERROR(BA132/CA132,0)</f>
        <v>0</v>
      </c>
      <c r="BO132" s="16">
        <f t="shared" si="399"/>
        <v>0</v>
      </c>
      <c r="BP132" s="16">
        <f t="shared" si="399"/>
        <v>0</v>
      </c>
      <c r="BQ132" s="16">
        <f t="shared" si="399"/>
        <v>5950000</v>
      </c>
      <c r="BR132" s="16">
        <f t="shared" si="399"/>
        <v>5950000</v>
      </c>
      <c r="BS132" s="16">
        <f t="shared" si="399"/>
        <v>5950000</v>
      </c>
      <c r="BT132" s="16">
        <f t="shared" si="399"/>
        <v>5950000</v>
      </c>
      <c r="BU132" s="16">
        <f t="shared" si="399"/>
        <v>5950000</v>
      </c>
      <c r="BV132" s="16">
        <f t="shared" si="399"/>
        <v>5950000</v>
      </c>
      <c r="BW132" s="16">
        <f t="shared" si="399"/>
        <v>5950000</v>
      </c>
      <c r="BX132" s="16">
        <f t="shared" si="399"/>
        <v>5950000</v>
      </c>
      <c r="BY132" s="16">
        <f t="shared" si="399"/>
        <v>5950000</v>
      </c>
      <c r="BZ132" s="16">
        <f t="shared" si="5"/>
        <v>53550000</v>
      </c>
      <c r="CA132" s="13">
        <v>1</v>
      </c>
      <c r="CB132" s="13">
        <f t="shared" ref="CB132:CL132" si="400">+CA132</f>
        <v>1</v>
      </c>
      <c r="CC132" s="13">
        <f t="shared" si="400"/>
        <v>1</v>
      </c>
      <c r="CD132" s="13">
        <f t="shared" si="400"/>
        <v>1</v>
      </c>
      <c r="CE132" s="13">
        <f t="shared" si="400"/>
        <v>1</v>
      </c>
      <c r="CF132" s="13">
        <f t="shared" si="400"/>
        <v>1</v>
      </c>
      <c r="CG132" s="13">
        <f t="shared" si="400"/>
        <v>1</v>
      </c>
      <c r="CH132" s="13">
        <f t="shared" si="400"/>
        <v>1</v>
      </c>
      <c r="CI132" s="13">
        <f t="shared" si="400"/>
        <v>1</v>
      </c>
      <c r="CJ132" s="13">
        <f t="shared" si="400"/>
        <v>1</v>
      </c>
      <c r="CK132" s="13">
        <f t="shared" si="400"/>
        <v>1</v>
      </c>
      <c r="CL132" s="13">
        <f t="shared" si="400"/>
        <v>1</v>
      </c>
      <c r="CM132" s="17">
        <v>0.6</v>
      </c>
      <c r="CN132" s="17">
        <v>0.6</v>
      </c>
      <c r="CO132" s="17">
        <v>0.6</v>
      </c>
      <c r="CP132" s="17">
        <v>0.6</v>
      </c>
      <c r="CQ132" s="17">
        <v>0.6</v>
      </c>
      <c r="CR132" s="17">
        <v>0.6</v>
      </c>
      <c r="CS132" s="17">
        <v>0.6</v>
      </c>
      <c r="CT132" s="17">
        <v>0.6</v>
      </c>
      <c r="CU132" s="17">
        <v>0.6</v>
      </c>
      <c r="CV132" s="17">
        <v>0.6</v>
      </c>
      <c r="CW132" s="17">
        <v>0.6</v>
      </c>
      <c r="CX132" s="17">
        <v>0.6</v>
      </c>
      <c r="CY132" s="17">
        <v>0.38</v>
      </c>
      <c r="CZ132" s="17">
        <v>0.42</v>
      </c>
      <c r="DA132" s="17">
        <v>0.45</v>
      </c>
      <c r="DB132" s="17">
        <v>0.46499999999999997</v>
      </c>
      <c r="DC132" s="17">
        <v>0.5</v>
      </c>
      <c r="DD132" s="17">
        <v>0.48</v>
      </c>
      <c r="DE132" s="17">
        <v>0.49399999999999999</v>
      </c>
      <c r="DF132" s="17">
        <v>0.47399999999999998</v>
      </c>
      <c r="DG132" s="17">
        <v>0.49399999999999999</v>
      </c>
      <c r="DH132" s="17">
        <v>0.46499999999999997</v>
      </c>
      <c r="DI132" s="17">
        <v>0.49399999999999999</v>
      </c>
      <c r="DJ132" s="17">
        <v>0.45</v>
      </c>
    </row>
    <row r="133" spans="1:114" ht="15" customHeight="1" x14ac:dyDescent="0.35">
      <c r="A133" s="11" t="s">
        <v>114</v>
      </c>
      <c r="B133" s="11" t="s">
        <v>115</v>
      </c>
      <c r="C133" s="11" t="s">
        <v>116</v>
      </c>
      <c r="D133" s="11" t="s">
        <v>115</v>
      </c>
      <c r="E133" s="11" t="s">
        <v>117</v>
      </c>
      <c r="F133" s="11">
        <v>2023</v>
      </c>
      <c r="G133" s="11">
        <v>1000827</v>
      </c>
      <c r="H133" s="11" t="s">
        <v>301</v>
      </c>
      <c r="I133" s="11">
        <v>6300563</v>
      </c>
      <c r="J133" s="12" t="s">
        <v>126</v>
      </c>
      <c r="K133" s="11">
        <v>402305</v>
      </c>
      <c r="L133" s="11" t="s">
        <v>150</v>
      </c>
      <c r="M133" s="11"/>
      <c r="N133" s="11"/>
      <c r="O133" s="13">
        <v>0</v>
      </c>
      <c r="P133" s="13">
        <v>6833500</v>
      </c>
      <c r="Q133" s="13">
        <v>0</v>
      </c>
      <c r="R133" s="13">
        <v>6833500</v>
      </c>
      <c r="S133" s="13">
        <v>6833500</v>
      </c>
      <c r="T133" s="13">
        <v>6833500</v>
      </c>
      <c r="U133" s="13">
        <v>6833500</v>
      </c>
      <c r="V133" s="13">
        <v>6833500</v>
      </c>
      <c r="W133" s="13">
        <v>6833500</v>
      </c>
      <c r="X133" s="13">
        <v>6833500</v>
      </c>
      <c r="Y133" s="13">
        <v>0</v>
      </c>
      <c r="Z133" s="13">
        <v>6833500</v>
      </c>
      <c r="AA133" s="14">
        <f t="shared" si="0"/>
        <v>61501500</v>
      </c>
      <c r="AB133" s="15">
        <f t="shared" ref="AB133:AM133" si="401">+IFERROR(O133/AO133,0)</f>
        <v>0</v>
      </c>
      <c r="AC133" s="15">
        <f t="shared" si="401"/>
        <v>20</v>
      </c>
      <c r="AD133" s="15">
        <f t="shared" si="401"/>
        <v>0</v>
      </c>
      <c r="AE133" s="15">
        <f t="shared" si="401"/>
        <v>20</v>
      </c>
      <c r="AF133" s="15">
        <f t="shared" si="401"/>
        <v>20</v>
      </c>
      <c r="AG133" s="15">
        <f t="shared" si="401"/>
        <v>20</v>
      </c>
      <c r="AH133" s="15">
        <f t="shared" si="401"/>
        <v>20</v>
      </c>
      <c r="AI133" s="15">
        <f t="shared" si="401"/>
        <v>20</v>
      </c>
      <c r="AJ133" s="15">
        <f t="shared" si="401"/>
        <v>20</v>
      </c>
      <c r="AK133" s="15">
        <f t="shared" si="401"/>
        <v>20</v>
      </c>
      <c r="AL133" s="15">
        <f t="shared" si="401"/>
        <v>0</v>
      </c>
      <c r="AM133" s="15">
        <f t="shared" si="401"/>
        <v>20</v>
      </c>
      <c r="AN133" s="15">
        <f t="shared" si="2"/>
        <v>180</v>
      </c>
      <c r="AO133" s="14" t="s">
        <v>121</v>
      </c>
      <c r="AP133" s="14">
        <v>341675</v>
      </c>
      <c r="AQ133" s="14" t="s">
        <v>121</v>
      </c>
      <c r="AR133" s="14">
        <v>341675</v>
      </c>
      <c r="AS133" s="14">
        <v>341675</v>
      </c>
      <c r="AT133" s="14">
        <v>341675</v>
      </c>
      <c r="AU133" s="14">
        <v>341675</v>
      </c>
      <c r="AV133" s="14">
        <v>341675</v>
      </c>
      <c r="AW133" s="14">
        <v>341675</v>
      </c>
      <c r="AX133" s="14">
        <v>341675</v>
      </c>
      <c r="AY133" s="14">
        <v>341675</v>
      </c>
      <c r="AZ133" s="14">
        <v>341675</v>
      </c>
      <c r="BA133" s="14">
        <v>0</v>
      </c>
      <c r="BB133" s="14">
        <v>6833500</v>
      </c>
      <c r="BC133" s="14">
        <v>6833500</v>
      </c>
      <c r="BD133" s="14">
        <v>6833500</v>
      </c>
      <c r="BE133" s="14">
        <v>6833500</v>
      </c>
      <c r="BF133" s="14">
        <v>6833500</v>
      </c>
      <c r="BG133" s="14">
        <v>6833500</v>
      </c>
      <c r="BH133" s="14">
        <v>6833500</v>
      </c>
      <c r="BI133" s="14">
        <v>6833500</v>
      </c>
      <c r="BJ133" s="14">
        <v>6833500</v>
      </c>
      <c r="BK133" s="14">
        <v>6833500</v>
      </c>
      <c r="BL133" s="14">
        <v>6833500</v>
      </c>
      <c r="BM133" s="13">
        <f t="shared" si="3"/>
        <v>75168500</v>
      </c>
      <c r="BN133" s="16">
        <f t="shared" ref="BN133:BY133" si="402">+IFERROR(BA133/CA133,0)</f>
        <v>0</v>
      </c>
      <c r="BO133" s="16">
        <f t="shared" si="402"/>
        <v>20</v>
      </c>
      <c r="BP133" s="16">
        <f t="shared" si="402"/>
        <v>20</v>
      </c>
      <c r="BQ133" s="16">
        <f t="shared" si="402"/>
        <v>20</v>
      </c>
      <c r="BR133" s="16">
        <f t="shared" si="402"/>
        <v>20</v>
      </c>
      <c r="BS133" s="16">
        <f t="shared" si="402"/>
        <v>20</v>
      </c>
      <c r="BT133" s="16">
        <f t="shared" si="402"/>
        <v>20</v>
      </c>
      <c r="BU133" s="16">
        <f t="shared" si="402"/>
        <v>20</v>
      </c>
      <c r="BV133" s="16">
        <f t="shared" si="402"/>
        <v>20</v>
      </c>
      <c r="BW133" s="16">
        <f t="shared" si="402"/>
        <v>20</v>
      </c>
      <c r="BX133" s="16">
        <f t="shared" si="402"/>
        <v>20</v>
      </c>
      <c r="BY133" s="16">
        <f t="shared" si="402"/>
        <v>20</v>
      </c>
      <c r="BZ133" s="16">
        <f t="shared" si="5"/>
        <v>220</v>
      </c>
      <c r="CA133" s="13">
        <f t="shared" ref="CA133:CA136" si="403">+AZ133</f>
        <v>341675</v>
      </c>
      <c r="CB133" s="13">
        <f t="shared" ref="CB133:CL133" si="404">+CA133</f>
        <v>341675</v>
      </c>
      <c r="CC133" s="13">
        <f t="shared" si="404"/>
        <v>341675</v>
      </c>
      <c r="CD133" s="13">
        <f t="shared" si="404"/>
        <v>341675</v>
      </c>
      <c r="CE133" s="13">
        <f t="shared" si="404"/>
        <v>341675</v>
      </c>
      <c r="CF133" s="13">
        <f t="shared" si="404"/>
        <v>341675</v>
      </c>
      <c r="CG133" s="13">
        <f t="shared" si="404"/>
        <v>341675</v>
      </c>
      <c r="CH133" s="13">
        <f t="shared" si="404"/>
        <v>341675</v>
      </c>
      <c r="CI133" s="13">
        <f t="shared" si="404"/>
        <v>341675</v>
      </c>
      <c r="CJ133" s="13">
        <f t="shared" si="404"/>
        <v>341675</v>
      </c>
      <c r="CK133" s="13">
        <f t="shared" si="404"/>
        <v>341675</v>
      </c>
      <c r="CL133" s="13">
        <f t="shared" si="404"/>
        <v>341675</v>
      </c>
      <c r="CM133" s="17">
        <v>0.55000000000000004</v>
      </c>
      <c r="CN133" s="17">
        <v>0.55000000000000004</v>
      </c>
      <c r="CO133" s="17">
        <v>0.55000000000000004</v>
      </c>
      <c r="CP133" s="17">
        <v>0.55000000000000004</v>
      </c>
      <c r="CQ133" s="17">
        <v>0.55000000000000004</v>
      </c>
      <c r="CR133" s="17">
        <v>0.55000000000000004</v>
      </c>
      <c r="CS133" s="17">
        <v>0.55000000000000004</v>
      </c>
      <c r="CT133" s="17">
        <v>0.55000000000000004</v>
      </c>
      <c r="CU133" s="17">
        <v>0.55000000000000004</v>
      </c>
      <c r="CV133" s="17">
        <v>0.55000000000000004</v>
      </c>
      <c r="CW133" s="17">
        <v>0.55000000000000004</v>
      </c>
      <c r="CX133" s="17">
        <v>0.55000000000000004</v>
      </c>
      <c r="CY133" s="17">
        <v>0.38</v>
      </c>
      <c r="CZ133" s="17">
        <v>0.42</v>
      </c>
      <c r="DA133" s="17">
        <v>0.45</v>
      </c>
      <c r="DB133" s="17">
        <v>0.46499999999999997</v>
      </c>
      <c r="DC133" s="17">
        <v>0.5</v>
      </c>
      <c r="DD133" s="17">
        <v>0.48</v>
      </c>
      <c r="DE133" s="17">
        <v>0.49399999999999999</v>
      </c>
      <c r="DF133" s="17">
        <v>0.47399999999999998</v>
      </c>
      <c r="DG133" s="17">
        <v>0.49399999999999999</v>
      </c>
      <c r="DH133" s="17">
        <v>0.46499999999999997</v>
      </c>
      <c r="DI133" s="17">
        <v>0.49399999999999999</v>
      </c>
      <c r="DJ133" s="17">
        <v>0.45</v>
      </c>
    </row>
    <row r="134" spans="1:114" ht="15" customHeight="1" x14ac:dyDescent="0.35">
      <c r="A134" s="11" t="s">
        <v>114</v>
      </c>
      <c r="B134" s="11" t="s">
        <v>115</v>
      </c>
      <c r="C134" s="11" t="s">
        <v>116</v>
      </c>
      <c r="D134" s="11" t="s">
        <v>115</v>
      </c>
      <c r="E134" s="11" t="s">
        <v>117</v>
      </c>
      <c r="F134" s="11">
        <v>2023</v>
      </c>
      <c r="G134" s="11">
        <v>1000827</v>
      </c>
      <c r="H134" s="11" t="s">
        <v>301</v>
      </c>
      <c r="I134" s="11">
        <v>6300563</v>
      </c>
      <c r="J134" s="12" t="s">
        <v>126</v>
      </c>
      <c r="K134" s="11">
        <v>400181</v>
      </c>
      <c r="L134" s="11" t="s">
        <v>302</v>
      </c>
      <c r="M134" s="11"/>
      <c r="N134" s="11"/>
      <c r="O134" s="13">
        <v>0</v>
      </c>
      <c r="P134" s="13">
        <v>0</v>
      </c>
      <c r="Q134" s="13">
        <v>0</v>
      </c>
      <c r="R134" s="13">
        <v>0</v>
      </c>
      <c r="S134" s="13">
        <v>3551000</v>
      </c>
      <c r="T134" s="13">
        <v>0</v>
      </c>
      <c r="U134" s="13">
        <v>0</v>
      </c>
      <c r="V134" s="13">
        <v>0</v>
      </c>
      <c r="W134" s="13">
        <v>3551000</v>
      </c>
      <c r="X134" s="13">
        <v>0</v>
      </c>
      <c r="Y134" s="13">
        <v>0</v>
      </c>
      <c r="Z134" s="13">
        <v>0</v>
      </c>
      <c r="AA134" s="14">
        <f t="shared" si="0"/>
        <v>7102000</v>
      </c>
      <c r="AB134" s="15">
        <f t="shared" ref="AB134:AM134" si="405">+IFERROR(O134/AO134,0)</f>
        <v>0</v>
      </c>
      <c r="AC134" s="15">
        <f t="shared" si="405"/>
        <v>0</v>
      </c>
      <c r="AD134" s="15">
        <f t="shared" si="405"/>
        <v>0</v>
      </c>
      <c r="AE134" s="15">
        <f t="shared" si="405"/>
        <v>0</v>
      </c>
      <c r="AF134" s="15">
        <f t="shared" si="405"/>
        <v>20</v>
      </c>
      <c r="AG134" s="15">
        <f t="shared" si="405"/>
        <v>0</v>
      </c>
      <c r="AH134" s="15">
        <f t="shared" si="405"/>
        <v>0</v>
      </c>
      <c r="AI134" s="15">
        <f t="shared" si="405"/>
        <v>0</v>
      </c>
      <c r="AJ134" s="15">
        <f t="shared" si="405"/>
        <v>20</v>
      </c>
      <c r="AK134" s="15">
        <f t="shared" si="405"/>
        <v>0</v>
      </c>
      <c r="AL134" s="15">
        <f t="shared" si="405"/>
        <v>0</v>
      </c>
      <c r="AM134" s="15">
        <f t="shared" si="405"/>
        <v>0</v>
      </c>
      <c r="AN134" s="15">
        <f t="shared" si="2"/>
        <v>40</v>
      </c>
      <c r="AO134" s="14" t="s">
        <v>121</v>
      </c>
      <c r="AP134" s="14" t="s">
        <v>121</v>
      </c>
      <c r="AQ134" s="14" t="s">
        <v>121</v>
      </c>
      <c r="AR134" s="14" t="s">
        <v>121</v>
      </c>
      <c r="AS134" s="14">
        <v>177550</v>
      </c>
      <c r="AT134" s="14" t="s">
        <v>121</v>
      </c>
      <c r="AU134" s="14" t="s">
        <v>121</v>
      </c>
      <c r="AV134" s="14" t="s">
        <v>121</v>
      </c>
      <c r="AW134" s="14">
        <v>177550</v>
      </c>
      <c r="AX134" s="14">
        <v>177550</v>
      </c>
      <c r="AY134" s="14">
        <v>177550</v>
      </c>
      <c r="AZ134" s="14">
        <v>177550</v>
      </c>
      <c r="BA134" s="14">
        <v>0</v>
      </c>
      <c r="BB134" s="14">
        <v>0</v>
      </c>
      <c r="BC134" s="14">
        <v>0</v>
      </c>
      <c r="BD134" s="14">
        <v>0</v>
      </c>
      <c r="BE134" s="14">
        <v>3551000</v>
      </c>
      <c r="BF134" s="14">
        <v>0</v>
      </c>
      <c r="BG134" s="14">
        <v>0</v>
      </c>
      <c r="BH134" s="14">
        <v>0</v>
      </c>
      <c r="BI134" s="14">
        <v>3551000</v>
      </c>
      <c r="BJ134" s="14">
        <v>0</v>
      </c>
      <c r="BK134" s="14">
        <v>3551000</v>
      </c>
      <c r="BL134" s="14">
        <v>0</v>
      </c>
      <c r="BM134" s="13">
        <f t="shared" si="3"/>
        <v>10653000</v>
      </c>
      <c r="BN134" s="16">
        <f t="shared" ref="BN134:BY134" si="406">+IFERROR(BA134/CA134,0)</f>
        <v>0</v>
      </c>
      <c r="BO134" s="16">
        <f t="shared" si="406"/>
        <v>0</v>
      </c>
      <c r="BP134" s="16">
        <f t="shared" si="406"/>
        <v>0</v>
      </c>
      <c r="BQ134" s="16">
        <f t="shared" si="406"/>
        <v>0</v>
      </c>
      <c r="BR134" s="16">
        <f t="shared" si="406"/>
        <v>20</v>
      </c>
      <c r="BS134" s="16">
        <f t="shared" si="406"/>
        <v>0</v>
      </c>
      <c r="BT134" s="16">
        <f t="shared" si="406"/>
        <v>0</v>
      </c>
      <c r="BU134" s="16">
        <f t="shared" si="406"/>
        <v>0</v>
      </c>
      <c r="BV134" s="16">
        <f t="shared" si="406"/>
        <v>20</v>
      </c>
      <c r="BW134" s="16">
        <f t="shared" si="406"/>
        <v>0</v>
      </c>
      <c r="BX134" s="16">
        <f t="shared" si="406"/>
        <v>20</v>
      </c>
      <c r="BY134" s="16">
        <f t="shared" si="406"/>
        <v>0</v>
      </c>
      <c r="BZ134" s="16">
        <f t="shared" si="5"/>
        <v>60</v>
      </c>
      <c r="CA134" s="13">
        <f t="shared" si="403"/>
        <v>177550</v>
      </c>
      <c r="CB134" s="13">
        <f t="shared" ref="CB134:CL134" si="407">+CA134</f>
        <v>177550</v>
      </c>
      <c r="CC134" s="13">
        <f t="shared" si="407"/>
        <v>177550</v>
      </c>
      <c r="CD134" s="13">
        <f t="shared" si="407"/>
        <v>177550</v>
      </c>
      <c r="CE134" s="13">
        <f t="shared" si="407"/>
        <v>177550</v>
      </c>
      <c r="CF134" s="13">
        <f t="shared" si="407"/>
        <v>177550</v>
      </c>
      <c r="CG134" s="13">
        <f t="shared" si="407"/>
        <v>177550</v>
      </c>
      <c r="CH134" s="13">
        <f t="shared" si="407"/>
        <v>177550</v>
      </c>
      <c r="CI134" s="13">
        <f t="shared" si="407"/>
        <v>177550</v>
      </c>
      <c r="CJ134" s="13">
        <f t="shared" si="407"/>
        <v>177550</v>
      </c>
      <c r="CK134" s="13">
        <f t="shared" si="407"/>
        <v>177550</v>
      </c>
      <c r="CL134" s="13">
        <f t="shared" si="407"/>
        <v>177550</v>
      </c>
      <c r="CM134" s="17">
        <v>0.74</v>
      </c>
      <c r="CN134" s="17">
        <v>0.74</v>
      </c>
      <c r="CO134" s="17">
        <v>0.74</v>
      </c>
      <c r="CP134" s="17">
        <v>0.74</v>
      </c>
      <c r="CQ134" s="17">
        <v>0.74</v>
      </c>
      <c r="CR134" s="17">
        <v>0.74</v>
      </c>
      <c r="CS134" s="17">
        <v>0.74</v>
      </c>
      <c r="CT134" s="17">
        <v>0.74</v>
      </c>
      <c r="CU134" s="17">
        <v>0.74</v>
      </c>
      <c r="CV134" s="17">
        <v>0.74</v>
      </c>
      <c r="CW134" s="17">
        <v>0.74</v>
      </c>
      <c r="CX134" s="17">
        <v>0.74</v>
      </c>
      <c r="CY134" s="17">
        <v>0.55000000000000004</v>
      </c>
      <c r="CZ134" s="17">
        <v>0.59000000000000008</v>
      </c>
      <c r="DA134" s="17">
        <v>0.62</v>
      </c>
      <c r="DB134" s="17">
        <v>0.63500000000000001</v>
      </c>
      <c r="DC134" s="17">
        <v>0.67</v>
      </c>
      <c r="DD134" s="17">
        <v>0.65</v>
      </c>
      <c r="DE134" s="17">
        <v>0.66400000000000003</v>
      </c>
      <c r="DF134" s="17">
        <v>0.64400000000000002</v>
      </c>
      <c r="DG134" s="17">
        <v>0.66400000000000003</v>
      </c>
      <c r="DH134" s="17">
        <v>0.63500000000000001</v>
      </c>
      <c r="DI134" s="17">
        <v>0.66400000000000003</v>
      </c>
      <c r="DJ134" s="17">
        <v>0.62</v>
      </c>
    </row>
    <row r="135" spans="1:114" ht="15" customHeight="1" x14ac:dyDescent="0.35">
      <c r="A135" s="11" t="s">
        <v>114</v>
      </c>
      <c r="B135" s="11" t="s">
        <v>115</v>
      </c>
      <c r="C135" s="11" t="s">
        <v>116</v>
      </c>
      <c r="D135" s="11" t="s">
        <v>115</v>
      </c>
      <c r="E135" s="11" t="s">
        <v>117</v>
      </c>
      <c r="F135" s="11">
        <v>2023</v>
      </c>
      <c r="G135" s="11">
        <v>1000827</v>
      </c>
      <c r="H135" s="11" t="s">
        <v>301</v>
      </c>
      <c r="I135" s="11">
        <v>6300563</v>
      </c>
      <c r="J135" s="12" t="s">
        <v>126</v>
      </c>
      <c r="K135" s="11">
        <v>405949</v>
      </c>
      <c r="L135" s="11" t="s">
        <v>303</v>
      </c>
      <c r="M135" s="11"/>
      <c r="N135" s="11"/>
      <c r="O135" s="13">
        <v>0</v>
      </c>
      <c r="P135" s="13">
        <v>0</v>
      </c>
      <c r="Q135" s="13">
        <v>0</v>
      </c>
      <c r="R135" s="13">
        <v>3130000</v>
      </c>
      <c r="S135" s="13">
        <v>3130000</v>
      </c>
      <c r="T135" s="13">
        <v>0</v>
      </c>
      <c r="U135" s="13">
        <v>0</v>
      </c>
      <c r="V135" s="13">
        <v>0</v>
      </c>
      <c r="W135" s="13">
        <v>3130000</v>
      </c>
      <c r="X135" s="13">
        <v>0</v>
      </c>
      <c r="Y135" s="13">
        <v>0</v>
      </c>
      <c r="Z135" s="13">
        <v>0</v>
      </c>
      <c r="AA135" s="14">
        <f t="shared" si="0"/>
        <v>9390000</v>
      </c>
      <c r="AB135" s="15">
        <f t="shared" ref="AB135:AM135" si="408">+IFERROR(O135/AO135,0)</f>
        <v>0</v>
      </c>
      <c r="AC135" s="15">
        <f t="shared" si="408"/>
        <v>0</v>
      </c>
      <c r="AD135" s="15">
        <f t="shared" si="408"/>
        <v>0</v>
      </c>
      <c r="AE135" s="15">
        <f t="shared" si="408"/>
        <v>20</v>
      </c>
      <c r="AF135" s="15">
        <f t="shared" si="408"/>
        <v>20</v>
      </c>
      <c r="AG135" s="15">
        <f t="shared" si="408"/>
        <v>0</v>
      </c>
      <c r="AH135" s="15">
        <f t="shared" si="408"/>
        <v>0</v>
      </c>
      <c r="AI135" s="15">
        <f t="shared" si="408"/>
        <v>0</v>
      </c>
      <c r="AJ135" s="15">
        <f t="shared" si="408"/>
        <v>20</v>
      </c>
      <c r="AK135" s="15">
        <f t="shared" si="408"/>
        <v>0</v>
      </c>
      <c r="AL135" s="15">
        <f t="shared" si="408"/>
        <v>0</v>
      </c>
      <c r="AM135" s="15">
        <f t="shared" si="408"/>
        <v>0</v>
      </c>
      <c r="AN135" s="15">
        <f t="shared" si="2"/>
        <v>60</v>
      </c>
      <c r="AO135" s="14" t="s">
        <v>121</v>
      </c>
      <c r="AP135" s="14" t="s">
        <v>121</v>
      </c>
      <c r="AQ135" s="14" t="s">
        <v>121</v>
      </c>
      <c r="AR135" s="14">
        <v>156500</v>
      </c>
      <c r="AS135" s="14">
        <v>156500</v>
      </c>
      <c r="AT135" s="14" t="s">
        <v>121</v>
      </c>
      <c r="AU135" s="14" t="s">
        <v>121</v>
      </c>
      <c r="AV135" s="14" t="s">
        <v>121</v>
      </c>
      <c r="AW135" s="14">
        <v>156500</v>
      </c>
      <c r="AX135" s="14">
        <v>156500</v>
      </c>
      <c r="AY135" s="14">
        <v>156500</v>
      </c>
      <c r="AZ135" s="14">
        <v>156500</v>
      </c>
      <c r="BA135" s="14">
        <v>0</v>
      </c>
      <c r="BB135" s="14">
        <v>0</v>
      </c>
      <c r="BC135" s="14">
        <v>0</v>
      </c>
      <c r="BD135" s="14">
        <v>3130000</v>
      </c>
      <c r="BE135" s="14">
        <v>3130000</v>
      </c>
      <c r="BF135" s="14">
        <v>0</v>
      </c>
      <c r="BG135" s="14">
        <v>3130000</v>
      </c>
      <c r="BH135" s="14">
        <v>0</v>
      </c>
      <c r="BI135" s="14">
        <v>3130000</v>
      </c>
      <c r="BJ135" s="14">
        <v>0</v>
      </c>
      <c r="BK135" s="14">
        <v>3130000</v>
      </c>
      <c r="BL135" s="14">
        <v>0</v>
      </c>
      <c r="BM135" s="13">
        <f t="shared" si="3"/>
        <v>15650000</v>
      </c>
      <c r="BN135" s="16">
        <f t="shared" ref="BN135:BY135" si="409">+IFERROR(BA135/CA135,0)</f>
        <v>0</v>
      </c>
      <c r="BO135" s="16">
        <f t="shared" si="409"/>
        <v>0</v>
      </c>
      <c r="BP135" s="16">
        <f t="shared" si="409"/>
        <v>0</v>
      </c>
      <c r="BQ135" s="16">
        <f t="shared" si="409"/>
        <v>20</v>
      </c>
      <c r="BR135" s="16">
        <f t="shared" si="409"/>
        <v>20</v>
      </c>
      <c r="BS135" s="16">
        <f t="shared" si="409"/>
        <v>0</v>
      </c>
      <c r="BT135" s="16">
        <f t="shared" si="409"/>
        <v>20</v>
      </c>
      <c r="BU135" s="16">
        <f t="shared" si="409"/>
        <v>0</v>
      </c>
      <c r="BV135" s="16">
        <f t="shared" si="409"/>
        <v>20</v>
      </c>
      <c r="BW135" s="16">
        <f t="shared" si="409"/>
        <v>0</v>
      </c>
      <c r="BX135" s="16">
        <f t="shared" si="409"/>
        <v>20</v>
      </c>
      <c r="BY135" s="16">
        <f t="shared" si="409"/>
        <v>0</v>
      </c>
      <c r="BZ135" s="16">
        <f t="shared" si="5"/>
        <v>100</v>
      </c>
      <c r="CA135" s="13">
        <f t="shared" si="403"/>
        <v>156500</v>
      </c>
      <c r="CB135" s="13">
        <f t="shared" ref="CB135:CL135" si="410">+CA135</f>
        <v>156500</v>
      </c>
      <c r="CC135" s="13">
        <f t="shared" si="410"/>
        <v>156500</v>
      </c>
      <c r="CD135" s="13">
        <f t="shared" si="410"/>
        <v>156500</v>
      </c>
      <c r="CE135" s="13">
        <f t="shared" si="410"/>
        <v>156500</v>
      </c>
      <c r="CF135" s="13">
        <f t="shared" si="410"/>
        <v>156500</v>
      </c>
      <c r="CG135" s="13">
        <f t="shared" si="410"/>
        <v>156500</v>
      </c>
      <c r="CH135" s="13">
        <f t="shared" si="410"/>
        <v>156500</v>
      </c>
      <c r="CI135" s="13">
        <f t="shared" si="410"/>
        <v>156500</v>
      </c>
      <c r="CJ135" s="13">
        <f t="shared" si="410"/>
        <v>156500</v>
      </c>
      <c r="CK135" s="13">
        <f t="shared" si="410"/>
        <v>156500</v>
      </c>
      <c r="CL135" s="13">
        <f t="shared" si="410"/>
        <v>156500</v>
      </c>
      <c r="CM135" s="17">
        <v>0.73</v>
      </c>
      <c r="CN135" s="17">
        <v>0.73</v>
      </c>
      <c r="CO135" s="17">
        <v>0.73</v>
      </c>
      <c r="CP135" s="17">
        <v>0.73</v>
      </c>
      <c r="CQ135" s="17">
        <v>0.73</v>
      </c>
      <c r="CR135" s="17">
        <v>0.73</v>
      </c>
      <c r="CS135" s="17">
        <v>0.73</v>
      </c>
      <c r="CT135" s="17">
        <v>0.73</v>
      </c>
      <c r="CU135" s="17">
        <v>0.73</v>
      </c>
      <c r="CV135" s="17">
        <v>0.73</v>
      </c>
      <c r="CW135" s="17">
        <v>0.73</v>
      </c>
      <c r="CX135" s="17">
        <v>0.73</v>
      </c>
      <c r="CY135" s="17">
        <v>0.55000000000000004</v>
      </c>
      <c r="CZ135" s="17">
        <v>0.59000000000000008</v>
      </c>
      <c r="DA135" s="17">
        <v>0.62</v>
      </c>
      <c r="DB135" s="17">
        <v>0.63500000000000001</v>
      </c>
      <c r="DC135" s="17">
        <v>0.67</v>
      </c>
      <c r="DD135" s="17">
        <v>0.65</v>
      </c>
      <c r="DE135" s="17">
        <v>0.66400000000000003</v>
      </c>
      <c r="DF135" s="17">
        <v>0.64400000000000002</v>
      </c>
      <c r="DG135" s="17">
        <v>0.66400000000000003</v>
      </c>
      <c r="DH135" s="17">
        <v>0.63500000000000001</v>
      </c>
      <c r="DI135" s="17">
        <v>0.66400000000000003</v>
      </c>
      <c r="DJ135" s="17">
        <v>0.62</v>
      </c>
    </row>
    <row r="136" spans="1:114" ht="15" customHeight="1" x14ac:dyDescent="0.35">
      <c r="A136" s="11" t="s">
        <v>114</v>
      </c>
      <c r="B136" s="11" t="s">
        <v>115</v>
      </c>
      <c r="C136" s="11" t="s">
        <v>116</v>
      </c>
      <c r="D136" s="11" t="s">
        <v>115</v>
      </c>
      <c r="E136" s="11" t="s">
        <v>117</v>
      </c>
      <c r="F136" s="11">
        <v>2023</v>
      </c>
      <c r="G136" s="11">
        <v>1000827</v>
      </c>
      <c r="H136" s="11" t="s">
        <v>301</v>
      </c>
      <c r="I136" s="11">
        <v>6300563</v>
      </c>
      <c r="J136" s="12" t="s">
        <v>126</v>
      </c>
      <c r="K136" s="11">
        <v>406652</v>
      </c>
      <c r="L136" s="11" t="s">
        <v>304</v>
      </c>
      <c r="M136" s="11"/>
      <c r="N136" s="11"/>
      <c r="O136" s="13">
        <v>0</v>
      </c>
      <c r="P136" s="13">
        <v>0</v>
      </c>
      <c r="Q136" s="13">
        <v>0</v>
      </c>
      <c r="R136" s="13">
        <v>0</v>
      </c>
      <c r="S136" s="13">
        <v>273000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4">
        <f t="shared" si="0"/>
        <v>273000</v>
      </c>
      <c r="AB136" s="15">
        <f t="shared" ref="AB136:AM136" si="411">+IFERROR(O136/AO136,0)</f>
        <v>0</v>
      </c>
      <c r="AC136" s="15">
        <f t="shared" si="411"/>
        <v>0</v>
      </c>
      <c r="AD136" s="15">
        <f t="shared" si="411"/>
        <v>0</v>
      </c>
      <c r="AE136" s="15">
        <f t="shared" si="411"/>
        <v>0</v>
      </c>
      <c r="AF136" s="15">
        <f t="shared" si="411"/>
        <v>5</v>
      </c>
      <c r="AG136" s="15">
        <f t="shared" si="411"/>
        <v>0</v>
      </c>
      <c r="AH136" s="15">
        <f t="shared" si="411"/>
        <v>0</v>
      </c>
      <c r="AI136" s="15">
        <f t="shared" si="411"/>
        <v>0</v>
      </c>
      <c r="AJ136" s="15">
        <f t="shared" si="411"/>
        <v>0</v>
      </c>
      <c r="AK136" s="15">
        <f t="shared" si="411"/>
        <v>0</v>
      </c>
      <c r="AL136" s="15">
        <f t="shared" si="411"/>
        <v>0</v>
      </c>
      <c r="AM136" s="15">
        <f t="shared" si="411"/>
        <v>0</v>
      </c>
      <c r="AN136" s="15">
        <f t="shared" si="2"/>
        <v>5</v>
      </c>
      <c r="AO136" s="14" t="s">
        <v>121</v>
      </c>
      <c r="AP136" s="14" t="s">
        <v>121</v>
      </c>
      <c r="AQ136" s="14" t="s">
        <v>121</v>
      </c>
      <c r="AR136" s="14" t="s">
        <v>121</v>
      </c>
      <c r="AS136" s="14">
        <v>54600</v>
      </c>
      <c r="AT136" s="14" t="s">
        <v>121</v>
      </c>
      <c r="AU136" s="14" t="s">
        <v>121</v>
      </c>
      <c r="AV136" s="14" t="s">
        <v>121</v>
      </c>
      <c r="AW136" s="14" t="s">
        <v>121</v>
      </c>
      <c r="AX136" s="14" t="s">
        <v>121</v>
      </c>
      <c r="AY136" s="14">
        <v>54600</v>
      </c>
      <c r="AZ136" s="14">
        <v>54600</v>
      </c>
      <c r="BA136" s="14">
        <v>0</v>
      </c>
      <c r="BB136" s="14">
        <v>0</v>
      </c>
      <c r="BC136" s="14">
        <v>0</v>
      </c>
      <c r="BD136" s="14">
        <v>0</v>
      </c>
      <c r="BE136" s="14">
        <v>273000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3">
        <f t="shared" si="3"/>
        <v>273000</v>
      </c>
      <c r="BN136" s="16">
        <f t="shared" ref="BN136:BY136" si="412">+IFERROR(BA136/CA136,0)</f>
        <v>0</v>
      </c>
      <c r="BO136" s="16">
        <f t="shared" si="412"/>
        <v>0</v>
      </c>
      <c r="BP136" s="16">
        <f t="shared" si="412"/>
        <v>0</v>
      </c>
      <c r="BQ136" s="16">
        <f t="shared" si="412"/>
        <v>0</v>
      </c>
      <c r="BR136" s="16">
        <f t="shared" si="412"/>
        <v>5</v>
      </c>
      <c r="BS136" s="16">
        <f t="shared" si="412"/>
        <v>0</v>
      </c>
      <c r="BT136" s="16">
        <f t="shared" si="412"/>
        <v>0</v>
      </c>
      <c r="BU136" s="16">
        <f t="shared" si="412"/>
        <v>0</v>
      </c>
      <c r="BV136" s="16">
        <f t="shared" si="412"/>
        <v>0</v>
      </c>
      <c r="BW136" s="16">
        <f t="shared" si="412"/>
        <v>0</v>
      </c>
      <c r="BX136" s="16">
        <f t="shared" si="412"/>
        <v>0</v>
      </c>
      <c r="BY136" s="16">
        <f t="shared" si="412"/>
        <v>0</v>
      </c>
      <c r="BZ136" s="16">
        <f t="shared" si="5"/>
        <v>5</v>
      </c>
      <c r="CA136" s="13">
        <f t="shared" si="403"/>
        <v>54600</v>
      </c>
      <c r="CB136" s="13">
        <f t="shared" ref="CB136:CL136" si="413">+CA136</f>
        <v>54600</v>
      </c>
      <c r="CC136" s="13">
        <f t="shared" si="413"/>
        <v>54600</v>
      </c>
      <c r="CD136" s="13">
        <f t="shared" si="413"/>
        <v>54600</v>
      </c>
      <c r="CE136" s="13">
        <f t="shared" si="413"/>
        <v>54600</v>
      </c>
      <c r="CF136" s="13">
        <f t="shared" si="413"/>
        <v>54600</v>
      </c>
      <c r="CG136" s="13">
        <f t="shared" si="413"/>
        <v>54600</v>
      </c>
      <c r="CH136" s="13">
        <f t="shared" si="413"/>
        <v>54600</v>
      </c>
      <c r="CI136" s="13">
        <f t="shared" si="413"/>
        <v>54600</v>
      </c>
      <c r="CJ136" s="13">
        <f t="shared" si="413"/>
        <v>54600</v>
      </c>
      <c r="CK136" s="13">
        <f t="shared" si="413"/>
        <v>54600</v>
      </c>
      <c r="CL136" s="13">
        <f t="shared" si="413"/>
        <v>54600</v>
      </c>
      <c r="CM136" s="17">
        <v>0.67</v>
      </c>
      <c r="CN136" s="17">
        <v>0.67</v>
      </c>
      <c r="CO136" s="17">
        <v>0.67</v>
      </c>
      <c r="CP136" s="17">
        <v>0.67</v>
      </c>
      <c r="CQ136" s="17">
        <v>0.67</v>
      </c>
      <c r="CR136" s="17">
        <v>0.67</v>
      </c>
      <c r="CS136" s="17">
        <v>0.67</v>
      </c>
      <c r="CT136" s="17">
        <v>0.67</v>
      </c>
      <c r="CU136" s="17">
        <v>0.67</v>
      </c>
      <c r="CV136" s="17">
        <v>0.67</v>
      </c>
      <c r="CW136" s="17">
        <v>0.67</v>
      </c>
      <c r="CX136" s="17">
        <v>0.67</v>
      </c>
      <c r="CY136" s="17">
        <v>0.33</v>
      </c>
      <c r="CZ136" s="17">
        <v>0.37</v>
      </c>
      <c r="DA136" s="17">
        <v>0.4</v>
      </c>
      <c r="DB136" s="17">
        <v>0.41499999999999998</v>
      </c>
      <c r="DC136" s="17">
        <v>0.45</v>
      </c>
      <c r="DD136" s="17">
        <v>0.43</v>
      </c>
      <c r="DE136" s="17">
        <v>0.44400000000000001</v>
      </c>
      <c r="DF136" s="17">
        <v>0.42399999999999999</v>
      </c>
      <c r="DG136" s="17">
        <v>0.44400000000000001</v>
      </c>
      <c r="DH136" s="17">
        <v>0.41499999999999998</v>
      </c>
      <c r="DI136" s="17">
        <v>0.44400000000000001</v>
      </c>
      <c r="DJ136" s="17">
        <v>0.4</v>
      </c>
    </row>
    <row r="137" spans="1:114" ht="15" customHeight="1" x14ac:dyDescent="0.35">
      <c r="A137" s="11" t="s">
        <v>114</v>
      </c>
      <c r="B137" s="11" t="s">
        <v>115</v>
      </c>
      <c r="C137" s="11" t="s">
        <v>116</v>
      </c>
      <c r="D137" s="11" t="s">
        <v>115</v>
      </c>
      <c r="E137" s="11" t="s">
        <v>117</v>
      </c>
      <c r="F137" s="11">
        <v>2023</v>
      </c>
      <c r="G137" s="11">
        <v>1000827</v>
      </c>
      <c r="H137" s="11" t="s">
        <v>301</v>
      </c>
      <c r="I137" s="11">
        <v>6300563</v>
      </c>
      <c r="J137" s="12" t="s">
        <v>126</v>
      </c>
      <c r="K137" s="11" t="s">
        <v>305</v>
      </c>
      <c r="L137" s="11" t="s">
        <v>306</v>
      </c>
      <c r="M137" s="11"/>
      <c r="N137" s="11"/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4">
        <f t="shared" si="0"/>
        <v>0</v>
      </c>
      <c r="AB137" s="15">
        <f t="shared" ref="AB137:AM137" si="414">+IFERROR(O137/AO137,0)</f>
        <v>0</v>
      </c>
      <c r="AC137" s="15">
        <f t="shared" si="414"/>
        <v>0</v>
      </c>
      <c r="AD137" s="15">
        <f t="shared" si="414"/>
        <v>0</v>
      </c>
      <c r="AE137" s="15">
        <f t="shared" si="414"/>
        <v>0</v>
      </c>
      <c r="AF137" s="15">
        <f t="shared" si="414"/>
        <v>0</v>
      </c>
      <c r="AG137" s="15">
        <f t="shared" si="414"/>
        <v>0</v>
      </c>
      <c r="AH137" s="15">
        <f t="shared" si="414"/>
        <v>0</v>
      </c>
      <c r="AI137" s="15">
        <f t="shared" si="414"/>
        <v>0</v>
      </c>
      <c r="AJ137" s="15">
        <f t="shared" si="414"/>
        <v>0</v>
      </c>
      <c r="AK137" s="15">
        <f t="shared" si="414"/>
        <v>0</v>
      </c>
      <c r="AL137" s="15">
        <f t="shared" si="414"/>
        <v>0</v>
      </c>
      <c r="AM137" s="15">
        <f t="shared" si="414"/>
        <v>0</v>
      </c>
      <c r="AN137" s="15">
        <f t="shared" si="2"/>
        <v>0</v>
      </c>
      <c r="AO137" s="14" t="s">
        <v>121</v>
      </c>
      <c r="AP137" s="14" t="s">
        <v>121</v>
      </c>
      <c r="AQ137" s="14" t="s">
        <v>121</v>
      </c>
      <c r="AR137" s="14" t="s">
        <v>121</v>
      </c>
      <c r="AS137" s="14">
        <v>0</v>
      </c>
      <c r="AT137" s="14" t="s">
        <v>121</v>
      </c>
      <c r="AU137" s="14" t="s">
        <v>121</v>
      </c>
      <c r="AV137" s="14" t="s">
        <v>121</v>
      </c>
      <c r="AW137" s="14" t="s">
        <v>121</v>
      </c>
      <c r="AX137" s="14" t="s">
        <v>121</v>
      </c>
      <c r="AY137" s="14" t="s">
        <v>121</v>
      </c>
      <c r="AZ137" s="14" t="s">
        <v>121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7000000</v>
      </c>
      <c r="BK137" s="14">
        <v>7000000</v>
      </c>
      <c r="BL137" s="14">
        <v>7000000</v>
      </c>
      <c r="BM137" s="13">
        <f t="shared" si="3"/>
        <v>21000000</v>
      </c>
      <c r="BN137" s="16">
        <f t="shared" ref="BN137:BY137" si="415">+IFERROR(BA137/CA137,0)</f>
        <v>0</v>
      </c>
      <c r="BO137" s="16">
        <f t="shared" si="415"/>
        <v>0</v>
      </c>
      <c r="BP137" s="16">
        <f t="shared" si="415"/>
        <v>0</v>
      </c>
      <c r="BQ137" s="16">
        <f t="shared" si="415"/>
        <v>0</v>
      </c>
      <c r="BR137" s="16">
        <f t="shared" si="415"/>
        <v>0</v>
      </c>
      <c r="BS137" s="16">
        <f t="shared" si="415"/>
        <v>0</v>
      </c>
      <c r="BT137" s="16">
        <f t="shared" si="415"/>
        <v>0</v>
      </c>
      <c r="BU137" s="16">
        <f t="shared" si="415"/>
        <v>0</v>
      </c>
      <c r="BV137" s="16">
        <f t="shared" si="415"/>
        <v>0</v>
      </c>
      <c r="BW137" s="16">
        <f t="shared" si="415"/>
        <v>7000000</v>
      </c>
      <c r="BX137" s="16">
        <f t="shared" si="415"/>
        <v>7000000</v>
      </c>
      <c r="BY137" s="16">
        <f t="shared" si="415"/>
        <v>7000000</v>
      </c>
      <c r="BZ137" s="16">
        <f t="shared" si="5"/>
        <v>21000000</v>
      </c>
      <c r="CA137" s="13">
        <v>1</v>
      </c>
      <c r="CB137" s="13">
        <f t="shared" ref="CB137:CL137" si="416">+CA137</f>
        <v>1</v>
      </c>
      <c r="CC137" s="13">
        <f t="shared" si="416"/>
        <v>1</v>
      </c>
      <c r="CD137" s="13">
        <f t="shared" si="416"/>
        <v>1</v>
      </c>
      <c r="CE137" s="13">
        <f t="shared" si="416"/>
        <v>1</v>
      </c>
      <c r="CF137" s="13">
        <f t="shared" si="416"/>
        <v>1</v>
      </c>
      <c r="CG137" s="13">
        <f t="shared" si="416"/>
        <v>1</v>
      </c>
      <c r="CH137" s="13">
        <f t="shared" si="416"/>
        <v>1</v>
      </c>
      <c r="CI137" s="13">
        <f t="shared" si="416"/>
        <v>1</v>
      </c>
      <c r="CJ137" s="13">
        <f t="shared" si="416"/>
        <v>1</v>
      </c>
      <c r="CK137" s="13">
        <f t="shared" si="416"/>
        <v>1</v>
      </c>
      <c r="CL137" s="13">
        <f t="shared" si="416"/>
        <v>1</v>
      </c>
      <c r="CM137" s="17">
        <v>0.6</v>
      </c>
      <c r="CN137" s="17">
        <v>0.6</v>
      </c>
      <c r="CO137" s="17">
        <v>0.6</v>
      </c>
      <c r="CP137" s="17">
        <v>0.6</v>
      </c>
      <c r="CQ137" s="17">
        <v>0.6</v>
      </c>
      <c r="CR137" s="17">
        <v>0.6</v>
      </c>
      <c r="CS137" s="17">
        <v>0.6</v>
      </c>
      <c r="CT137" s="17">
        <v>0.6</v>
      </c>
      <c r="CU137" s="17">
        <v>0.6</v>
      </c>
      <c r="CV137" s="17">
        <v>0.6</v>
      </c>
      <c r="CW137" s="17">
        <v>0.6</v>
      </c>
      <c r="CX137" s="17">
        <v>0.6</v>
      </c>
      <c r="CY137" s="17">
        <v>0.38</v>
      </c>
      <c r="CZ137" s="17">
        <v>0.42</v>
      </c>
      <c r="DA137" s="17">
        <v>0.45</v>
      </c>
      <c r="DB137" s="17">
        <v>0.46499999999999997</v>
      </c>
      <c r="DC137" s="17">
        <v>0.5</v>
      </c>
      <c r="DD137" s="17">
        <v>0.48</v>
      </c>
      <c r="DE137" s="17">
        <v>0.49399999999999999</v>
      </c>
      <c r="DF137" s="17">
        <v>0.47399999999999998</v>
      </c>
      <c r="DG137" s="17">
        <v>0.49399999999999999</v>
      </c>
      <c r="DH137" s="17">
        <v>0.46499999999999997</v>
      </c>
      <c r="DI137" s="17">
        <v>0.49399999999999999</v>
      </c>
      <c r="DJ137" s="17">
        <v>0.45</v>
      </c>
    </row>
    <row r="138" spans="1:114" ht="15" customHeight="1" x14ac:dyDescent="0.35">
      <c r="A138" s="11" t="s">
        <v>114</v>
      </c>
      <c r="B138" s="11" t="s">
        <v>115</v>
      </c>
      <c r="C138" s="11" t="s">
        <v>116</v>
      </c>
      <c r="D138" s="11" t="s">
        <v>115</v>
      </c>
      <c r="E138" s="11" t="s">
        <v>117</v>
      </c>
      <c r="F138" s="11">
        <v>2023</v>
      </c>
      <c r="G138" s="11">
        <v>1001963</v>
      </c>
      <c r="H138" s="11" t="s">
        <v>149</v>
      </c>
      <c r="I138" s="11">
        <v>6300445</v>
      </c>
      <c r="J138" s="12" t="s">
        <v>119</v>
      </c>
      <c r="K138" s="11" t="s">
        <v>307</v>
      </c>
      <c r="L138" s="11" t="s">
        <v>308</v>
      </c>
      <c r="M138" s="11"/>
      <c r="N138" s="11"/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4">
        <f t="shared" si="0"/>
        <v>0</v>
      </c>
      <c r="AB138" s="15">
        <f t="shared" ref="AB138:AM138" si="417">+IFERROR(O138/AO138,0)</f>
        <v>0</v>
      </c>
      <c r="AC138" s="15">
        <f t="shared" si="417"/>
        <v>0</v>
      </c>
      <c r="AD138" s="15">
        <f t="shared" si="417"/>
        <v>0</v>
      </c>
      <c r="AE138" s="15">
        <f t="shared" si="417"/>
        <v>0</v>
      </c>
      <c r="AF138" s="15">
        <f t="shared" si="417"/>
        <v>0</v>
      </c>
      <c r="AG138" s="15">
        <f t="shared" si="417"/>
        <v>0</v>
      </c>
      <c r="AH138" s="15">
        <f t="shared" si="417"/>
        <v>0</v>
      </c>
      <c r="AI138" s="15">
        <f t="shared" si="417"/>
        <v>0</v>
      </c>
      <c r="AJ138" s="15">
        <f t="shared" si="417"/>
        <v>0</v>
      </c>
      <c r="AK138" s="15">
        <f t="shared" si="417"/>
        <v>0</v>
      </c>
      <c r="AL138" s="15">
        <f t="shared" si="417"/>
        <v>0</v>
      </c>
      <c r="AM138" s="15">
        <f t="shared" si="417"/>
        <v>0</v>
      </c>
      <c r="AN138" s="15">
        <f t="shared" si="2"/>
        <v>0</v>
      </c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8400000</v>
      </c>
      <c r="BK138" s="14">
        <v>8400000</v>
      </c>
      <c r="BL138" s="14">
        <v>8400000</v>
      </c>
      <c r="BM138" s="13">
        <f t="shared" si="3"/>
        <v>25200000</v>
      </c>
      <c r="BN138" s="16">
        <f t="shared" ref="BN138:BY138" si="418">+IFERROR(BA138/CA138,0)</f>
        <v>0</v>
      </c>
      <c r="BO138" s="16">
        <f t="shared" si="418"/>
        <v>0</v>
      </c>
      <c r="BP138" s="16">
        <f t="shared" si="418"/>
        <v>0</v>
      </c>
      <c r="BQ138" s="16">
        <f t="shared" si="418"/>
        <v>0</v>
      </c>
      <c r="BR138" s="16">
        <f t="shared" si="418"/>
        <v>0</v>
      </c>
      <c r="BS138" s="16">
        <f t="shared" si="418"/>
        <v>0</v>
      </c>
      <c r="BT138" s="16">
        <f t="shared" si="418"/>
        <v>0</v>
      </c>
      <c r="BU138" s="16">
        <f t="shared" si="418"/>
        <v>0</v>
      </c>
      <c r="BV138" s="16">
        <f t="shared" si="418"/>
        <v>0</v>
      </c>
      <c r="BW138" s="16">
        <f t="shared" si="418"/>
        <v>8400000</v>
      </c>
      <c r="BX138" s="16">
        <f t="shared" si="418"/>
        <v>8400000</v>
      </c>
      <c r="BY138" s="16">
        <f t="shared" si="418"/>
        <v>8400000</v>
      </c>
      <c r="BZ138" s="16">
        <f t="shared" si="5"/>
        <v>25200000</v>
      </c>
      <c r="CA138" s="13">
        <v>1</v>
      </c>
      <c r="CB138" s="13">
        <f t="shared" ref="CB138:CL138" si="419">+CA138</f>
        <v>1</v>
      </c>
      <c r="CC138" s="13">
        <f t="shared" si="419"/>
        <v>1</v>
      </c>
      <c r="CD138" s="13">
        <f t="shared" si="419"/>
        <v>1</v>
      </c>
      <c r="CE138" s="13">
        <f t="shared" si="419"/>
        <v>1</v>
      </c>
      <c r="CF138" s="13">
        <f t="shared" si="419"/>
        <v>1</v>
      </c>
      <c r="CG138" s="13">
        <f t="shared" si="419"/>
        <v>1</v>
      </c>
      <c r="CH138" s="13">
        <f t="shared" si="419"/>
        <v>1</v>
      </c>
      <c r="CI138" s="13">
        <f t="shared" si="419"/>
        <v>1</v>
      </c>
      <c r="CJ138" s="13">
        <f t="shared" si="419"/>
        <v>1</v>
      </c>
      <c r="CK138" s="13">
        <f t="shared" si="419"/>
        <v>1</v>
      </c>
      <c r="CL138" s="13">
        <f t="shared" si="419"/>
        <v>1</v>
      </c>
      <c r="CM138" s="17">
        <v>0.6</v>
      </c>
      <c r="CN138" s="17">
        <v>0.6</v>
      </c>
      <c r="CO138" s="17">
        <v>0.6</v>
      </c>
      <c r="CP138" s="17">
        <v>0.6</v>
      </c>
      <c r="CQ138" s="17">
        <v>0.6</v>
      </c>
      <c r="CR138" s="17">
        <v>0.6</v>
      </c>
      <c r="CS138" s="17">
        <v>0.6</v>
      </c>
      <c r="CT138" s="17">
        <v>0.6</v>
      </c>
      <c r="CU138" s="17">
        <v>0.6</v>
      </c>
      <c r="CV138" s="17">
        <v>0.6</v>
      </c>
      <c r="CW138" s="17">
        <v>0.6</v>
      </c>
      <c r="CX138" s="17">
        <v>0.6</v>
      </c>
      <c r="CY138" s="17">
        <v>0.38</v>
      </c>
      <c r="CZ138" s="17">
        <v>0.42</v>
      </c>
      <c r="DA138" s="17">
        <v>0.45</v>
      </c>
      <c r="DB138" s="17">
        <v>0.46499999999999997</v>
      </c>
      <c r="DC138" s="17">
        <v>0.5</v>
      </c>
      <c r="DD138" s="17">
        <v>0.48</v>
      </c>
      <c r="DE138" s="17">
        <v>0.49399999999999999</v>
      </c>
      <c r="DF138" s="17">
        <v>0.47399999999999998</v>
      </c>
      <c r="DG138" s="17">
        <v>0.49399999999999999</v>
      </c>
      <c r="DH138" s="17">
        <v>0.46499999999999997</v>
      </c>
      <c r="DI138" s="17">
        <v>0.49399999999999999</v>
      </c>
      <c r="DJ138" s="17">
        <v>0.45</v>
      </c>
    </row>
    <row r="139" spans="1:114" ht="15" customHeight="1" x14ac:dyDescent="0.35">
      <c r="A139" s="11" t="s">
        <v>114</v>
      </c>
      <c r="B139" s="11" t="s">
        <v>115</v>
      </c>
      <c r="C139" s="11" t="s">
        <v>116</v>
      </c>
      <c r="D139" s="11" t="s">
        <v>115</v>
      </c>
      <c r="E139" s="11" t="s">
        <v>117</v>
      </c>
      <c r="F139" s="11">
        <v>2023</v>
      </c>
      <c r="G139" s="11">
        <v>1003700</v>
      </c>
      <c r="H139" s="11" t="s">
        <v>309</v>
      </c>
      <c r="I139" s="11">
        <v>6300563</v>
      </c>
      <c r="J139" s="12" t="s">
        <v>126</v>
      </c>
      <c r="K139" s="11">
        <v>407595</v>
      </c>
      <c r="L139" s="11" t="s">
        <v>310</v>
      </c>
      <c r="M139" s="11"/>
      <c r="N139" s="11"/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5145000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4">
        <f t="shared" si="0"/>
        <v>5145000</v>
      </c>
      <c r="AB139" s="15">
        <f t="shared" ref="AB139:AM139" si="420">+IFERROR(O139/AO139,0)</f>
        <v>0</v>
      </c>
      <c r="AC139" s="15">
        <f t="shared" si="420"/>
        <v>0</v>
      </c>
      <c r="AD139" s="15">
        <f t="shared" si="420"/>
        <v>0</v>
      </c>
      <c r="AE139" s="15">
        <f t="shared" si="420"/>
        <v>0</v>
      </c>
      <c r="AF139" s="15">
        <f t="shared" si="420"/>
        <v>0</v>
      </c>
      <c r="AG139" s="15">
        <f t="shared" si="420"/>
        <v>0</v>
      </c>
      <c r="AH139" s="15">
        <f t="shared" si="420"/>
        <v>50</v>
      </c>
      <c r="AI139" s="15">
        <f t="shared" si="420"/>
        <v>0</v>
      </c>
      <c r="AJ139" s="15">
        <f t="shared" si="420"/>
        <v>0</v>
      </c>
      <c r="AK139" s="15">
        <f t="shared" si="420"/>
        <v>0</v>
      </c>
      <c r="AL139" s="15">
        <f t="shared" si="420"/>
        <v>0</v>
      </c>
      <c r="AM139" s="15">
        <f t="shared" si="420"/>
        <v>0</v>
      </c>
      <c r="AN139" s="15">
        <f t="shared" si="2"/>
        <v>50</v>
      </c>
      <c r="AO139" s="14" t="s">
        <v>121</v>
      </c>
      <c r="AP139" s="14" t="s">
        <v>121</v>
      </c>
      <c r="AQ139" s="14" t="s">
        <v>121</v>
      </c>
      <c r="AR139" s="14" t="s">
        <v>121</v>
      </c>
      <c r="AS139" s="14" t="s">
        <v>121</v>
      </c>
      <c r="AT139" s="14" t="s">
        <v>121</v>
      </c>
      <c r="AU139" s="14">
        <v>102900</v>
      </c>
      <c r="AV139" s="14" t="s">
        <v>121</v>
      </c>
      <c r="AW139" s="14" t="s">
        <v>121</v>
      </c>
      <c r="AX139" s="14" t="s">
        <v>121</v>
      </c>
      <c r="AY139" s="14">
        <v>102900</v>
      </c>
      <c r="AZ139" s="14">
        <v>102900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5145000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3">
        <f t="shared" si="3"/>
        <v>5145000</v>
      </c>
      <c r="BN139" s="16">
        <f t="shared" ref="BN139:BY139" si="421">+IFERROR(BA139/CA139,0)</f>
        <v>0</v>
      </c>
      <c r="BO139" s="16">
        <f t="shared" si="421"/>
        <v>0</v>
      </c>
      <c r="BP139" s="16">
        <f t="shared" si="421"/>
        <v>0</v>
      </c>
      <c r="BQ139" s="16">
        <f t="shared" si="421"/>
        <v>0</v>
      </c>
      <c r="BR139" s="16">
        <f t="shared" si="421"/>
        <v>0</v>
      </c>
      <c r="BS139" s="16">
        <f t="shared" si="421"/>
        <v>0</v>
      </c>
      <c r="BT139" s="16">
        <f t="shared" si="421"/>
        <v>50</v>
      </c>
      <c r="BU139" s="16">
        <f t="shared" si="421"/>
        <v>0</v>
      </c>
      <c r="BV139" s="16">
        <f t="shared" si="421"/>
        <v>0</v>
      </c>
      <c r="BW139" s="16">
        <f t="shared" si="421"/>
        <v>0</v>
      </c>
      <c r="BX139" s="16">
        <f t="shared" si="421"/>
        <v>0</v>
      </c>
      <c r="BY139" s="16">
        <f t="shared" si="421"/>
        <v>0</v>
      </c>
      <c r="BZ139" s="16">
        <f t="shared" si="5"/>
        <v>50</v>
      </c>
      <c r="CA139" s="13">
        <f t="shared" ref="CA139:CA148" si="422">+AZ139</f>
        <v>102900</v>
      </c>
      <c r="CB139" s="13">
        <f t="shared" ref="CB139:CL139" si="423">+CA139</f>
        <v>102900</v>
      </c>
      <c r="CC139" s="13">
        <f t="shared" si="423"/>
        <v>102900</v>
      </c>
      <c r="CD139" s="13">
        <f t="shared" si="423"/>
        <v>102900</v>
      </c>
      <c r="CE139" s="13">
        <f t="shared" si="423"/>
        <v>102900</v>
      </c>
      <c r="CF139" s="13">
        <f t="shared" si="423"/>
        <v>102900</v>
      </c>
      <c r="CG139" s="13">
        <f t="shared" si="423"/>
        <v>102900</v>
      </c>
      <c r="CH139" s="13">
        <f t="shared" si="423"/>
        <v>102900</v>
      </c>
      <c r="CI139" s="13">
        <f t="shared" si="423"/>
        <v>102900</v>
      </c>
      <c r="CJ139" s="13">
        <f t="shared" si="423"/>
        <v>102900</v>
      </c>
      <c r="CK139" s="13">
        <f t="shared" si="423"/>
        <v>102900</v>
      </c>
      <c r="CL139" s="13">
        <f t="shared" si="423"/>
        <v>102900</v>
      </c>
      <c r="CM139" s="17">
        <v>0.9</v>
      </c>
      <c r="CN139" s="17">
        <v>0.9</v>
      </c>
      <c r="CO139" s="17">
        <v>0.9</v>
      </c>
      <c r="CP139" s="17">
        <v>0.9</v>
      </c>
      <c r="CQ139" s="17">
        <v>0.9</v>
      </c>
      <c r="CR139" s="17">
        <v>0.9</v>
      </c>
      <c r="CS139" s="17">
        <v>0.9</v>
      </c>
      <c r="CT139" s="17">
        <v>0.9</v>
      </c>
      <c r="CU139" s="17">
        <v>0.9</v>
      </c>
      <c r="CV139" s="17">
        <v>0.9</v>
      </c>
      <c r="CW139" s="17">
        <v>0.9</v>
      </c>
      <c r="CX139" s="17">
        <v>0.9</v>
      </c>
      <c r="CY139" s="17">
        <v>0.7</v>
      </c>
      <c r="CZ139" s="17">
        <v>0.74</v>
      </c>
      <c r="DA139" s="17">
        <v>0.76999999999999991</v>
      </c>
      <c r="DB139" s="17">
        <v>0.78499999999999992</v>
      </c>
      <c r="DC139" s="17">
        <v>0.82</v>
      </c>
      <c r="DD139" s="17">
        <v>0.79999999999999993</v>
      </c>
      <c r="DE139" s="17">
        <v>0.81399999999999995</v>
      </c>
      <c r="DF139" s="17">
        <v>0.79399999999999993</v>
      </c>
      <c r="DG139" s="17">
        <v>0.81399999999999995</v>
      </c>
      <c r="DH139" s="17">
        <v>0.78499999999999992</v>
      </c>
      <c r="DI139" s="17">
        <v>0.81399999999999995</v>
      </c>
      <c r="DJ139" s="17">
        <v>0.76999999999999991</v>
      </c>
    </row>
    <row r="140" spans="1:114" ht="15" customHeight="1" x14ac:dyDescent="0.35">
      <c r="A140" s="11" t="s">
        <v>114</v>
      </c>
      <c r="B140" s="11" t="s">
        <v>115</v>
      </c>
      <c r="C140" s="11" t="s">
        <v>116</v>
      </c>
      <c r="D140" s="11" t="s">
        <v>115</v>
      </c>
      <c r="E140" s="11" t="s">
        <v>117</v>
      </c>
      <c r="F140" s="11">
        <v>2023</v>
      </c>
      <c r="G140" s="11">
        <v>1000783</v>
      </c>
      <c r="H140" s="11" t="s">
        <v>311</v>
      </c>
      <c r="I140" s="11">
        <v>6300563</v>
      </c>
      <c r="J140" s="12" t="s">
        <v>126</v>
      </c>
      <c r="K140" s="11">
        <v>400175</v>
      </c>
      <c r="L140" s="11" t="s">
        <v>312</v>
      </c>
      <c r="M140" s="11"/>
      <c r="N140" s="11"/>
      <c r="O140" s="13">
        <v>6372551</v>
      </c>
      <c r="P140" s="13">
        <v>8607082</v>
      </c>
      <c r="Q140" s="13">
        <v>0</v>
      </c>
      <c r="R140" s="13">
        <v>6372551</v>
      </c>
      <c r="S140" s="13">
        <v>0</v>
      </c>
      <c r="T140" s="13">
        <v>6455311</v>
      </c>
      <c r="U140" s="13">
        <v>6372551</v>
      </c>
      <c r="V140" s="13">
        <v>0</v>
      </c>
      <c r="W140" s="13">
        <v>8607082</v>
      </c>
      <c r="X140" s="13">
        <v>6372551</v>
      </c>
      <c r="Y140" s="13">
        <v>0</v>
      </c>
      <c r="Z140" s="13">
        <v>6399000</v>
      </c>
      <c r="AA140" s="14">
        <f t="shared" si="0"/>
        <v>55558679</v>
      </c>
      <c r="AB140" s="15">
        <f t="shared" ref="AB140:AM140" si="424">+IFERROR(O140/AO140,0)</f>
        <v>74.69</v>
      </c>
      <c r="AC140" s="15">
        <f t="shared" si="424"/>
        <v>100.88000000000001</v>
      </c>
      <c r="AD140" s="15">
        <f t="shared" si="424"/>
        <v>0</v>
      </c>
      <c r="AE140" s="15">
        <f t="shared" si="424"/>
        <v>74.69</v>
      </c>
      <c r="AF140" s="15">
        <f t="shared" si="424"/>
        <v>0</v>
      </c>
      <c r="AG140" s="15">
        <f t="shared" si="424"/>
        <v>75.66</v>
      </c>
      <c r="AH140" s="15">
        <f t="shared" si="424"/>
        <v>74.69</v>
      </c>
      <c r="AI140" s="15">
        <f t="shared" si="424"/>
        <v>0</v>
      </c>
      <c r="AJ140" s="15">
        <f t="shared" si="424"/>
        <v>100.88000000000001</v>
      </c>
      <c r="AK140" s="15">
        <f t="shared" si="424"/>
        <v>74.689998873021082</v>
      </c>
      <c r="AL140" s="15">
        <f t="shared" si="424"/>
        <v>0</v>
      </c>
      <c r="AM140" s="15">
        <f t="shared" si="424"/>
        <v>74.999996514498179</v>
      </c>
      <c r="AN140" s="15">
        <f t="shared" si="2"/>
        <v>651.17999538751928</v>
      </c>
      <c r="AO140" s="14">
        <v>85320.002677734636</v>
      </c>
      <c r="AP140" s="14">
        <v>85320.003965107055</v>
      </c>
      <c r="AQ140" s="14" t="s">
        <v>121</v>
      </c>
      <c r="AR140" s="14">
        <v>85320.002677734636</v>
      </c>
      <c r="AS140" s="14" t="s">
        <v>121</v>
      </c>
      <c r="AT140" s="14">
        <v>85319.997356595297</v>
      </c>
      <c r="AU140" s="14">
        <v>85320.002677734636</v>
      </c>
      <c r="AV140" s="14" t="s">
        <v>121</v>
      </c>
      <c r="AW140" s="14">
        <v>85320.003965107055</v>
      </c>
      <c r="AX140" s="14">
        <v>85320.003965107055</v>
      </c>
      <c r="AY140" s="14">
        <v>85320.003965107055</v>
      </c>
      <c r="AZ140" s="14">
        <v>85320.003965107055</v>
      </c>
      <c r="BA140" s="14">
        <v>6372551</v>
      </c>
      <c r="BB140" s="14">
        <v>8607082</v>
      </c>
      <c r="BC140" s="14">
        <v>0</v>
      </c>
      <c r="BD140" s="14">
        <v>6372551</v>
      </c>
      <c r="BE140" s="14">
        <v>0</v>
      </c>
      <c r="BF140" s="14">
        <v>6455311</v>
      </c>
      <c r="BG140" s="14">
        <v>6372551</v>
      </c>
      <c r="BH140" s="14">
        <v>6372551</v>
      </c>
      <c r="BI140" s="14">
        <v>8607082</v>
      </c>
      <c r="BJ140" s="14">
        <v>6372551</v>
      </c>
      <c r="BK140" s="14">
        <v>6372551</v>
      </c>
      <c r="BL140" s="14">
        <v>6372551</v>
      </c>
      <c r="BM140" s="13">
        <f t="shared" si="3"/>
        <v>68277332</v>
      </c>
      <c r="BN140" s="16">
        <f t="shared" ref="BN140:BY140" si="425">+IFERROR(BA140/CA140,0)</f>
        <v>74.689998873021082</v>
      </c>
      <c r="BO140" s="16">
        <f t="shared" si="425"/>
        <v>100.88000000000001</v>
      </c>
      <c r="BP140" s="16">
        <f t="shared" si="425"/>
        <v>0</v>
      </c>
      <c r="BQ140" s="16">
        <f t="shared" si="425"/>
        <v>74.689998873021082</v>
      </c>
      <c r="BR140" s="16">
        <f t="shared" si="425"/>
        <v>0</v>
      </c>
      <c r="BS140" s="16">
        <f t="shared" si="425"/>
        <v>75.65999413970961</v>
      </c>
      <c r="BT140" s="16">
        <f t="shared" si="425"/>
        <v>74.689998873021082</v>
      </c>
      <c r="BU140" s="16">
        <f t="shared" si="425"/>
        <v>74.689998873021082</v>
      </c>
      <c r="BV140" s="16">
        <f t="shared" si="425"/>
        <v>100.88000000000001</v>
      </c>
      <c r="BW140" s="16">
        <f t="shared" si="425"/>
        <v>74.689998873021082</v>
      </c>
      <c r="BX140" s="16">
        <f t="shared" si="425"/>
        <v>74.689998873021082</v>
      </c>
      <c r="BY140" s="16">
        <f t="shared" si="425"/>
        <v>74.689998873021082</v>
      </c>
      <c r="BZ140" s="16">
        <f t="shared" si="5"/>
        <v>800.24998625085721</v>
      </c>
      <c r="CA140" s="13">
        <f t="shared" si="422"/>
        <v>85320.003965107055</v>
      </c>
      <c r="CB140" s="13">
        <f t="shared" ref="CB140:CL140" si="426">+CA140</f>
        <v>85320.003965107055</v>
      </c>
      <c r="CC140" s="13">
        <f t="shared" si="426"/>
        <v>85320.003965107055</v>
      </c>
      <c r="CD140" s="13">
        <f t="shared" si="426"/>
        <v>85320.003965107055</v>
      </c>
      <c r="CE140" s="13">
        <f t="shared" si="426"/>
        <v>85320.003965107055</v>
      </c>
      <c r="CF140" s="13">
        <f t="shared" si="426"/>
        <v>85320.003965107055</v>
      </c>
      <c r="CG140" s="13">
        <f t="shared" si="426"/>
        <v>85320.003965107055</v>
      </c>
      <c r="CH140" s="13">
        <f t="shared" si="426"/>
        <v>85320.003965107055</v>
      </c>
      <c r="CI140" s="13">
        <f t="shared" si="426"/>
        <v>85320.003965107055</v>
      </c>
      <c r="CJ140" s="13">
        <f t="shared" si="426"/>
        <v>85320.003965107055</v>
      </c>
      <c r="CK140" s="13">
        <f t="shared" si="426"/>
        <v>85320.003965107055</v>
      </c>
      <c r="CL140" s="13">
        <f t="shared" si="426"/>
        <v>85320.003965107055</v>
      </c>
      <c r="CM140" s="17">
        <v>0.68</v>
      </c>
      <c r="CN140" s="17">
        <v>0.68</v>
      </c>
      <c r="CO140" s="17">
        <v>0.68</v>
      </c>
      <c r="CP140" s="17">
        <v>0.68</v>
      </c>
      <c r="CQ140" s="17">
        <v>0.68</v>
      </c>
      <c r="CR140" s="17">
        <v>0.68</v>
      </c>
      <c r="CS140" s="17">
        <v>0.68</v>
      </c>
      <c r="CT140" s="17">
        <v>0.68</v>
      </c>
      <c r="CU140" s="17">
        <v>0.68</v>
      </c>
      <c r="CV140" s="17">
        <v>0.68</v>
      </c>
      <c r="CW140" s="17">
        <v>0.68</v>
      </c>
      <c r="CX140" s="17">
        <v>0.68</v>
      </c>
      <c r="CY140" s="17">
        <v>0.45999999999999996</v>
      </c>
      <c r="CZ140" s="17">
        <v>0.49999999999999994</v>
      </c>
      <c r="DA140" s="17">
        <v>0.52999999999999992</v>
      </c>
      <c r="DB140" s="17">
        <v>0.54499999999999993</v>
      </c>
      <c r="DC140" s="17">
        <v>0.57999999999999996</v>
      </c>
      <c r="DD140" s="17">
        <v>0.55999999999999994</v>
      </c>
      <c r="DE140" s="17">
        <v>0.57399999999999995</v>
      </c>
      <c r="DF140" s="17">
        <v>0.55399999999999994</v>
      </c>
      <c r="DG140" s="17">
        <v>0.57399999999999995</v>
      </c>
      <c r="DH140" s="17">
        <v>0.54499999999999993</v>
      </c>
      <c r="DI140" s="17">
        <v>0.57399999999999995</v>
      </c>
      <c r="DJ140" s="17">
        <v>0.52999999999999992</v>
      </c>
    </row>
    <row r="141" spans="1:114" ht="15" customHeight="1" x14ac:dyDescent="0.35">
      <c r="A141" s="11" t="s">
        <v>114</v>
      </c>
      <c r="B141" s="11" t="s">
        <v>115</v>
      </c>
      <c r="C141" s="11" t="s">
        <v>116</v>
      </c>
      <c r="D141" s="11" t="s">
        <v>115</v>
      </c>
      <c r="E141" s="11" t="s">
        <v>117</v>
      </c>
      <c r="F141" s="11">
        <v>2023</v>
      </c>
      <c r="G141" s="11">
        <v>1000783</v>
      </c>
      <c r="H141" s="11" t="s">
        <v>311</v>
      </c>
      <c r="I141" s="11">
        <v>6300563</v>
      </c>
      <c r="J141" s="12" t="s">
        <v>126</v>
      </c>
      <c r="K141" s="11">
        <v>403749</v>
      </c>
      <c r="L141" s="11" t="s">
        <v>313</v>
      </c>
      <c r="M141" s="11"/>
      <c r="N141" s="11"/>
      <c r="O141" s="13">
        <v>0</v>
      </c>
      <c r="P141" s="13">
        <v>3674160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4">
        <f t="shared" si="0"/>
        <v>3674160</v>
      </c>
      <c r="AB141" s="15">
        <f t="shared" ref="AB141:AM141" si="427">+IFERROR(O141/AO141,0)</f>
        <v>0</v>
      </c>
      <c r="AC141" s="15">
        <f t="shared" si="427"/>
        <v>40</v>
      </c>
      <c r="AD141" s="15">
        <f t="shared" si="427"/>
        <v>0</v>
      </c>
      <c r="AE141" s="15">
        <f t="shared" si="427"/>
        <v>0</v>
      </c>
      <c r="AF141" s="15">
        <f t="shared" si="427"/>
        <v>0</v>
      </c>
      <c r="AG141" s="15">
        <f t="shared" si="427"/>
        <v>0</v>
      </c>
      <c r="AH141" s="15">
        <f t="shared" si="427"/>
        <v>0</v>
      </c>
      <c r="AI141" s="15">
        <f t="shared" si="427"/>
        <v>0</v>
      </c>
      <c r="AJ141" s="15">
        <f t="shared" si="427"/>
        <v>0</v>
      </c>
      <c r="AK141" s="15">
        <f t="shared" si="427"/>
        <v>0</v>
      </c>
      <c r="AL141" s="15">
        <f t="shared" si="427"/>
        <v>0</v>
      </c>
      <c r="AM141" s="15">
        <f t="shared" si="427"/>
        <v>0</v>
      </c>
      <c r="AN141" s="15">
        <f t="shared" si="2"/>
        <v>40</v>
      </c>
      <c r="AO141" s="14" t="s">
        <v>121</v>
      </c>
      <c r="AP141" s="14">
        <v>91854</v>
      </c>
      <c r="AQ141" s="14" t="s">
        <v>121</v>
      </c>
      <c r="AR141" s="14" t="s">
        <v>121</v>
      </c>
      <c r="AS141" s="14" t="s">
        <v>121</v>
      </c>
      <c r="AT141" s="14" t="s">
        <v>121</v>
      </c>
      <c r="AU141" s="14" t="s">
        <v>121</v>
      </c>
      <c r="AV141" s="14" t="s">
        <v>121</v>
      </c>
      <c r="AW141" s="14" t="s">
        <v>121</v>
      </c>
      <c r="AX141" s="14">
        <v>91854</v>
      </c>
      <c r="AY141" s="14">
        <v>91854</v>
      </c>
      <c r="AZ141" s="14">
        <v>91854</v>
      </c>
      <c r="BA141" s="14">
        <v>0</v>
      </c>
      <c r="BB141" s="14">
        <v>3674160</v>
      </c>
      <c r="BC141" s="14">
        <v>0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0</v>
      </c>
      <c r="BM141" s="13">
        <f t="shared" si="3"/>
        <v>3674160</v>
      </c>
      <c r="BN141" s="16">
        <f t="shared" ref="BN141:BY141" si="428">+IFERROR(BA141/CA141,0)</f>
        <v>0</v>
      </c>
      <c r="BO141" s="16">
        <f t="shared" si="428"/>
        <v>40</v>
      </c>
      <c r="BP141" s="16">
        <f t="shared" si="428"/>
        <v>0</v>
      </c>
      <c r="BQ141" s="16">
        <f t="shared" si="428"/>
        <v>0</v>
      </c>
      <c r="BR141" s="16">
        <f t="shared" si="428"/>
        <v>0</v>
      </c>
      <c r="BS141" s="16">
        <f t="shared" si="428"/>
        <v>0</v>
      </c>
      <c r="BT141" s="16">
        <f t="shared" si="428"/>
        <v>0</v>
      </c>
      <c r="BU141" s="16">
        <f t="shared" si="428"/>
        <v>0</v>
      </c>
      <c r="BV141" s="16">
        <f t="shared" si="428"/>
        <v>0</v>
      </c>
      <c r="BW141" s="16">
        <f t="shared" si="428"/>
        <v>0</v>
      </c>
      <c r="BX141" s="16">
        <f t="shared" si="428"/>
        <v>0</v>
      </c>
      <c r="BY141" s="16">
        <f t="shared" si="428"/>
        <v>0</v>
      </c>
      <c r="BZ141" s="16">
        <f t="shared" si="5"/>
        <v>40</v>
      </c>
      <c r="CA141" s="13">
        <f t="shared" si="422"/>
        <v>91854</v>
      </c>
      <c r="CB141" s="13">
        <f t="shared" ref="CB141:CL141" si="429">+CA141</f>
        <v>91854</v>
      </c>
      <c r="CC141" s="13">
        <f t="shared" si="429"/>
        <v>91854</v>
      </c>
      <c r="CD141" s="13">
        <f t="shared" si="429"/>
        <v>91854</v>
      </c>
      <c r="CE141" s="13">
        <f t="shared" si="429"/>
        <v>91854</v>
      </c>
      <c r="CF141" s="13">
        <f t="shared" si="429"/>
        <v>91854</v>
      </c>
      <c r="CG141" s="13">
        <f t="shared" si="429"/>
        <v>91854</v>
      </c>
      <c r="CH141" s="13">
        <f t="shared" si="429"/>
        <v>91854</v>
      </c>
      <c r="CI141" s="13">
        <f t="shared" si="429"/>
        <v>91854</v>
      </c>
      <c r="CJ141" s="13">
        <f t="shared" si="429"/>
        <v>91854</v>
      </c>
      <c r="CK141" s="13">
        <f t="shared" si="429"/>
        <v>91854</v>
      </c>
      <c r="CL141" s="13">
        <f t="shared" si="429"/>
        <v>91854</v>
      </c>
      <c r="CM141" s="17">
        <v>0.66</v>
      </c>
      <c r="CN141" s="17">
        <v>0.66</v>
      </c>
      <c r="CO141" s="17">
        <v>0.66</v>
      </c>
      <c r="CP141" s="17">
        <v>0.66</v>
      </c>
      <c r="CQ141" s="17">
        <v>0.66</v>
      </c>
      <c r="CR141" s="17">
        <v>0.66</v>
      </c>
      <c r="CS141" s="17">
        <v>0.66</v>
      </c>
      <c r="CT141" s="17">
        <v>0.66</v>
      </c>
      <c r="CU141" s="17">
        <v>0.66</v>
      </c>
      <c r="CV141" s="17">
        <v>0.66</v>
      </c>
      <c r="CW141" s="17">
        <v>0.66</v>
      </c>
      <c r="CX141" s="17">
        <v>0.66</v>
      </c>
      <c r="CY141" s="17">
        <v>0.39</v>
      </c>
      <c r="CZ141" s="17">
        <v>0.43</v>
      </c>
      <c r="DA141" s="17">
        <v>0.46</v>
      </c>
      <c r="DB141" s="17">
        <v>0.47499999999999998</v>
      </c>
      <c r="DC141" s="17">
        <v>0.51</v>
      </c>
      <c r="DD141" s="17">
        <v>0.49</v>
      </c>
      <c r="DE141" s="17">
        <v>0.504</v>
      </c>
      <c r="DF141" s="17">
        <v>0.48399999999999999</v>
      </c>
      <c r="DG141" s="17">
        <v>0.504</v>
      </c>
      <c r="DH141" s="17">
        <v>0.47499999999999998</v>
      </c>
      <c r="DI141" s="17">
        <v>0.504</v>
      </c>
      <c r="DJ141" s="17">
        <v>0.46</v>
      </c>
    </row>
    <row r="142" spans="1:114" ht="15" customHeight="1" x14ac:dyDescent="0.35">
      <c r="A142" s="11" t="s">
        <v>114</v>
      </c>
      <c r="B142" s="11" t="s">
        <v>115</v>
      </c>
      <c r="C142" s="11" t="s">
        <v>116</v>
      </c>
      <c r="D142" s="11" t="s">
        <v>115</v>
      </c>
      <c r="E142" s="11" t="s">
        <v>117</v>
      </c>
      <c r="F142" s="11">
        <v>2023</v>
      </c>
      <c r="G142" s="11">
        <v>1001777</v>
      </c>
      <c r="H142" s="11" t="s">
        <v>314</v>
      </c>
      <c r="I142" s="11">
        <v>6300563</v>
      </c>
      <c r="J142" s="12" t="s">
        <v>126</v>
      </c>
      <c r="K142" s="11">
        <v>402370</v>
      </c>
      <c r="L142" s="11" t="s">
        <v>315</v>
      </c>
      <c r="M142" s="11"/>
      <c r="N142" s="11"/>
      <c r="O142" s="13">
        <v>10065000</v>
      </c>
      <c r="P142" s="13">
        <v>3623400</v>
      </c>
      <c r="Q142" s="13">
        <v>10870200</v>
      </c>
      <c r="R142" s="13">
        <v>7246800</v>
      </c>
      <c r="S142" s="13">
        <v>14493600</v>
      </c>
      <c r="T142" s="13">
        <v>7246800</v>
      </c>
      <c r="U142" s="13">
        <v>7246800</v>
      </c>
      <c r="V142" s="13">
        <v>18117000</v>
      </c>
      <c r="W142" s="13">
        <v>0</v>
      </c>
      <c r="X142" s="13">
        <v>10870200</v>
      </c>
      <c r="Y142" s="13">
        <v>14000000</v>
      </c>
      <c r="Z142" s="13">
        <v>14000000</v>
      </c>
      <c r="AA142" s="14">
        <f t="shared" si="0"/>
        <v>117779800</v>
      </c>
      <c r="AB142" s="15">
        <f t="shared" ref="AB142:AM142" si="430">+IFERROR(O142/AO142,0)</f>
        <v>150</v>
      </c>
      <c r="AC142" s="15">
        <f t="shared" si="430"/>
        <v>50</v>
      </c>
      <c r="AD142" s="15">
        <f t="shared" si="430"/>
        <v>150</v>
      </c>
      <c r="AE142" s="15">
        <f t="shared" si="430"/>
        <v>100</v>
      </c>
      <c r="AF142" s="15">
        <f t="shared" si="430"/>
        <v>200</v>
      </c>
      <c r="AG142" s="15">
        <f t="shared" si="430"/>
        <v>100</v>
      </c>
      <c r="AH142" s="15">
        <f t="shared" si="430"/>
        <v>100</v>
      </c>
      <c r="AI142" s="15">
        <f t="shared" si="430"/>
        <v>250</v>
      </c>
      <c r="AJ142" s="15">
        <f t="shared" si="430"/>
        <v>0</v>
      </c>
      <c r="AK142" s="15">
        <f t="shared" si="430"/>
        <v>150</v>
      </c>
      <c r="AL142" s="15">
        <f t="shared" si="430"/>
        <v>193.18871777888171</v>
      </c>
      <c r="AM142" s="15">
        <f t="shared" si="430"/>
        <v>193.18871777888171</v>
      </c>
      <c r="AN142" s="15">
        <f t="shared" si="2"/>
        <v>1636.3774355577634</v>
      </c>
      <c r="AO142" s="14">
        <v>67100</v>
      </c>
      <c r="AP142" s="14">
        <v>72468</v>
      </c>
      <c r="AQ142" s="14">
        <v>72468</v>
      </c>
      <c r="AR142" s="14">
        <v>72468</v>
      </c>
      <c r="AS142" s="14">
        <v>72468</v>
      </c>
      <c r="AT142" s="14">
        <v>72468</v>
      </c>
      <c r="AU142" s="14">
        <v>72468</v>
      </c>
      <c r="AV142" s="14">
        <v>72468</v>
      </c>
      <c r="AW142" s="14" t="s">
        <v>121</v>
      </c>
      <c r="AX142" s="14">
        <v>72468</v>
      </c>
      <c r="AY142" s="14">
        <v>72468</v>
      </c>
      <c r="AZ142" s="14">
        <v>72468</v>
      </c>
      <c r="BA142" s="14">
        <v>10065000</v>
      </c>
      <c r="BB142" s="14">
        <v>3623400</v>
      </c>
      <c r="BC142" s="14">
        <v>10870200</v>
      </c>
      <c r="BD142" s="14">
        <v>7246800</v>
      </c>
      <c r="BE142" s="14">
        <v>14493600</v>
      </c>
      <c r="BF142" s="14">
        <v>7246800</v>
      </c>
      <c r="BG142" s="14">
        <v>7246800</v>
      </c>
      <c r="BH142" s="14">
        <v>18117000</v>
      </c>
      <c r="BI142" s="14">
        <v>17246800</v>
      </c>
      <c r="BJ142" s="14">
        <v>7246800</v>
      </c>
      <c r="BK142" s="14">
        <v>18117000</v>
      </c>
      <c r="BL142" s="14">
        <v>17246800</v>
      </c>
      <c r="BM142" s="13">
        <f t="shared" si="3"/>
        <v>138767000</v>
      </c>
      <c r="BN142" s="16">
        <f t="shared" ref="BN142:BY142" si="431">+IFERROR(BA142/CA142,0)</f>
        <v>138.88888888888889</v>
      </c>
      <c r="BO142" s="16">
        <f t="shared" si="431"/>
        <v>50</v>
      </c>
      <c r="BP142" s="16">
        <f t="shared" si="431"/>
        <v>150</v>
      </c>
      <c r="BQ142" s="16">
        <f t="shared" si="431"/>
        <v>100</v>
      </c>
      <c r="BR142" s="16">
        <f t="shared" si="431"/>
        <v>200</v>
      </c>
      <c r="BS142" s="16">
        <f t="shared" si="431"/>
        <v>100</v>
      </c>
      <c r="BT142" s="16">
        <f t="shared" si="431"/>
        <v>100</v>
      </c>
      <c r="BU142" s="16">
        <f t="shared" si="431"/>
        <v>250</v>
      </c>
      <c r="BV142" s="16">
        <f t="shared" si="431"/>
        <v>237.99194127062981</v>
      </c>
      <c r="BW142" s="16">
        <f t="shared" si="431"/>
        <v>100</v>
      </c>
      <c r="BX142" s="16">
        <f t="shared" si="431"/>
        <v>250</v>
      </c>
      <c r="BY142" s="16">
        <f t="shared" si="431"/>
        <v>237.99194127062981</v>
      </c>
      <c r="BZ142" s="16">
        <f t="shared" si="5"/>
        <v>1914.8727714301485</v>
      </c>
      <c r="CA142" s="13">
        <f t="shared" si="422"/>
        <v>72468</v>
      </c>
      <c r="CB142" s="13">
        <f t="shared" ref="CB142:CL142" si="432">+CA142</f>
        <v>72468</v>
      </c>
      <c r="CC142" s="13">
        <f t="shared" si="432"/>
        <v>72468</v>
      </c>
      <c r="CD142" s="13">
        <f t="shared" si="432"/>
        <v>72468</v>
      </c>
      <c r="CE142" s="13">
        <f t="shared" si="432"/>
        <v>72468</v>
      </c>
      <c r="CF142" s="13">
        <f t="shared" si="432"/>
        <v>72468</v>
      </c>
      <c r="CG142" s="13">
        <f t="shared" si="432"/>
        <v>72468</v>
      </c>
      <c r="CH142" s="13">
        <f t="shared" si="432"/>
        <v>72468</v>
      </c>
      <c r="CI142" s="13">
        <f t="shared" si="432"/>
        <v>72468</v>
      </c>
      <c r="CJ142" s="13">
        <f t="shared" si="432"/>
        <v>72468</v>
      </c>
      <c r="CK142" s="13">
        <f t="shared" si="432"/>
        <v>72468</v>
      </c>
      <c r="CL142" s="13">
        <f t="shared" si="432"/>
        <v>72468</v>
      </c>
      <c r="CM142" s="17">
        <v>0.57999999999999996</v>
      </c>
      <c r="CN142" s="17">
        <v>0.57999999999999996</v>
      </c>
      <c r="CO142" s="17">
        <v>0.57999999999999996</v>
      </c>
      <c r="CP142" s="17">
        <v>0.57999999999999996</v>
      </c>
      <c r="CQ142" s="17">
        <v>0.57999999999999996</v>
      </c>
      <c r="CR142" s="17">
        <v>0.57999999999999996</v>
      </c>
      <c r="CS142" s="17">
        <v>0.57999999999999996</v>
      </c>
      <c r="CT142" s="17">
        <v>0.57999999999999996</v>
      </c>
      <c r="CU142" s="17">
        <v>0.57999999999999996</v>
      </c>
      <c r="CV142" s="17">
        <v>0.57999999999999996</v>
      </c>
      <c r="CW142" s="17">
        <v>0.57999999999999996</v>
      </c>
      <c r="CX142" s="17">
        <v>0.57999999999999996</v>
      </c>
      <c r="CY142" s="17">
        <v>0.36</v>
      </c>
      <c r="CZ142" s="17">
        <v>0.39999999999999997</v>
      </c>
      <c r="DA142" s="17">
        <v>0.43</v>
      </c>
      <c r="DB142" s="17">
        <v>0.44499999999999995</v>
      </c>
      <c r="DC142" s="17">
        <v>0.48</v>
      </c>
      <c r="DD142" s="17">
        <v>0.45999999999999996</v>
      </c>
      <c r="DE142" s="17">
        <v>0.47399999999999998</v>
      </c>
      <c r="DF142" s="17">
        <v>0.45399999999999996</v>
      </c>
      <c r="DG142" s="17">
        <v>0.47399999999999998</v>
      </c>
      <c r="DH142" s="17">
        <v>0.44499999999999995</v>
      </c>
      <c r="DI142" s="17">
        <v>0.47399999999999998</v>
      </c>
      <c r="DJ142" s="17">
        <v>0.43</v>
      </c>
    </row>
    <row r="143" spans="1:114" ht="15" customHeight="1" x14ac:dyDescent="0.35">
      <c r="A143" s="11" t="s">
        <v>114</v>
      </c>
      <c r="B143" s="11" t="s">
        <v>115</v>
      </c>
      <c r="C143" s="11" t="s">
        <v>116</v>
      </c>
      <c r="D143" s="11" t="s">
        <v>115</v>
      </c>
      <c r="E143" s="11" t="s">
        <v>117</v>
      </c>
      <c r="F143" s="11">
        <v>2023</v>
      </c>
      <c r="G143" s="11">
        <v>1000782</v>
      </c>
      <c r="H143" s="11" t="s">
        <v>124</v>
      </c>
      <c r="I143" s="11">
        <v>6300445</v>
      </c>
      <c r="J143" s="12" t="s">
        <v>119</v>
      </c>
      <c r="K143" s="11" t="s">
        <v>316</v>
      </c>
      <c r="L143" s="11" t="s">
        <v>317</v>
      </c>
      <c r="M143" s="11"/>
      <c r="N143" s="11"/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4">
        <f t="shared" si="0"/>
        <v>0</v>
      </c>
      <c r="AB143" s="15">
        <f t="shared" ref="AB143:AM143" si="433">+IFERROR(O143/AO143,0)</f>
        <v>0</v>
      </c>
      <c r="AC143" s="15">
        <f t="shared" si="433"/>
        <v>0</v>
      </c>
      <c r="AD143" s="15">
        <f t="shared" si="433"/>
        <v>0</v>
      </c>
      <c r="AE143" s="15">
        <f t="shared" si="433"/>
        <v>0</v>
      </c>
      <c r="AF143" s="15">
        <f t="shared" si="433"/>
        <v>0</v>
      </c>
      <c r="AG143" s="15">
        <f t="shared" si="433"/>
        <v>0</v>
      </c>
      <c r="AH143" s="15">
        <f t="shared" si="433"/>
        <v>0</v>
      </c>
      <c r="AI143" s="15">
        <f t="shared" si="433"/>
        <v>0</v>
      </c>
      <c r="AJ143" s="15">
        <f t="shared" si="433"/>
        <v>0</v>
      </c>
      <c r="AK143" s="15">
        <f t="shared" si="433"/>
        <v>0</v>
      </c>
      <c r="AL143" s="15">
        <f t="shared" si="433"/>
        <v>0</v>
      </c>
      <c r="AM143" s="15">
        <f t="shared" si="433"/>
        <v>0</v>
      </c>
      <c r="AN143" s="15">
        <f t="shared" si="2"/>
        <v>0</v>
      </c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>
        <v>0</v>
      </c>
      <c r="BB143" s="14">
        <v>0</v>
      </c>
      <c r="BC143" s="14">
        <v>0</v>
      </c>
      <c r="BD143" s="14">
        <v>56000000</v>
      </c>
      <c r="BE143" s="14">
        <v>0</v>
      </c>
      <c r="BF143" s="14">
        <v>36000000</v>
      </c>
      <c r="BG143" s="14">
        <v>0</v>
      </c>
      <c r="BH143" s="14">
        <v>36000000</v>
      </c>
      <c r="BI143" s="14">
        <v>0</v>
      </c>
      <c r="BJ143" s="14">
        <v>36000000</v>
      </c>
      <c r="BK143" s="14">
        <v>0</v>
      </c>
      <c r="BL143" s="14">
        <v>36000000</v>
      </c>
      <c r="BM143" s="13">
        <f t="shared" si="3"/>
        <v>200000000</v>
      </c>
      <c r="BN143" s="16">
        <f t="shared" ref="BN143:BY143" si="434">+IFERROR(BA143/CA143,0)</f>
        <v>0</v>
      </c>
      <c r="BO143" s="16">
        <f t="shared" si="434"/>
        <v>0</v>
      </c>
      <c r="BP143" s="16">
        <f t="shared" si="434"/>
        <v>0</v>
      </c>
      <c r="BQ143" s="16">
        <f t="shared" si="434"/>
        <v>0</v>
      </c>
      <c r="BR143" s="16">
        <f t="shared" si="434"/>
        <v>0</v>
      </c>
      <c r="BS143" s="16">
        <f t="shared" si="434"/>
        <v>0</v>
      </c>
      <c r="BT143" s="16">
        <f t="shared" si="434"/>
        <v>0</v>
      </c>
      <c r="BU143" s="16">
        <f t="shared" si="434"/>
        <v>0</v>
      </c>
      <c r="BV143" s="16">
        <f t="shared" si="434"/>
        <v>0</v>
      </c>
      <c r="BW143" s="16">
        <f t="shared" si="434"/>
        <v>0</v>
      </c>
      <c r="BX143" s="16">
        <f t="shared" si="434"/>
        <v>0</v>
      </c>
      <c r="BY143" s="16">
        <f t="shared" si="434"/>
        <v>0</v>
      </c>
      <c r="BZ143" s="16">
        <f t="shared" si="5"/>
        <v>0</v>
      </c>
      <c r="CA143" s="13">
        <f t="shared" si="422"/>
        <v>0</v>
      </c>
      <c r="CB143" s="13">
        <f t="shared" ref="CB143:CL143" si="435">+CA143</f>
        <v>0</v>
      </c>
      <c r="CC143" s="13">
        <f t="shared" si="435"/>
        <v>0</v>
      </c>
      <c r="CD143" s="13">
        <f t="shared" si="435"/>
        <v>0</v>
      </c>
      <c r="CE143" s="13">
        <f t="shared" si="435"/>
        <v>0</v>
      </c>
      <c r="CF143" s="13">
        <f t="shared" si="435"/>
        <v>0</v>
      </c>
      <c r="CG143" s="13">
        <f t="shared" si="435"/>
        <v>0</v>
      </c>
      <c r="CH143" s="13">
        <f t="shared" si="435"/>
        <v>0</v>
      </c>
      <c r="CI143" s="13">
        <f t="shared" si="435"/>
        <v>0</v>
      </c>
      <c r="CJ143" s="13">
        <f t="shared" si="435"/>
        <v>0</v>
      </c>
      <c r="CK143" s="13">
        <f t="shared" si="435"/>
        <v>0</v>
      </c>
      <c r="CL143" s="13">
        <f t="shared" si="435"/>
        <v>0</v>
      </c>
      <c r="CM143" s="17">
        <v>0.6</v>
      </c>
      <c r="CN143" s="17">
        <v>0.6</v>
      </c>
      <c r="CO143" s="17">
        <v>0.6</v>
      </c>
      <c r="CP143" s="17">
        <v>0.6</v>
      </c>
      <c r="CQ143" s="17">
        <v>0.6</v>
      </c>
      <c r="CR143" s="17">
        <v>0.6</v>
      </c>
      <c r="CS143" s="17">
        <v>0.6</v>
      </c>
      <c r="CT143" s="17">
        <v>0.6</v>
      </c>
      <c r="CU143" s="17">
        <v>0.6</v>
      </c>
      <c r="CV143" s="17">
        <v>0.6</v>
      </c>
      <c r="CW143" s="17">
        <v>0.6</v>
      </c>
      <c r="CX143" s="17">
        <v>0.6</v>
      </c>
      <c r="CY143" s="17">
        <v>0.38</v>
      </c>
      <c r="CZ143" s="17">
        <v>0.42</v>
      </c>
      <c r="DA143" s="17">
        <v>0.45</v>
      </c>
      <c r="DB143" s="17">
        <v>0.46499999999999997</v>
      </c>
      <c r="DC143" s="17">
        <v>0.5</v>
      </c>
      <c r="DD143" s="17">
        <v>0.48</v>
      </c>
      <c r="DE143" s="17">
        <v>0.49399999999999999</v>
      </c>
      <c r="DF143" s="17">
        <v>0.47399999999999998</v>
      </c>
      <c r="DG143" s="17">
        <v>0.49399999999999999</v>
      </c>
      <c r="DH143" s="17">
        <v>0.46499999999999997</v>
      </c>
      <c r="DI143" s="17">
        <v>0.49399999999999999</v>
      </c>
      <c r="DJ143" s="17">
        <v>0.45</v>
      </c>
    </row>
    <row r="144" spans="1:114" ht="15" customHeight="1" x14ac:dyDescent="0.35">
      <c r="A144" s="11" t="s">
        <v>114</v>
      </c>
      <c r="B144" s="11" t="s">
        <v>115</v>
      </c>
      <c r="C144" s="11" t="s">
        <v>116</v>
      </c>
      <c r="D144" s="11" t="s">
        <v>115</v>
      </c>
      <c r="E144" s="11" t="s">
        <v>117</v>
      </c>
      <c r="F144" s="11">
        <v>2023</v>
      </c>
      <c r="G144" s="11">
        <v>1001350</v>
      </c>
      <c r="H144" s="11" t="s">
        <v>318</v>
      </c>
      <c r="I144" s="11">
        <v>6300563</v>
      </c>
      <c r="J144" s="12" t="s">
        <v>126</v>
      </c>
      <c r="K144" s="11">
        <v>404550</v>
      </c>
      <c r="L144" s="11" t="s">
        <v>319</v>
      </c>
      <c r="M144" s="11"/>
      <c r="N144" s="11"/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1936440</v>
      </c>
      <c r="W144" s="13">
        <v>0</v>
      </c>
      <c r="X144" s="13">
        <v>0</v>
      </c>
      <c r="Y144" s="13">
        <v>0</v>
      </c>
      <c r="Z144" s="13">
        <v>2000000</v>
      </c>
      <c r="AA144" s="14">
        <f t="shared" si="0"/>
        <v>3936440</v>
      </c>
      <c r="AB144" s="15">
        <f t="shared" ref="AB144:AM144" si="436">+IFERROR(O144/AO144,0)</f>
        <v>0</v>
      </c>
      <c r="AC144" s="15">
        <f t="shared" si="436"/>
        <v>0</v>
      </c>
      <c r="AD144" s="15">
        <f t="shared" si="436"/>
        <v>0</v>
      </c>
      <c r="AE144" s="15">
        <f t="shared" si="436"/>
        <v>0</v>
      </c>
      <c r="AF144" s="15">
        <f t="shared" si="436"/>
        <v>0</v>
      </c>
      <c r="AG144" s="15">
        <f t="shared" si="436"/>
        <v>0</v>
      </c>
      <c r="AH144" s="15">
        <f t="shared" si="436"/>
        <v>0</v>
      </c>
      <c r="AI144" s="15">
        <f t="shared" si="436"/>
        <v>20</v>
      </c>
      <c r="AJ144" s="15">
        <f t="shared" si="436"/>
        <v>0</v>
      </c>
      <c r="AK144" s="15">
        <f t="shared" si="436"/>
        <v>0</v>
      </c>
      <c r="AL144" s="15">
        <f t="shared" si="436"/>
        <v>0</v>
      </c>
      <c r="AM144" s="15">
        <f t="shared" si="436"/>
        <v>20.656462374253785</v>
      </c>
      <c r="AN144" s="15">
        <f t="shared" si="2"/>
        <v>40.656462374253785</v>
      </c>
      <c r="AO144" s="14" t="s">
        <v>121</v>
      </c>
      <c r="AP144" s="14" t="s">
        <v>121</v>
      </c>
      <c r="AQ144" s="14" t="s">
        <v>121</v>
      </c>
      <c r="AR144" s="14" t="s">
        <v>121</v>
      </c>
      <c r="AS144" s="14" t="s">
        <v>121</v>
      </c>
      <c r="AT144" s="14" t="s">
        <v>121</v>
      </c>
      <c r="AU144" s="14" t="s">
        <v>121</v>
      </c>
      <c r="AV144" s="14">
        <v>96822</v>
      </c>
      <c r="AW144" s="14" t="s">
        <v>121</v>
      </c>
      <c r="AX144" s="14">
        <v>96822</v>
      </c>
      <c r="AY144" s="14">
        <v>96822</v>
      </c>
      <c r="AZ144" s="14">
        <v>96822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1936440</v>
      </c>
      <c r="BG144" s="14">
        <v>0</v>
      </c>
      <c r="BH144" s="14">
        <v>1936440</v>
      </c>
      <c r="BI144" s="14">
        <v>0</v>
      </c>
      <c r="BJ144" s="14">
        <v>0</v>
      </c>
      <c r="BK144" s="14">
        <v>1936440</v>
      </c>
      <c r="BL144" s="14">
        <v>0</v>
      </c>
      <c r="BM144" s="13">
        <f t="shared" si="3"/>
        <v>5809320</v>
      </c>
      <c r="BN144" s="16">
        <f t="shared" ref="BN144:BY144" si="437">+IFERROR(BA144/CA144,0)</f>
        <v>0</v>
      </c>
      <c r="BO144" s="16">
        <f t="shared" si="437"/>
        <v>0</v>
      </c>
      <c r="BP144" s="16">
        <f t="shared" si="437"/>
        <v>0</v>
      </c>
      <c r="BQ144" s="16">
        <f t="shared" si="437"/>
        <v>0</v>
      </c>
      <c r="BR144" s="16">
        <f t="shared" si="437"/>
        <v>0</v>
      </c>
      <c r="BS144" s="16">
        <f t="shared" si="437"/>
        <v>20</v>
      </c>
      <c r="BT144" s="16">
        <f t="shared" si="437"/>
        <v>0</v>
      </c>
      <c r="BU144" s="16">
        <f t="shared" si="437"/>
        <v>20</v>
      </c>
      <c r="BV144" s="16">
        <f t="shared" si="437"/>
        <v>0</v>
      </c>
      <c r="BW144" s="16">
        <f t="shared" si="437"/>
        <v>0</v>
      </c>
      <c r="BX144" s="16">
        <f t="shared" si="437"/>
        <v>20</v>
      </c>
      <c r="BY144" s="16">
        <f t="shared" si="437"/>
        <v>0</v>
      </c>
      <c r="BZ144" s="16">
        <f t="shared" si="5"/>
        <v>60</v>
      </c>
      <c r="CA144" s="13">
        <f t="shared" si="422"/>
        <v>96822</v>
      </c>
      <c r="CB144" s="13">
        <f t="shared" ref="CB144:CL144" si="438">+CA144</f>
        <v>96822</v>
      </c>
      <c r="CC144" s="13">
        <f t="shared" si="438"/>
        <v>96822</v>
      </c>
      <c r="CD144" s="13">
        <f t="shared" si="438"/>
        <v>96822</v>
      </c>
      <c r="CE144" s="13">
        <f t="shared" si="438"/>
        <v>96822</v>
      </c>
      <c r="CF144" s="13">
        <f t="shared" si="438"/>
        <v>96822</v>
      </c>
      <c r="CG144" s="13">
        <f t="shared" si="438"/>
        <v>96822</v>
      </c>
      <c r="CH144" s="13">
        <f t="shared" si="438"/>
        <v>96822</v>
      </c>
      <c r="CI144" s="13">
        <f t="shared" si="438"/>
        <v>96822</v>
      </c>
      <c r="CJ144" s="13">
        <f t="shared" si="438"/>
        <v>96822</v>
      </c>
      <c r="CK144" s="13">
        <f t="shared" si="438"/>
        <v>96822</v>
      </c>
      <c r="CL144" s="13">
        <f t="shared" si="438"/>
        <v>96822</v>
      </c>
      <c r="CM144" s="17">
        <v>0.67</v>
      </c>
      <c r="CN144" s="17">
        <v>0.67</v>
      </c>
      <c r="CO144" s="17">
        <v>0.67</v>
      </c>
      <c r="CP144" s="17">
        <v>0.67</v>
      </c>
      <c r="CQ144" s="17">
        <v>0.67</v>
      </c>
      <c r="CR144" s="17">
        <v>0.67</v>
      </c>
      <c r="CS144" s="17">
        <v>0.67</v>
      </c>
      <c r="CT144" s="17">
        <v>0.67</v>
      </c>
      <c r="CU144" s="17">
        <v>0.67</v>
      </c>
      <c r="CV144" s="17">
        <v>0.67</v>
      </c>
      <c r="CW144" s="17">
        <v>0.67</v>
      </c>
      <c r="CX144" s="17">
        <v>0.67</v>
      </c>
      <c r="CY144" s="17">
        <v>0.44999999999999996</v>
      </c>
      <c r="CZ144" s="17">
        <v>0.48999999999999994</v>
      </c>
      <c r="DA144" s="17">
        <v>0.51999999999999991</v>
      </c>
      <c r="DB144" s="17">
        <v>0.53499999999999992</v>
      </c>
      <c r="DC144" s="17">
        <v>0.56999999999999995</v>
      </c>
      <c r="DD144" s="17">
        <v>0.54999999999999993</v>
      </c>
      <c r="DE144" s="17">
        <v>0.56399999999999995</v>
      </c>
      <c r="DF144" s="17">
        <v>0.54399999999999993</v>
      </c>
      <c r="DG144" s="17">
        <v>0.56399999999999995</v>
      </c>
      <c r="DH144" s="17">
        <v>0.53499999999999992</v>
      </c>
      <c r="DI144" s="17">
        <v>0.56399999999999995</v>
      </c>
      <c r="DJ144" s="17">
        <v>0.51999999999999991</v>
      </c>
    </row>
    <row r="145" spans="1:114" ht="15" customHeight="1" x14ac:dyDescent="0.35">
      <c r="A145" s="11" t="s">
        <v>114</v>
      </c>
      <c r="B145" s="11" t="s">
        <v>115</v>
      </c>
      <c r="C145" s="11" t="s">
        <v>116</v>
      </c>
      <c r="D145" s="11" t="s">
        <v>115</v>
      </c>
      <c r="E145" s="11" t="s">
        <v>117</v>
      </c>
      <c r="F145" s="11">
        <v>2023</v>
      </c>
      <c r="G145" s="11">
        <v>1001350</v>
      </c>
      <c r="H145" s="11" t="s">
        <v>318</v>
      </c>
      <c r="I145" s="11">
        <v>6300563</v>
      </c>
      <c r="J145" s="12" t="s">
        <v>126</v>
      </c>
      <c r="K145" s="11">
        <v>401638</v>
      </c>
      <c r="L145" s="11" t="s">
        <v>320</v>
      </c>
      <c r="M145" s="11"/>
      <c r="N145" s="11"/>
      <c r="O145" s="13">
        <v>0</v>
      </c>
      <c r="P145" s="13">
        <v>5164230</v>
      </c>
      <c r="Q145" s="13">
        <v>0</v>
      </c>
      <c r="R145" s="13">
        <v>8779191</v>
      </c>
      <c r="S145" s="13">
        <v>6713499</v>
      </c>
      <c r="T145" s="13">
        <v>3098538</v>
      </c>
      <c r="U145" s="13">
        <v>0</v>
      </c>
      <c r="V145" s="13">
        <v>0</v>
      </c>
      <c r="W145" s="13">
        <v>19107651</v>
      </c>
      <c r="X145" s="13">
        <v>5680653</v>
      </c>
      <c r="Y145" s="13">
        <v>10000000</v>
      </c>
      <c r="Z145" s="13">
        <v>3000000</v>
      </c>
      <c r="AA145" s="14">
        <f t="shared" si="0"/>
        <v>61543762</v>
      </c>
      <c r="AB145" s="15">
        <f t="shared" ref="AB145:AM145" si="439">+IFERROR(O145/AO145,0)</f>
        <v>0</v>
      </c>
      <c r="AC145" s="15">
        <f t="shared" si="439"/>
        <v>30</v>
      </c>
      <c r="AD145" s="15">
        <f t="shared" si="439"/>
        <v>0</v>
      </c>
      <c r="AE145" s="15">
        <f t="shared" si="439"/>
        <v>51</v>
      </c>
      <c r="AF145" s="15">
        <f t="shared" si="439"/>
        <v>39</v>
      </c>
      <c r="AG145" s="15">
        <f t="shared" si="439"/>
        <v>18</v>
      </c>
      <c r="AH145" s="15">
        <f t="shared" si="439"/>
        <v>0</v>
      </c>
      <c r="AI145" s="15">
        <f t="shared" si="439"/>
        <v>0</v>
      </c>
      <c r="AJ145" s="15">
        <f t="shared" si="439"/>
        <v>111</v>
      </c>
      <c r="AK145" s="15">
        <f t="shared" si="439"/>
        <v>33</v>
      </c>
      <c r="AL145" s="15">
        <f t="shared" si="439"/>
        <v>58.091913024787821</v>
      </c>
      <c r="AM145" s="15">
        <f t="shared" si="439"/>
        <v>17.427573907436347</v>
      </c>
      <c r="AN145" s="15">
        <f t="shared" si="2"/>
        <v>357.51948693222414</v>
      </c>
      <c r="AO145" s="14" t="s">
        <v>121</v>
      </c>
      <c r="AP145" s="14">
        <v>172141</v>
      </c>
      <c r="AQ145" s="14" t="s">
        <v>121</v>
      </c>
      <c r="AR145" s="14">
        <v>172141</v>
      </c>
      <c r="AS145" s="14">
        <v>172141</v>
      </c>
      <c r="AT145" s="14">
        <v>172141</v>
      </c>
      <c r="AU145" s="14" t="s">
        <v>121</v>
      </c>
      <c r="AV145" s="14" t="s">
        <v>121</v>
      </c>
      <c r="AW145" s="14">
        <v>172141</v>
      </c>
      <c r="AX145" s="14">
        <v>172141</v>
      </c>
      <c r="AY145" s="14">
        <v>172141</v>
      </c>
      <c r="AZ145" s="14">
        <v>172141</v>
      </c>
      <c r="BA145" s="14">
        <v>0</v>
      </c>
      <c r="BB145" s="14">
        <v>5164230</v>
      </c>
      <c r="BC145" s="14">
        <v>0</v>
      </c>
      <c r="BD145" s="14">
        <v>8779191</v>
      </c>
      <c r="BE145" s="14">
        <v>6713499</v>
      </c>
      <c r="BF145" s="14">
        <v>3098538</v>
      </c>
      <c r="BG145" s="14">
        <v>0</v>
      </c>
      <c r="BH145" s="14">
        <v>0</v>
      </c>
      <c r="BI145" s="14">
        <v>19107651</v>
      </c>
      <c r="BJ145" s="14">
        <v>19107651</v>
      </c>
      <c r="BK145" s="14">
        <v>3098538</v>
      </c>
      <c r="BL145" s="14">
        <v>3098538</v>
      </c>
      <c r="BM145" s="13">
        <f t="shared" si="3"/>
        <v>68167836</v>
      </c>
      <c r="BN145" s="16">
        <f t="shared" ref="BN145:BY145" si="440">+IFERROR(BA145/CA145,0)</f>
        <v>0</v>
      </c>
      <c r="BO145" s="16">
        <f t="shared" si="440"/>
        <v>30</v>
      </c>
      <c r="BP145" s="16">
        <f t="shared" si="440"/>
        <v>0</v>
      </c>
      <c r="BQ145" s="16">
        <f t="shared" si="440"/>
        <v>51</v>
      </c>
      <c r="BR145" s="16">
        <f t="shared" si="440"/>
        <v>39</v>
      </c>
      <c r="BS145" s="16">
        <f t="shared" si="440"/>
        <v>18</v>
      </c>
      <c r="BT145" s="16">
        <f t="shared" si="440"/>
        <v>0</v>
      </c>
      <c r="BU145" s="16">
        <f t="shared" si="440"/>
        <v>0</v>
      </c>
      <c r="BV145" s="16">
        <f t="shared" si="440"/>
        <v>111</v>
      </c>
      <c r="BW145" s="16">
        <f t="shared" si="440"/>
        <v>111</v>
      </c>
      <c r="BX145" s="16">
        <f t="shared" si="440"/>
        <v>18</v>
      </c>
      <c r="BY145" s="16">
        <f t="shared" si="440"/>
        <v>18</v>
      </c>
      <c r="BZ145" s="16">
        <f t="shared" si="5"/>
        <v>396</v>
      </c>
      <c r="CA145" s="13">
        <f t="shared" si="422"/>
        <v>172141</v>
      </c>
      <c r="CB145" s="13">
        <f t="shared" ref="CB145:CL145" si="441">+CA145</f>
        <v>172141</v>
      </c>
      <c r="CC145" s="13">
        <f t="shared" si="441"/>
        <v>172141</v>
      </c>
      <c r="CD145" s="13">
        <f t="shared" si="441"/>
        <v>172141</v>
      </c>
      <c r="CE145" s="13">
        <f t="shared" si="441"/>
        <v>172141</v>
      </c>
      <c r="CF145" s="13">
        <f t="shared" si="441"/>
        <v>172141</v>
      </c>
      <c r="CG145" s="13">
        <f t="shared" si="441"/>
        <v>172141</v>
      </c>
      <c r="CH145" s="13">
        <f t="shared" si="441"/>
        <v>172141</v>
      </c>
      <c r="CI145" s="13">
        <f t="shared" si="441"/>
        <v>172141</v>
      </c>
      <c r="CJ145" s="13">
        <f t="shared" si="441"/>
        <v>172141</v>
      </c>
      <c r="CK145" s="13">
        <f t="shared" si="441"/>
        <v>172141</v>
      </c>
      <c r="CL145" s="13">
        <f t="shared" si="441"/>
        <v>172141</v>
      </c>
      <c r="CM145" s="17">
        <v>0.7</v>
      </c>
      <c r="CN145" s="17">
        <v>0.7</v>
      </c>
      <c r="CO145" s="17">
        <v>0.7</v>
      </c>
      <c r="CP145" s="17">
        <v>0.7</v>
      </c>
      <c r="CQ145" s="17">
        <v>0.7</v>
      </c>
      <c r="CR145" s="17">
        <v>0.7</v>
      </c>
      <c r="CS145" s="17">
        <v>0.7</v>
      </c>
      <c r="CT145" s="17">
        <v>0.7</v>
      </c>
      <c r="CU145" s="17">
        <v>0.7</v>
      </c>
      <c r="CV145" s="17">
        <v>0.7</v>
      </c>
      <c r="CW145" s="17">
        <v>0.7</v>
      </c>
      <c r="CX145" s="17">
        <v>0.7</v>
      </c>
      <c r="CY145" s="17">
        <v>0.52</v>
      </c>
      <c r="CZ145" s="17">
        <v>0.56000000000000005</v>
      </c>
      <c r="DA145" s="17">
        <v>0.59</v>
      </c>
      <c r="DB145" s="17">
        <v>0.60499999999999998</v>
      </c>
      <c r="DC145" s="17">
        <v>0.64</v>
      </c>
      <c r="DD145" s="17">
        <v>0.62</v>
      </c>
      <c r="DE145" s="17">
        <v>0.63400000000000001</v>
      </c>
      <c r="DF145" s="17">
        <v>0.61399999999999999</v>
      </c>
      <c r="DG145" s="17">
        <v>0.63400000000000001</v>
      </c>
      <c r="DH145" s="17">
        <v>0.60499999999999998</v>
      </c>
      <c r="DI145" s="17">
        <v>0.63400000000000001</v>
      </c>
      <c r="DJ145" s="17">
        <v>0.59</v>
      </c>
    </row>
    <row r="146" spans="1:114" ht="15" customHeight="1" x14ac:dyDescent="0.35">
      <c r="A146" s="11" t="s">
        <v>114</v>
      </c>
      <c r="B146" s="11" t="s">
        <v>115</v>
      </c>
      <c r="C146" s="11" t="s">
        <v>116</v>
      </c>
      <c r="D146" s="11" t="s">
        <v>115</v>
      </c>
      <c r="E146" s="11" t="s">
        <v>117</v>
      </c>
      <c r="F146" s="11">
        <v>2023</v>
      </c>
      <c r="G146" s="11">
        <v>1001350</v>
      </c>
      <c r="H146" s="11" t="s">
        <v>318</v>
      </c>
      <c r="I146" s="11">
        <v>6300563</v>
      </c>
      <c r="J146" s="12" t="s">
        <v>126</v>
      </c>
      <c r="K146" s="11">
        <v>405633</v>
      </c>
      <c r="L146" s="11" t="s">
        <v>321</v>
      </c>
      <c r="M146" s="11"/>
      <c r="N146" s="11"/>
      <c r="O146" s="13">
        <v>0</v>
      </c>
      <c r="P146" s="13">
        <v>0</v>
      </c>
      <c r="Q146" s="13">
        <v>0</v>
      </c>
      <c r="R146" s="13">
        <v>0</v>
      </c>
      <c r="S146" s="13">
        <v>2566080</v>
      </c>
      <c r="T146" s="13">
        <v>0</v>
      </c>
      <c r="U146" s="13">
        <v>8125920</v>
      </c>
      <c r="V146" s="13">
        <v>0</v>
      </c>
      <c r="W146" s="13">
        <v>0</v>
      </c>
      <c r="X146" s="13">
        <v>0</v>
      </c>
      <c r="Y146" s="13">
        <v>0</v>
      </c>
      <c r="Z146" s="13">
        <v>10000000</v>
      </c>
      <c r="AA146" s="14">
        <f t="shared" si="0"/>
        <v>20692000</v>
      </c>
      <c r="AB146" s="15">
        <f t="shared" ref="AB146:AM146" si="442">+IFERROR(O146/AO146,0)</f>
        <v>0</v>
      </c>
      <c r="AC146" s="15">
        <f t="shared" si="442"/>
        <v>0</v>
      </c>
      <c r="AD146" s="15">
        <f t="shared" si="442"/>
        <v>0</v>
      </c>
      <c r="AE146" s="15">
        <f t="shared" si="442"/>
        <v>0</v>
      </c>
      <c r="AF146" s="15">
        <f t="shared" si="442"/>
        <v>18</v>
      </c>
      <c r="AG146" s="15">
        <f t="shared" si="442"/>
        <v>0</v>
      </c>
      <c r="AH146" s="15">
        <f t="shared" si="442"/>
        <v>57</v>
      </c>
      <c r="AI146" s="15">
        <f t="shared" si="442"/>
        <v>0</v>
      </c>
      <c r="AJ146" s="15">
        <f t="shared" si="442"/>
        <v>0</v>
      </c>
      <c r="AK146" s="15">
        <f t="shared" si="442"/>
        <v>0</v>
      </c>
      <c r="AL146" s="15">
        <f t="shared" si="442"/>
        <v>0</v>
      </c>
      <c r="AM146" s="15">
        <f t="shared" si="442"/>
        <v>70.145903479236807</v>
      </c>
      <c r="AN146" s="15">
        <f t="shared" si="2"/>
        <v>145.14590347923681</v>
      </c>
      <c r="AO146" s="14" t="s">
        <v>121</v>
      </c>
      <c r="AP146" s="14" t="s">
        <v>121</v>
      </c>
      <c r="AQ146" s="14" t="s">
        <v>121</v>
      </c>
      <c r="AR146" s="14" t="s">
        <v>121</v>
      </c>
      <c r="AS146" s="14">
        <v>142560</v>
      </c>
      <c r="AT146" s="14" t="s">
        <v>121</v>
      </c>
      <c r="AU146" s="14">
        <v>142560</v>
      </c>
      <c r="AV146" s="14" t="s">
        <v>121</v>
      </c>
      <c r="AW146" s="14" t="s">
        <v>121</v>
      </c>
      <c r="AX146" s="14">
        <v>142560</v>
      </c>
      <c r="AY146" s="14">
        <v>142560</v>
      </c>
      <c r="AZ146" s="14">
        <v>142560</v>
      </c>
      <c r="BA146" s="14">
        <v>0</v>
      </c>
      <c r="BB146" s="14">
        <v>0</v>
      </c>
      <c r="BC146" s="14">
        <v>0</v>
      </c>
      <c r="BD146" s="14">
        <v>0</v>
      </c>
      <c r="BE146" s="14">
        <v>2566080</v>
      </c>
      <c r="BF146" s="14">
        <v>0</v>
      </c>
      <c r="BG146" s="14">
        <v>8125920</v>
      </c>
      <c r="BH146" s="14">
        <v>0</v>
      </c>
      <c r="BI146" s="14">
        <v>8476000</v>
      </c>
      <c r="BJ146" s="14">
        <v>0</v>
      </c>
      <c r="BK146" s="14">
        <v>0</v>
      </c>
      <c r="BL146" s="14">
        <v>8476000</v>
      </c>
      <c r="BM146" s="13">
        <f t="shared" si="3"/>
        <v>27644000</v>
      </c>
      <c r="BN146" s="16">
        <f t="shared" ref="BN146:BY146" si="443">+IFERROR(BA146/CA146,0)</f>
        <v>0</v>
      </c>
      <c r="BO146" s="16">
        <f t="shared" si="443"/>
        <v>0</v>
      </c>
      <c r="BP146" s="16">
        <f t="shared" si="443"/>
        <v>0</v>
      </c>
      <c r="BQ146" s="16">
        <f t="shared" si="443"/>
        <v>0</v>
      </c>
      <c r="BR146" s="16">
        <f t="shared" si="443"/>
        <v>18</v>
      </c>
      <c r="BS146" s="16">
        <f t="shared" si="443"/>
        <v>0</v>
      </c>
      <c r="BT146" s="16">
        <f t="shared" si="443"/>
        <v>57</v>
      </c>
      <c r="BU146" s="16">
        <f t="shared" si="443"/>
        <v>0</v>
      </c>
      <c r="BV146" s="16">
        <f t="shared" si="443"/>
        <v>59.455667789001126</v>
      </c>
      <c r="BW146" s="16">
        <f t="shared" si="443"/>
        <v>0</v>
      </c>
      <c r="BX146" s="16">
        <f t="shared" si="443"/>
        <v>0</v>
      </c>
      <c r="BY146" s="16">
        <f t="shared" si="443"/>
        <v>59.455667789001126</v>
      </c>
      <c r="BZ146" s="16">
        <f t="shared" si="5"/>
        <v>193.91133557800225</v>
      </c>
      <c r="CA146" s="13">
        <f t="shared" si="422"/>
        <v>142560</v>
      </c>
      <c r="CB146" s="13">
        <f t="shared" ref="CB146:CL146" si="444">+CA146</f>
        <v>142560</v>
      </c>
      <c r="CC146" s="13">
        <f t="shared" si="444"/>
        <v>142560</v>
      </c>
      <c r="CD146" s="13">
        <f t="shared" si="444"/>
        <v>142560</v>
      </c>
      <c r="CE146" s="13">
        <f t="shared" si="444"/>
        <v>142560</v>
      </c>
      <c r="CF146" s="13">
        <f t="shared" si="444"/>
        <v>142560</v>
      </c>
      <c r="CG146" s="13">
        <f t="shared" si="444"/>
        <v>142560</v>
      </c>
      <c r="CH146" s="13">
        <f t="shared" si="444"/>
        <v>142560</v>
      </c>
      <c r="CI146" s="13">
        <f t="shared" si="444"/>
        <v>142560</v>
      </c>
      <c r="CJ146" s="13">
        <f t="shared" si="444"/>
        <v>142560</v>
      </c>
      <c r="CK146" s="13">
        <f t="shared" si="444"/>
        <v>142560</v>
      </c>
      <c r="CL146" s="13">
        <f t="shared" si="444"/>
        <v>142560</v>
      </c>
      <c r="CM146" s="17">
        <v>0.76</v>
      </c>
      <c r="CN146" s="17">
        <v>0.76</v>
      </c>
      <c r="CO146" s="17">
        <v>0.76</v>
      </c>
      <c r="CP146" s="17">
        <v>0.76</v>
      </c>
      <c r="CQ146" s="17">
        <v>0.76</v>
      </c>
      <c r="CR146" s="17">
        <v>0.76</v>
      </c>
      <c r="CS146" s="17">
        <v>0.76</v>
      </c>
      <c r="CT146" s="17">
        <v>0.76</v>
      </c>
      <c r="CU146" s="17">
        <v>0.76</v>
      </c>
      <c r="CV146" s="17">
        <v>0.76</v>
      </c>
      <c r="CW146" s="17">
        <v>0.76</v>
      </c>
      <c r="CX146" s="17">
        <v>0.76</v>
      </c>
      <c r="CY146" s="17">
        <v>0.57999999999999996</v>
      </c>
      <c r="CZ146" s="17">
        <v>0.62</v>
      </c>
      <c r="DA146" s="17">
        <v>0.64999999999999991</v>
      </c>
      <c r="DB146" s="17">
        <v>0.66499999999999992</v>
      </c>
      <c r="DC146" s="17">
        <v>0.7</v>
      </c>
      <c r="DD146" s="17">
        <v>0.67999999999999994</v>
      </c>
      <c r="DE146" s="17">
        <v>0.69399999999999995</v>
      </c>
      <c r="DF146" s="17">
        <v>0.67399999999999993</v>
      </c>
      <c r="DG146" s="17">
        <v>0.69399999999999995</v>
      </c>
      <c r="DH146" s="17">
        <v>0.66499999999999992</v>
      </c>
      <c r="DI146" s="17">
        <v>0.69399999999999995</v>
      </c>
      <c r="DJ146" s="17">
        <v>0.64999999999999991</v>
      </c>
    </row>
    <row r="147" spans="1:114" ht="15" customHeight="1" x14ac:dyDescent="0.35">
      <c r="A147" s="11" t="s">
        <v>114</v>
      </c>
      <c r="B147" s="11" t="s">
        <v>115</v>
      </c>
      <c r="C147" s="11" t="s">
        <v>116</v>
      </c>
      <c r="D147" s="11" t="s">
        <v>115</v>
      </c>
      <c r="E147" s="11" t="s">
        <v>117</v>
      </c>
      <c r="F147" s="11">
        <v>2023</v>
      </c>
      <c r="G147" s="11">
        <v>1001662</v>
      </c>
      <c r="H147" s="11" t="s">
        <v>322</v>
      </c>
      <c r="I147" s="11">
        <v>6300563</v>
      </c>
      <c r="J147" s="12" t="s">
        <v>126</v>
      </c>
      <c r="K147" s="11">
        <v>402188</v>
      </c>
      <c r="L147" s="11" t="s">
        <v>323</v>
      </c>
      <c r="M147" s="11"/>
      <c r="N147" s="11"/>
      <c r="O147" s="13">
        <v>4289300</v>
      </c>
      <c r="P147" s="13">
        <v>12010040</v>
      </c>
      <c r="Q147" s="13">
        <v>11152180</v>
      </c>
      <c r="R147" s="13">
        <v>0</v>
      </c>
      <c r="S147" s="13">
        <v>4289300</v>
      </c>
      <c r="T147" s="13">
        <v>4289300</v>
      </c>
      <c r="U147" s="13">
        <v>5147160</v>
      </c>
      <c r="V147" s="13">
        <v>8578600</v>
      </c>
      <c r="W147" s="13">
        <v>1715720</v>
      </c>
      <c r="X147" s="13">
        <v>2573580</v>
      </c>
      <c r="Y147" s="13">
        <v>7000000</v>
      </c>
      <c r="Z147" s="13">
        <v>4000000</v>
      </c>
      <c r="AA147" s="14">
        <f t="shared" si="0"/>
        <v>65045180</v>
      </c>
      <c r="AB147" s="15">
        <f t="shared" ref="AB147:AM147" si="445">+IFERROR(O147/AO147,0)</f>
        <v>100</v>
      </c>
      <c r="AC147" s="15">
        <f t="shared" si="445"/>
        <v>280</v>
      </c>
      <c r="AD147" s="15">
        <f t="shared" si="445"/>
        <v>260</v>
      </c>
      <c r="AE147" s="15">
        <f t="shared" si="445"/>
        <v>0</v>
      </c>
      <c r="AF147" s="15">
        <f t="shared" si="445"/>
        <v>100</v>
      </c>
      <c r="AG147" s="15">
        <f t="shared" si="445"/>
        <v>100</v>
      </c>
      <c r="AH147" s="15">
        <f t="shared" si="445"/>
        <v>120</v>
      </c>
      <c r="AI147" s="15">
        <f t="shared" si="445"/>
        <v>200</v>
      </c>
      <c r="AJ147" s="15">
        <f t="shared" si="445"/>
        <v>40</v>
      </c>
      <c r="AK147" s="15">
        <f t="shared" si="445"/>
        <v>60</v>
      </c>
      <c r="AL147" s="15">
        <f t="shared" si="445"/>
        <v>163.1967920173455</v>
      </c>
      <c r="AM147" s="15">
        <f t="shared" si="445"/>
        <v>93.255309724197417</v>
      </c>
      <c r="AN147" s="15">
        <f t="shared" si="2"/>
        <v>1516.4521017415429</v>
      </c>
      <c r="AO147" s="14">
        <v>42893</v>
      </c>
      <c r="AP147" s="14">
        <v>42893</v>
      </c>
      <c r="AQ147" s="14">
        <v>42893</v>
      </c>
      <c r="AR147" s="14" t="s">
        <v>121</v>
      </c>
      <c r="AS147" s="14">
        <v>42893</v>
      </c>
      <c r="AT147" s="14">
        <v>42893</v>
      </c>
      <c r="AU147" s="14">
        <v>42893</v>
      </c>
      <c r="AV147" s="14">
        <v>42893</v>
      </c>
      <c r="AW147" s="14">
        <v>42893</v>
      </c>
      <c r="AX147" s="14">
        <v>42893</v>
      </c>
      <c r="AY147" s="14">
        <v>42893</v>
      </c>
      <c r="AZ147" s="14">
        <v>42893</v>
      </c>
      <c r="BA147" s="14">
        <v>4289300</v>
      </c>
      <c r="BB147" s="14">
        <v>12010040</v>
      </c>
      <c r="BC147" s="14">
        <v>11152180</v>
      </c>
      <c r="BD147" s="14">
        <v>0</v>
      </c>
      <c r="BE147" s="14">
        <v>4289300</v>
      </c>
      <c r="BF147" s="14">
        <v>4289300</v>
      </c>
      <c r="BG147" s="14">
        <v>5147160</v>
      </c>
      <c r="BH147" s="14">
        <v>8578600</v>
      </c>
      <c r="BI147" s="14">
        <v>8578600</v>
      </c>
      <c r="BJ147" s="14">
        <v>8578600</v>
      </c>
      <c r="BK147" s="14">
        <v>8578600</v>
      </c>
      <c r="BL147" s="14">
        <v>8578600</v>
      </c>
      <c r="BM147" s="13">
        <f t="shared" si="3"/>
        <v>84070280</v>
      </c>
      <c r="BN147" s="16">
        <f t="shared" ref="BN147:BY147" si="446">+IFERROR(BA147/CA147,0)</f>
        <v>100</v>
      </c>
      <c r="BO147" s="16">
        <f t="shared" si="446"/>
        <v>280</v>
      </c>
      <c r="BP147" s="16">
        <f t="shared" si="446"/>
        <v>260</v>
      </c>
      <c r="BQ147" s="16">
        <f t="shared" si="446"/>
        <v>0</v>
      </c>
      <c r="BR147" s="16">
        <f t="shared" si="446"/>
        <v>100</v>
      </c>
      <c r="BS147" s="16">
        <f t="shared" si="446"/>
        <v>100</v>
      </c>
      <c r="BT147" s="16">
        <f t="shared" si="446"/>
        <v>120</v>
      </c>
      <c r="BU147" s="16">
        <f t="shared" si="446"/>
        <v>200</v>
      </c>
      <c r="BV147" s="16">
        <f t="shared" si="446"/>
        <v>200</v>
      </c>
      <c r="BW147" s="16">
        <f t="shared" si="446"/>
        <v>200</v>
      </c>
      <c r="BX147" s="16">
        <f t="shared" si="446"/>
        <v>200</v>
      </c>
      <c r="BY147" s="16">
        <f t="shared" si="446"/>
        <v>200</v>
      </c>
      <c r="BZ147" s="16">
        <f t="shared" si="5"/>
        <v>1960</v>
      </c>
      <c r="CA147" s="13">
        <f t="shared" si="422"/>
        <v>42893</v>
      </c>
      <c r="CB147" s="13">
        <f t="shared" ref="CB147:CL147" si="447">+CA147</f>
        <v>42893</v>
      </c>
      <c r="CC147" s="13">
        <f t="shared" si="447"/>
        <v>42893</v>
      </c>
      <c r="CD147" s="13">
        <f t="shared" si="447"/>
        <v>42893</v>
      </c>
      <c r="CE147" s="13">
        <f t="shared" si="447"/>
        <v>42893</v>
      </c>
      <c r="CF147" s="13">
        <f t="shared" si="447"/>
        <v>42893</v>
      </c>
      <c r="CG147" s="13">
        <f t="shared" si="447"/>
        <v>42893</v>
      </c>
      <c r="CH147" s="13">
        <f t="shared" si="447"/>
        <v>42893</v>
      </c>
      <c r="CI147" s="13">
        <f t="shared" si="447"/>
        <v>42893</v>
      </c>
      <c r="CJ147" s="13">
        <f t="shared" si="447"/>
        <v>42893</v>
      </c>
      <c r="CK147" s="13">
        <f t="shared" si="447"/>
        <v>42893</v>
      </c>
      <c r="CL147" s="13">
        <f t="shared" si="447"/>
        <v>42893</v>
      </c>
      <c r="CM147" s="17">
        <v>0.41</v>
      </c>
      <c r="CN147" s="17">
        <v>0.41</v>
      </c>
      <c r="CO147" s="17">
        <v>0.41</v>
      </c>
      <c r="CP147" s="17">
        <v>0.41</v>
      </c>
      <c r="CQ147" s="17">
        <v>0.41</v>
      </c>
      <c r="CR147" s="17">
        <v>0.41</v>
      </c>
      <c r="CS147" s="17">
        <v>0.41</v>
      </c>
      <c r="CT147" s="17">
        <v>0.41</v>
      </c>
      <c r="CU147" s="17">
        <v>0.41</v>
      </c>
      <c r="CV147" s="17">
        <v>0.41</v>
      </c>
      <c r="CW147" s="17">
        <v>0.41</v>
      </c>
      <c r="CX147" s="17">
        <v>0.41</v>
      </c>
      <c r="CY147" s="17">
        <v>0.13</v>
      </c>
      <c r="CZ147" s="17">
        <v>0.16999999999999998</v>
      </c>
      <c r="DA147" s="17">
        <v>0.2</v>
      </c>
      <c r="DB147" s="17">
        <v>0.21500000000000002</v>
      </c>
      <c r="DC147" s="17">
        <v>0.25</v>
      </c>
      <c r="DD147" s="17">
        <v>0.23</v>
      </c>
      <c r="DE147" s="17">
        <v>0.24399999999999999</v>
      </c>
      <c r="DF147" s="17">
        <v>0.224</v>
      </c>
      <c r="DG147" s="17">
        <v>0.24399999999999999</v>
      </c>
      <c r="DH147" s="17">
        <v>0.21500000000000002</v>
      </c>
      <c r="DI147" s="17">
        <v>0.24399999999999999</v>
      </c>
      <c r="DJ147" s="17">
        <v>0.2</v>
      </c>
    </row>
    <row r="148" spans="1:114" ht="15" customHeight="1" x14ac:dyDescent="0.35">
      <c r="A148" s="11" t="s">
        <v>114</v>
      </c>
      <c r="B148" s="11" t="s">
        <v>115</v>
      </c>
      <c r="C148" s="11" t="s">
        <v>116</v>
      </c>
      <c r="D148" s="11" t="s">
        <v>115</v>
      </c>
      <c r="E148" s="11" t="s">
        <v>117</v>
      </c>
      <c r="F148" s="11">
        <v>2023</v>
      </c>
      <c r="G148" s="11">
        <v>1002277</v>
      </c>
      <c r="H148" s="11" t="s">
        <v>324</v>
      </c>
      <c r="I148" s="11">
        <v>6300471</v>
      </c>
      <c r="J148" s="12" t="s">
        <v>210</v>
      </c>
      <c r="K148" s="11">
        <v>403967</v>
      </c>
      <c r="L148" s="11" t="s">
        <v>325</v>
      </c>
      <c r="M148" s="11"/>
      <c r="N148" s="11"/>
      <c r="O148" s="13">
        <v>0</v>
      </c>
      <c r="P148" s="13">
        <v>0</v>
      </c>
      <c r="Q148" s="13">
        <v>271590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4">
        <f t="shared" si="0"/>
        <v>271590</v>
      </c>
      <c r="AB148" s="15">
        <f t="shared" ref="AB148:AM148" si="448">+IFERROR(O148/AO148,0)</f>
        <v>0</v>
      </c>
      <c r="AC148" s="15">
        <f t="shared" si="448"/>
        <v>0</v>
      </c>
      <c r="AD148" s="15">
        <f t="shared" si="448"/>
        <v>1</v>
      </c>
      <c r="AE148" s="15">
        <f t="shared" si="448"/>
        <v>0</v>
      </c>
      <c r="AF148" s="15">
        <f t="shared" si="448"/>
        <v>0</v>
      </c>
      <c r="AG148" s="15">
        <f t="shared" si="448"/>
        <v>0</v>
      </c>
      <c r="AH148" s="15">
        <f t="shared" si="448"/>
        <v>0</v>
      </c>
      <c r="AI148" s="15">
        <f t="shared" si="448"/>
        <v>0</v>
      </c>
      <c r="AJ148" s="15">
        <f t="shared" si="448"/>
        <v>0</v>
      </c>
      <c r="AK148" s="15">
        <f t="shared" si="448"/>
        <v>0</v>
      </c>
      <c r="AL148" s="15">
        <f t="shared" si="448"/>
        <v>0</v>
      </c>
      <c r="AM148" s="15">
        <f t="shared" si="448"/>
        <v>0</v>
      </c>
      <c r="AN148" s="15">
        <f t="shared" si="2"/>
        <v>1</v>
      </c>
      <c r="AO148" s="14" t="s">
        <v>121</v>
      </c>
      <c r="AP148" s="14" t="s">
        <v>121</v>
      </c>
      <c r="AQ148" s="14">
        <v>271590</v>
      </c>
      <c r="AR148" s="14" t="s">
        <v>121</v>
      </c>
      <c r="AS148" s="14" t="s">
        <v>121</v>
      </c>
      <c r="AT148" s="14" t="s">
        <v>121</v>
      </c>
      <c r="AU148" s="14" t="s">
        <v>121</v>
      </c>
      <c r="AV148" s="14" t="s">
        <v>121</v>
      </c>
      <c r="AW148" s="14" t="s">
        <v>121</v>
      </c>
      <c r="AX148" s="14" t="s">
        <v>121</v>
      </c>
      <c r="AY148" s="14">
        <v>271590</v>
      </c>
      <c r="AZ148" s="14">
        <v>271590</v>
      </c>
      <c r="BA148" s="14">
        <v>0</v>
      </c>
      <c r="BB148" s="14">
        <v>371590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3">
        <f t="shared" si="3"/>
        <v>371590</v>
      </c>
      <c r="BN148" s="16">
        <f t="shared" ref="BN148:BY148" si="449">+IFERROR(BA148/CA148,0)</f>
        <v>0</v>
      </c>
      <c r="BO148" s="16">
        <f t="shared" si="449"/>
        <v>1.3682020692956294</v>
      </c>
      <c r="BP148" s="16">
        <f t="shared" si="449"/>
        <v>0</v>
      </c>
      <c r="BQ148" s="16">
        <f t="shared" si="449"/>
        <v>0</v>
      </c>
      <c r="BR148" s="16">
        <f t="shared" si="449"/>
        <v>0</v>
      </c>
      <c r="BS148" s="16">
        <f t="shared" si="449"/>
        <v>0</v>
      </c>
      <c r="BT148" s="16">
        <f t="shared" si="449"/>
        <v>0</v>
      </c>
      <c r="BU148" s="16">
        <f t="shared" si="449"/>
        <v>0</v>
      </c>
      <c r="BV148" s="16">
        <f t="shared" si="449"/>
        <v>0</v>
      </c>
      <c r="BW148" s="16">
        <f t="shared" si="449"/>
        <v>0</v>
      </c>
      <c r="BX148" s="16">
        <f t="shared" si="449"/>
        <v>0</v>
      </c>
      <c r="BY148" s="16">
        <f t="shared" si="449"/>
        <v>0</v>
      </c>
      <c r="BZ148" s="16">
        <f t="shared" si="5"/>
        <v>1.3682020692956294</v>
      </c>
      <c r="CA148" s="13">
        <f t="shared" si="422"/>
        <v>271590</v>
      </c>
      <c r="CB148" s="13">
        <f t="shared" ref="CB148:CL148" si="450">+CA148</f>
        <v>271590</v>
      </c>
      <c r="CC148" s="13">
        <f t="shared" si="450"/>
        <v>271590</v>
      </c>
      <c r="CD148" s="13">
        <f t="shared" si="450"/>
        <v>271590</v>
      </c>
      <c r="CE148" s="13">
        <f t="shared" si="450"/>
        <v>271590</v>
      </c>
      <c r="CF148" s="13">
        <f t="shared" si="450"/>
        <v>271590</v>
      </c>
      <c r="CG148" s="13">
        <f t="shared" si="450"/>
        <v>271590</v>
      </c>
      <c r="CH148" s="13">
        <f t="shared" si="450"/>
        <v>271590</v>
      </c>
      <c r="CI148" s="13">
        <f t="shared" si="450"/>
        <v>271590</v>
      </c>
      <c r="CJ148" s="13">
        <f t="shared" si="450"/>
        <v>271590</v>
      </c>
      <c r="CK148" s="13">
        <f t="shared" si="450"/>
        <v>271590</v>
      </c>
      <c r="CL148" s="13">
        <f t="shared" si="450"/>
        <v>271590</v>
      </c>
      <c r="CM148" s="17">
        <v>0.83</v>
      </c>
      <c r="CN148" s="17">
        <v>0.83</v>
      </c>
      <c r="CO148" s="17">
        <v>0.83</v>
      </c>
      <c r="CP148" s="17">
        <v>0.83</v>
      </c>
      <c r="CQ148" s="17">
        <v>0.83</v>
      </c>
      <c r="CR148" s="17">
        <v>0.83</v>
      </c>
      <c r="CS148" s="17">
        <v>0.83</v>
      </c>
      <c r="CT148" s="17">
        <v>0.83</v>
      </c>
      <c r="CU148" s="17">
        <v>0.83</v>
      </c>
      <c r="CV148" s="17">
        <v>0.83</v>
      </c>
      <c r="CW148" s="17">
        <v>0.83</v>
      </c>
      <c r="CX148" s="17">
        <v>0.83</v>
      </c>
      <c r="CY148" s="17">
        <v>0.61</v>
      </c>
      <c r="CZ148" s="17">
        <v>0.65</v>
      </c>
      <c r="DA148" s="17">
        <v>0.67999999999999994</v>
      </c>
      <c r="DB148" s="17">
        <v>0.69499999999999995</v>
      </c>
      <c r="DC148" s="17">
        <v>0.73</v>
      </c>
      <c r="DD148" s="17">
        <v>0.71</v>
      </c>
      <c r="DE148" s="17">
        <v>0.72399999999999998</v>
      </c>
      <c r="DF148" s="17">
        <v>0.70399999999999996</v>
      </c>
      <c r="DG148" s="17">
        <v>0.72399999999999998</v>
      </c>
      <c r="DH148" s="17">
        <v>0.69499999999999995</v>
      </c>
      <c r="DI148" s="17">
        <v>0.72399999999999998</v>
      </c>
      <c r="DJ148" s="17">
        <v>0.67999999999999994</v>
      </c>
    </row>
    <row r="149" spans="1:114" ht="15" customHeight="1" x14ac:dyDescent="0.35">
      <c r="A149" s="11" t="s">
        <v>114</v>
      </c>
      <c r="B149" s="11" t="s">
        <v>115</v>
      </c>
      <c r="C149" s="11" t="s">
        <v>116</v>
      </c>
      <c r="D149" s="11" t="s">
        <v>115</v>
      </c>
      <c r="E149" s="11" t="s">
        <v>117</v>
      </c>
      <c r="F149" s="11">
        <v>2023</v>
      </c>
      <c r="G149" s="11">
        <v>1000786</v>
      </c>
      <c r="H149" s="11" t="s">
        <v>118</v>
      </c>
      <c r="I149" s="11">
        <v>6300445</v>
      </c>
      <c r="J149" s="12" t="s">
        <v>119</v>
      </c>
      <c r="K149" s="11" t="s">
        <v>326</v>
      </c>
      <c r="L149" s="11" t="s">
        <v>327</v>
      </c>
      <c r="M149" s="11"/>
      <c r="N149" s="11"/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f t="shared" si="0"/>
        <v>0</v>
      </c>
      <c r="AB149" s="15">
        <f t="shared" ref="AB149:AM149" si="451">+IFERROR(O149/AO149,0)</f>
        <v>0</v>
      </c>
      <c r="AC149" s="15">
        <f t="shared" si="451"/>
        <v>0</v>
      </c>
      <c r="AD149" s="15">
        <f t="shared" si="451"/>
        <v>0</v>
      </c>
      <c r="AE149" s="15">
        <f t="shared" si="451"/>
        <v>0</v>
      </c>
      <c r="AF149" s="15">
        <f t="shared" si="451"/>
        <v>0</v>
      </c>
      <c r="AG149" s="15">
        <f t="shared" si="451"/>
        <v>0</v>
      </c>
      <c r="AH149" s="15">
        <f t="shared" si="451"/>
        <v>0</v>
      </c>
      <c r="AI149" s="15">
        <f t="shared" si="451"/>
        <v>0</v>
      </c>
      <c r="AJ149" s="15">
        <f t="shared" si="451"/>
        <v>0</v>
      </c>
      <c r="AK149" s="15">
        <f t="shared" si="451"/>
        <v>0</v>
      </c>
      <c r="AL149" s="15">
        <f t="shared" si="451"/>
        <v>0</v>
      </c>
      <c r="AM149" s="15">
        <f t="shared" si="451"/>
        <v>0</v>
      </c>
      <c r="AN149" s="15">
        <f t="shared" si="2"/>
        <v>0</v>
      </c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>
        <v>0</v>
      </c>
      <c r="BB149" s="14">
        <v>0</v>
      </c>
      <c r="BC149" s="14">
        <v>0</v>
      </c>
      <c r="BD149" s="14">
        <v>0</v>
      </c>
      <c r="BE149" s="14">
        <v>21960000</v>
      </c>
      <c r="BF149" s="14">
        <v>21960000</v>
      </c>
      <c r="BG149" s="14">
        <v>21960000</v>
      </c>
      <c r="BH149" s="14">
        <v>21960000</v>
      </c>
      <c r="BI149" s="14">
        <v>21960000</v>
      </c>
      <c r="BJ149" s="14">
        <v>21960000</v>
      </c>
      <c r="BK149" s="14">
        <v>21960000</v>
      </c>
      <c r="BL149" s="14">
        <v>21960000</v>
      </c>
      <c r="BM149" s="13">
        <f t="shared" si="3"/>
        <v>175680000</v>
      </c>
      <c r="BN149" s="16">
        <f t="shared" ref="BN149:BY149" si="452">+IFERROR(BA149/CA149,0)</f>
        <v>0</v>
      </c>
      <c r="BO149" s="16">
        <f t="shared" si="452"/>
        <v>0</v>
      </c>
      <c r="BP149" s="16">
        <f t="shared" si="452"/>
        <v>0</v>
      </c>
      <c r="BQ149" s="16">
        <f t="shared" si="452"/>
        <v>0</v>
      </c>
      <c r="BR149" s="16">
        <f t="shared" si="452"/>
        <v>21960000</v>
      </c>
      <c r="BS149" s="16">
        <f t="shared" si="452"/>
        <v>21960000</v>
      </c>
      <c r="BT149" s="16">
        <f t="shared" si="452"/>
        <v>21960000</v>
      </c>
      <c r="BU149" s="16">
        <f t="shared" si="452"/>
        <v>21960000</v>
      </c>
      <c r="BV149" s="16">
        <f t="shared" si="452"/>
        <v>21960000</v>
      </c>
      <c r="BW149" s="16">
        <f t="shared" si="452"/>
        <v>21960000</v>
      </c>
      <c r="BX149" s="16">
        <f t="shared" si="452"/>
        <v>21960000</v>
      </c>
      <c r="BY149" s="16">
        <f t="shared" si="452"/>
        <v>21960000</v>
      </c>
      <c r="BZ149" s="16">
        <f t="shared" si="5"/>
        <v>175680000</v>
      </c>
      <c r="CA149" s="13">
        <v>1</v>
      </c>
      <c r="CB149" s="13">
        <f t="shared" ref="CB149:CL149" si="453">+CA149</f>
        <v>1</v>
      </c>
      <c r="CC149" s="13">
        <f t="shared" si="453"/>
        <v>1</v>
      </c>
      <c r="CD149" s="13">
        <f t="shared" si="453"/>
        <v>1</v>
      </c>
      <c r="CE149" s="13">
        <f t="shared" si="453"/>
        <v>1</v>
      </c>
      <c r="CF149" s="13">
        <f t="shared" si="453"/>
        <v>1</v>
      </c>
      <c r="CG149" s="13">
        <f t="shared" si="453"/>
        <v>1</v>
      </c>
      <c r="CH149" s="13">
        <f t="shared" si="453"/>
        <v>1</v>
      </c>
      <c r="CI149" s="13">
        <f t="shared" si="453"/>
        <v>1</v>
      </c>
      <c r="CJ149" s="13">
        <f t="shared" si="453"/>
        <v>1</v>
      </c>
      <c r="CK149" s="13">
        <f t="shared" si="453"/>
        <v>1</v>
      </c>
      <c r="CL149" s="13">
        <f t="shared" si="453"/>
        <v>1</v>
      </c>
      <c r="CM149" s="17">
        <v>0.6</v>
      </c>
      <c r="CN149" s="17">
        <v>0.6</v>
      </c>
      <c r="CO149" s="17">
        <v>0.6</v>
      </c>
      <c r="CP149" s="17">
        <v>0.6</v>
      </c>
      <c r="CQ149" s="17">
        <v>0.6</v>
      </c>
      <c r="CR149" s="17">
        <v>0.6</v>
      </c>
      <c r="CS149" s="17">
        <v>0.6</v>
      </c>
      <c r="CT149" s="17">
        <v>0.6</v>
      </c>
      <c r="CU149" s="17">
        <v>0.6</v>
      </c>
      <c r="CV149" s="17">
        <v>0.6</v>
      </c>
      <c r="CW149" s="17">
        <v>0.6</v>
      </c>
      <c r="CX149" s="17">
        <v>0.6</v>
      </c>
      <c r="CY149" s="17">
        <v>0.33</v>
      </c>
      <c r="CZ149" s="17">
        <v>0.37</v>
      </c>
      <c r="DA149" s="17">
        <v>0.4</v>
      </c>
      <c r="DB149" s="17">
        <v>0.41499999999999998</v>
      </c>
      <c r="DC149" s="17">
        <v>0.45</v>
      </c>
      <c r="DD149" s="17">
        <v>0.43</v>
      </c>
      <c r="DE149" s="17">
        <v>0.44400000000000001</v>
      </c>
      <c r="DF149" s="17">
        <v>0.42399999999999999</v>
      </c>
      <c r="DG149" s="17">
        <v>0.44400000000000001</v>
      </c>
      <c r="DH149" s="17">
        <v>0.41499999999999998</v>
      </c>
      <c r="DI149" s="17">
        <v>0.44400000000000001</v>
      </c>
      <c r="DJ149" s="17">
        <v>0.4</v>
      </c>
    </row>
    <row r="150" spans="1:114" ht="15" customHeight="1" x14ac:dyDescent="0.35">
      <c r="A150" s="11" t="s">
        <v>114</v>
      </c>
      <c r="B150" s="11" t="s">
        <v>115</v>
      </c>
      <c r="C150" s="11" t="s">
        <v>116</v>
      </c>
      <c r="D150" s="11" t="s">
        <v>115</v>
      </c>
      <c r="E150" s="11" t="s">
        <v>117</v>
      </c>
      <c r="F150" s="11">
        <v>2023</v>
      </c>
      <c r="G150" s="11">
        <v>1001704</v>
      </c>
      <c r="H150" s="11" t="s">
        <v>328</v>
      </c>
      <c r="I150" s="11">
        <v>6300563</v>
      </c>
      <c r="J150" s="12" t="s">
        <v>126</v>
      </c>
      <c r="K150" s="11">
        <v>405367</v>
      </c>
      <c r="L150" s="11" t="s">
        <v>329</v>
      </c>
      <c r="M150" s="11"/>
      <c r="N150" s="11"/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9180000</v>
      </c>
      <c r="U150" s="13">
        <v>9180000</v>
      </c>
      <c r="V150" s="13">
        <v>0</v>
      </c>
      <c r="W150" s="13">
        <v>22032000</v>
      </c>
      <c r="X150" s="13">
        <v>0</v>
      </c>
      <c r="Y150" s="13">
        <v>9180000</v>
      </c>
      <c r="Z150" s="13">
        <v>9180000</v>
      </c>
      <c r="AA150" s="14">
        <f t="shared" si="0"/>
        <v>58752000</v>
      </c>
      <c r="AB150" s="15">
        <f t="shared" ref="AB150:AM150" si="454">+IFERROR(O150/AO150,0)</f>
        <v>0</v>
      </c>
      <c r="AC150" s="15">
        <f t="shared" si="454"/>
        <v>0</v>
      </c>
      <c r="AD150" s="15">
        <f t="shared" si="454"/>
        <v>0</v>
      </c>
      <c r="AE150" s="15">
        <f t="shared" si="454"/>
        <v>0</v>
      </c>
      <c r="AF150" s="15">
        <f t="shared" si="454"/>
        <v>0</v>
      </c>
      <c r="AG150" s="15">
        <f t="shared" si="454"/>
        <v>100</v>
      </c>
      <c r="AH150" s="15">
        <f t="shared" si="454"/>
        <v>100</v>
      </c>
      <c r="AI150" s="15">
        <f t="shared" si="454"/>
        <v>0</v>
      </c>
      <c r="AJ150" s="15">
        <f t="shared" si="454"/>
        <v>240</v>
      </c>
      <c r="AK150" s="15">
        <f t="shared" si="454"/>
        <v>0</v>
      </c>
      <c r="AL150" s="15">
        <f t="shared" si="454"/>
        <v>100</v>
      </c>
      <c r="AM150" s="15">
        <f t="shared" si="454"/>
        <v>100</v>
      </c>
      <c r="AN150" s="15">
        <f t="shared" si="2"/>
        <v>640</v>
      </c>
      <c r="AO150" s="14" t="s">
        <v>121</v>
      </c>
      <c r="AP150" s="14" t="s">
        <v>121</v>
      </c>
      <c r="AQ150" s="14" t="s">
        <v>121</v>
      </c>
      <c r="AR150" s="14" t="s">
        <v>121</v>
      </c>
      <c r="AS150" s="14" t="s">
        <v>121</v>
      </c>
      <c r="AT150" s="14">
        <v>91800</v>
      </c>
      <c r="AU150" s="14">
        <v>91800</v>
      </c>
      <c r="AV150" s="14" t="s">
        <v>121</v>
      </c>
      <c r="AW150" s="14">
        <v>91800</v>
      </c>
      <c r="AX150" s="14">
        <v>91800</v>
      </c>
      <c r="AY150" s="14">
        <v>91800</v>
      </c>
      <c r="AZ150" s="14">
        <v>91800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9180000</v>
      </c>
      <c r="BG150" s="14">
        <v>9180000</v>
      </c>
      <c r="BH150" s="14">
        <v>0</v>
      </c>
      <c r="BI150" s="14">
        <v>22032000</v>
      </c>
      <c r="BJ150" s="14">
        <v>9180000</v>
      </c>
      <c r="BK150" s="14">
        <v>9180000</v>
      </c>
      <c r="BL150" s="14">
        <v>9180000</v>
      </c>
      <c r="BM150" s="13">
        <f t="shared" si="3"/>
        <v>67932000</v>
      </c>
      <c r="BN150" s="16">
        <f t="shared" ref="BN150:BY150" si="455">+IFERROR(BA150/CA150,0)</f>
        <v>0</v>
      </c>
      <c r="BO150" s="16">
        <f t="shared" si="455"/>
        <v>0</v>
      </c>
      <c r="BP150" s="16">
        <f t="shared" si="455"/>
        <v>0</v>
      </c>
      <c r="BQ150" s="16">
        <f t="shared" si="455"/>
        <v>0</v>
      </c>
      <c r="BR150" s="16">
        <f t="shared" si="455"/>
        <v>0</v>
      </c>
      <c r="BS150" s="16">
        <f t="shared" si="455"/>
        <v>100</v>
      </c>
      <c r="BT150" s="16">
        <f t="shared" si="455"/>
        <v>100</v>
      </c>
      <c r="BU150" s="16">
        <f t="shared" si="455"/>
        <v>0</v>
      </c>
      <c r="BV150" s="16">
        <f t="shared" si="455"/>
        <v>240</v>
      </c>
      <c r="BW150" s="16">
        <f t="shared" si="455"/>
        <v>100</v>
      </c>
      <c r="BX150" s="16">
        <f t="shared" si="455"/>
        <v>100</v>
      </c>
      <c r="BY150" s="16">
        <f t="shared" si="455"/>
        <v>100</v>
      </c>
      <c r="BZ150" s="16">
        <f t="shared" si="5"/>
        <v>740</v>
      </c>
      <c r="CA150" s="13">
        <f t="shared" ref="CA150:CA156" si="456">+AZ150</f>
        <v>91800</v>
      </c>
      <c r="CB150" s="13">
        <f t="shared" ref="CB150:CL150" si="457">+CA150</f>
        <v>91800</v>
      </c>
      <c r="CC150" s="13">
        <f t="shared" si="457"/>
        <v>91800</v>
      </c>
      <c r="CD150" s="13">
        <f t="shared" si="457"/>
        <v>91800</v>
      </c>
      <c r="CE150" s="13">
        <f t="shared" si="457"/>
        <v>91800</v>
      </c>
      <c r="CF150" s="13">
        <f t="shared" si="457"/>
        <v>91800</v>
      </c>
      <c r="CG150" s="13">
        <f t="shared" si="457"/>
        <v>91800</v>
      </c>
      <c r="CH150" s="13">
        <f t="shared" si="457"/>
        <v>91800</v>
      </c>
      <c r="CI150" s="13">
        <f t="shared" si="457"/>
        <v>91800</v>
      </c>
      <c r="CJ150" s="13">
        <f t="shared" si="457"/>
        <v>91800</v>
      </c>
      <c r="CK150" s="13">
        <f t="shared" si="457"/>
        <v>91800</v>
      </c>
      <c r="CL150" s="13">
        <f t="shared" si="457"/>
        <v>91800</v>
      </c>
      <c r="CM150" s="17">
        <v>0.73</v>
      </c>
      <c r="CN150" s="17">
        <v>0.73</v>
      </c>
      <c r="CO150" s="17">
        <v>0.73</v>
      </c>
      <c r="CP150" s="17">
        <v>0.73</v>
      </c>
      <c r="CQ150" s="17">
        <v>0.73</v>
      </c>
      <c r="CR150" s="17">
        <v>0.73</v>
      </c>
      <c r="CS150" s="17">
        <v>0.73</v>
      </c>
      <c r="CT150" s="17">
        <v>0.73</v>
      </c>
      <c r="CU150" s="17">
        <v>0.73</v>
      </c>
      <c r="CV150" s="17">
        <v>0.73</v>
      </c>
      <c r="CW150" s="17">
        <v>0.73</v>
      </c>
      <c r="CX150" s="17">
        <v>0.73</v>
      </c>
      <c r="CY150" s="17">
        <v>0.53</v>
      </c>
      <c r="CZ150" s="17">
        <v>0.57000000000000006</v>
      </c>
      <c r="DA150" s="17">
        <v>0.6</v>
      </c>
      <c r="DB150" s="17">
        <v>0.61499999999999999</v>
      </c>
      <c r="DC150" s="17">
        <v>0.65</v>
      </c>
      <c r="DD150" s="17">
        <v>0.63</v>
      </c>
      <c r="DE150" s="17">
        <v>0.64400000000000002</v>
      </c>
      <c r="DF150" s="17">
        <v>0.624</v>
      </c>
      <c r="DG150" s="17">
        <v>0.64400000000000002</v>
      </c>
      <c r="DH150" s="17">
        <v>0.61499999999999999</v>
      </c>
      <c r="DI150" s="17">
        <v>0.64400000000000002</v>
      </c>
      <c r="DJ150" s="17">
        <v>0.6</v>
      </c>
    </row>
    <row r="151" spans="1:114" ht="15" customHeight="1" x14ac:dyDescent="0.35">
      <c r="A151" s="11" t="s">
        <v>114</v>
      </c>
      <c r="B151" s="11" t="s">
        <v>115</v>
      </c>
      <c r="C151" s="11" t="s">
        <v>116</v>
      </c>
      <c r="D151" s="11" t="s">
        <v>115</v>
      </c>
      <c r="E151" s="11" t="s">
        <v>117</v>
      </c>
      <c r="F151" s="11">
        <v>2023</v>
      </c>
      <c r="G151" s="11">
        <v>1003064</v>
      </c>
      <c r="H151" s="11" t="s">
        <v>330</v>
      </c>
      <c r="I151" s="11">
        <v>6300563</v>
      </c>
      <c r="J151" s="12" t="s">
        <v>126</v>
      </c>
      <c r="K151" s="11">
        <v>405939</v>
      </c>
      <c r="L151" s="11" t="s">
        <v>331</v>
      </c>
      <c r="M151" s="11"/>
      <c r="N151" s="11"/>
      <c r="O151" s="13">
        <v>0</v>
      </c>
      <c r="P151" s="13">
        <v>0</v>
      </c>
      <c r="Q151" s="13">
        <v>1600000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4">
        <f t="shared" si="0"/>
        <v>1600000</v>
      </c>
      <c r="AB151" s="15">
        <f t="shared" ref="AB151:AM151" si="458">+IFERROR(O151/AO151,0)</f>
        <v>0</v>
      </c>
      <c r="AC151" s="15">
        <f t="shared" si="458"/>
        <v>0</v>
      </c>
      <c r="AD151" s="15">
        <f t="shared" si="458"/>
        <v>20</v>
      </c>
      <c r="AE151" s="15">
        <f t="shared" si="458"/>
        <v>0</v>
      </c>
      <c r="AF151" s="15">
        <f t="shared" si="458"/>
        <v>0</v>
      </c>
      <c r="AG151" s="15">
        <f t="shared" si="458"/>
        <v>0</v>
      </c>
      <c r="AH151" s="15">
        <f t="shared" si="458"/>
        <v>0</v>
      </c>
      <c r="AI151" s="15">
        <f t="shared" si="458"/>
        <v>0</v>
      </c>
      <c r="AJ151" s="15">
        <f t="shared" si="458"/>
        <v>0</v>
      </c>
      <c r="AK151" s="15">
        <f t="shared" si="458"/>
        <v>0</v>
      </c>
      <c r="AL151" s="15">
        <f t="shared" si="458"/>
        <v>0</v>
      </c>
      <c r="AM151" s="15">
        <f t="shared" si="458"/>
        <v>0</v>
      </c>
      <c r="AN151" s="15">
        <f t="shared" si="2"/>
        <v>20</v>
      </c>
      <c r="AO151" s="14" t="s">
        <v>121</v>
      </c>
      <c r="AP151" s="14" t="s">
        <v>121</v>
      </c>
      <c r="AQ151" s="14">
        <v>80000</v>
      </c>
      <c r="AR151" s="14" t="s">
        <v>121</v>
      </c>
      <c r="AS151" s="14" t="s">
        <v>121</v>
      </c>
      <c r="AT151" s="14" t="s">
        <v>121</v>
      </c>
      <c r="AU151" s="14" t="s">
        <v>121</v>
      </c>
      <c r="AV151" s="14" t="s">
        <v>121</v>
      </c>
      <c r="AW151" s="14" t="s">
        <v>121</v>
      </c>
      <c r="AX151" s="14" t="s">
        <v>121</v>
      </c>
      <c r="AY151" s="14">
        <v>80000</v>
      </c>
      <c r="AZ151" s="14">
        <v>80000</v>
      </c>
      <c r="BA151" s="14">
        <v>0</v>
      </c>
      <c r="BB151" s="14">
        <v>0</v>
      </c>
      <c r="BC151" s="14">
        <v>1600000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3">
        <f t="shared" si="3"/>
        <v>1600000</v>
      </c>
      <c r="BN151" s="16">
        <f t="shared" ref="BN151:BY151" si="459">+IFERROR(BA151/CA151,0)</f>
        <v>0</v>
      </c>
      <c r="BO151" s="16">
        <f t="shared" si="459"/>
        <v>0</v>
      </c>
      <c r="BP151" s="16">
        <f t="shared" si="459"/>
        <v>20</v>
      </c>
      <c r="BQ151" s="16">
        <f t="shared" si="459"/>
        <v>0</v>
      </c>
      <c r="BR151" s="16">
        <f t="shared" si="459"/>
        <v>0</v>
      </c>
      <c r="BS151" s="16">
        <f t="shared" si="459"/>
        <v>0</v>
      </c>
      <c r="BT151" s="16">
        <f t="shared" si="459"/>
        <v>0</v>
      </c>
      <c r="BU151" s="16">
        <f t="shared" si="459"/>
        <v>0</v>
      </c>
      <c r="BV151" s="16">
        <f t="shared" si="459"/>
        <v>0</v>
      </c>
      <c r="BW151" s="16">
        <f t="shared" si="459"/>
        <v>0</v>
      </c>
      <c r="BX151" s="16">
        <f t="shared" si="459"/>
        <v>0</v>
      </c>
      <c r="BY151" s="16">
        <f t="shared" si="459"/>
        <v>0</v>
      </c>
      <c r="BZ151" s="16">
        <f t="shared" si="5"/>
        <v>20</v>
      </c>
      <c r="CA151" s="13">
        <f t="shared" si="456"/>
        <v>80000</v>
      </c>
      <c r="CB151" s="13">
        <f t="shared" ref="CB151:CL151" si="460">+CA151</f>
        <v>80000</v>
      </c>
      <c r="CC151" s="13">
        <f t="shared" si="460"/>
        <v>80000</v>
      </c>
      <c r="CD151" s="13">
        <f t="shared" si="460"/>
        <v>80000</v>
      </c>
      <c r="CE151" s="13">
        <f t="shared" si="460"/>
        <v>80000</v>
      </c>
      <c r="CF151" s="13">
        <f t="shared" si="460"/>
        <v>80000</v>
      </c>
      <c r="CG151" s="13">
        <f t="shared" si="460"/>
        <v>80000</v>
      </c>
      <c r="CH151" s="13">
        <f t="shared" si="460"/>
        <v>80000</v>
      </c>
      <c r="CI151" s="13">
        <f t="shared" si="460"/>
        <v>80000</v>
      </c>
      <c r="CJ151" s="13">
        <f t="shared" si="460"/>
        <v>80000</v>
      </c>
      <c r="CK151" s="13">
        <f t="shared" si="460"/>
        <v>80000</v>
      </c>
      <c r="CL151" s="13">
        <f t="shared" si="460"/>
        <v>80000</v>
      </c>
      <c r="CM151" s="17">
        <v>0.8</v>
      </c>
      <c r="CN151" s="17">
        <v>0.8</v>
      </c>
      <c r="CO151" s="17">
        <v>0.8</v>
      </c>
      <c r="CP151" s="17">
        <v>0.8</v>
      </c>
      <c r="CQ151" s="17">
        <v>0.8</v>
      </c>
      <c r="CR151" s="17">
        <v>0.8</v>
      </c>
      <c r="CS151" s="17">
        <v>0.8</v>
      </c>
      <c r="CT151" s="17">
        <v>0.8</v>
      </c>
      <c r="CU151" s="17">
        <v>0.8</v>
      </c>
      <c r="CV151" s="17">
        <v>0.8</v>
      </c>
      <c r="CW151" s="17">
        <v>0.8</v>
      </c>
      <c r="CX151" s="17">
        <v>0.8</v>
      </c>
      <c r="CY151" s="17">
        <v>0.53</v>
      </c>
      <c r="CZ151" s="17">
        <v>0.57000000000000006</v>
      </c>
      <c r="DA151" s="17">
        <v>0.6</v>
      </c>
      <c r="DB151" s="17">
        <v>0.61499999999999999</v>
      </c>
      <c r="DC151" s="17">
        <v>0.65</v>
      </c>
      <c r="DD151" s="17">
        <v>0.63</v>
      </c>
      <c r="DE151" s="17">
        <v>0.64400000000000002</v>
      </c>
      <c r="DF151" s="17">
        <v>0.624</v>
      </c>
      <c r="DG151" s="17">
        <v>0.64400000000000002</v>
      </c>
      <c r="DH151" s="17">
        <v>0.61499999999999999</v>
      </c>
      <c r="DI151" s="17">
        <v>0.64400000000000002</v>
      </c>
      <c r="DJ151" s="17">
        <v>0.6</v>
      </c>
    </row>
    <row r="152" spans="1:114" ht="15" customHeight="1" x14ac:dyDescent="0.35">
      <c r="A152" s="11" t="s">
        <v>114</v>
      </c>
      <c r="B152" s="11" t="s">
        <v>115</v>
      </c>
      <c r="C152" s="11" t="s">
        <v>116</v>
      </c>
      <c r="D152" s="11" t="s">
        <v>115</v>
      </c>
      <c r="E152" s="11" t="s">
        <v>117</v>
      </c>
      <c r="F152" s="11">
        <v>2023</v>
      </c>
      <c r="G152" s="11">
        <v>1000784</v>
      </c>
      <c r="H152" s="11" t="s">
        <v>332</v>
      </c>
      <c r="I152" s="11">
        <v>6300563</v>
      </c>
      <c r="J152" s="12" t="s">
        <v>126</v>
      </c>
      <c r="K152" s="11">
        <v>402197</v>
      </c>
      <c r="L152" s="11" t="s">
        <v>333</v>
      </c>
      <c r="M152" s="11"/>
      <c r="N152" s="11"/>
      <c r="O152" s="13">
        <v>4005000</v>
      </c>
      <c r="P152" s="13">
        <v>0</v>
      </c>
      <c r="Q152" s="13">
        <v>11523720</v>
      </c>
      <c r="R152" s="13">
        <v>10413000</v>
      </c>
      <c r="S152" s="13">
        <v>12495600</v>
      </c>
      <c r="T152" s="13">
        <v>6247800</v>
      </c>
      <c r="U152" s="13">
        <v>833040</v>
      </c>
      <c r="V152" s="13">
        <v>17632680</v>
      </c>
      <c r="W152" s="13">
        <v>11523720</v>
      </c>
      <c r="X152" s="13">
        <v>0</v>
      </c>
      <c r="Y152" s="13">
        <v>24000000</v>
      </c>
      <c r="Z152" s="13">
        <v>28000000</v>
      </c>
      <c r="AA152" s="14">
        <f t="shared" si="0"/>
        <v>126674560</v>
      </c>
      <c r="AB152" s="15">
        <f t="shared" ref="AB152:AM152" si="461">+IFERROR(O152/AO152,0)</f>
        <v>60</v>
      </c>
      <c r="AC152" s="15">
        <f t="shared" si="461"/>
        <v>0</v>
      </c>
      <c r="AD152" s="15">
        <f t="shared" si="461"/>
        <v>166</v>
      </c>
      <c r="AE152" s="15">
        <f t="shared" si="461"/>
        <v>150</v>
      </c>
      <c r="AF152" s="15">
        <f t="shared" si="461"/>
        <v>180</v>
      </c>
      <c r="AG152" s="15">
        <f t="shared" si="461"/>
        <v>90</v>
      </c>
      <c r="AH152" s="15">
        <f t="shared" si="461"/>
        <v>12</v>
      </c>
      <c r="AI152" s="15">
        <f t="shared" si="461"/>
        <v>254</v>
      </c>
      <c r="AJ152" s="15">
        <f t="shared" si="461"/>
        <v>166</v>
      </c>
      <c r="AK152" s="15">
        <f t="shared" si="461"/>
        <v>0</v>
      </c>
      <c r="AL152" s="15">
        <f t="shared" si="461"/>
        <v>345.72169403630079</v>
      </c>
      <c r="AM152" s="15">
        <f t="shared" si="461"/>
        <v>403.34197637568423</v>
      </c>
      <c r="AN152" s="15">
        <f t="shared" si="2"/>
        <v>1827.063670411985</v>
      </c>
      <c r="AO152" s="14">
        <v>66750</v>
      </c>
      <c r="AP152" s="14" t="s">
        <v>121</v>
      </c>
      <c r="AQ152" s="14">
        <v>69420</v>
      </c>
      <c r="AR152" s="14">
        <v>69420</v>
      </c>
      <c r="AS152" s="14">
        <v>69420</v>
      </c>
      <c r="AT152" s="14">
        <v>69420</v>
      </c>
      <c r="AU152" s="14">
        <v>69420</v>
      </c>
      <c r="AV152" s="14">
        <v>69420</v>
      </c>
      <c r="AW152" s="14">
        <v>69420</v>
      </c>
      <c r="AX152" s="14">
        <v>69420</v>
      </c>
      <c r="AY152" s="14">
        <v>69420</v>
      </c>
      <c r="AZ152" s="14">
        <v>69420</v>
      </c>
      <c r="BA152" s="14">
        <v>4005000</v>
      </c>
      <c r="BB152" s="14">
        <v>0</v>
      </c>
      <c r="BC152" s="14">
        <v>11523720</v>
      </c>
      <c r="BD152" s="14">
        <v>10413000</v>
      </c>
      <c r="BE152" s="14">
        <v>12495600</v>
      </c>
      <c r="BF152" s="14">
        <v>16247800</v>
      </c>
      <c r="BG152" s="14">
        <v>833040</v>
      </c>
      <c r="BH152" s="14">
        <v>17632680</v>
      </c>
      <c r="BI152" s="14">
        <v>22523720</v>
      </c>
      <c r="BJ152" s="14">
        <v>4005000</v>
      </c>
      <c r="BK152" s="14">
        <v>22495600</v>
      </c>
      <c r="BL152" s="14">
        <v>13495600</v>
      </c>
      <c r="BM152" s="13">
        <f t="shared" si="3"/>
        <v>135670760</v>
      </c>
      <c r="BN152" s="16">
        <f t="shared" ref="BN152:BY152" si="462">+IFERROR(BA152/CA152,0)</f>
        <v>57.692307692307693</v>
      </c>
      <c r="BO152" s="16">
        <f t="shared" si="462"/>
        <v>0</v>
      </c>
      <c r="BP152" s="16">
        <f t="shared" si="462"/>
        <v>166</v>
      </c>
      <c r="BQ152" s="16">
        <f t="shared" si="462"/>
        <v>150</v>
      </c>
      <c r="BR152" s="16">
        <f t="shared" si="462"/>
        <v>180</v>
      </c>
      <c r="BS152" s="16">
        <f t="shared" si="462"/>
        <v>234.05070584845865</v>
      </c>
      <c r="BT152" s="16">
        <f t="shared" si="462"/>
        <v>12</v>
      </c>
      <c r="BU152" s="16">
        <f t="shared" si="462"/>
        <v>254</v>
      </c>
      <c r="BV152" s="16">
        <f t="shared" si="462"/>
        <v>324.45577643330455</v>
      </c>
      <c r="BW152" s="16">
        <f t="shared" si="462"/>
        <v>57.692307692307693</v>
      </c>
      <c r="BX152" s="16">
        <f t="shared" si="462"/>
        <v>324.05070584845868</v>
      </c>
      <c r="BY152" s="16">
        <f t="shared" si="462"/>
        <v>194.40507058484587</v>
      </c>
      <c r="BZ152" s="16">
        <f t="shared" si="5"/>
        <v>1954.3468740996827</v>
      </c>
      <c r="CA152" s="13">
        <f t="shared" si="456"/>
        <v>69420</v>
      </c>
      <c r="CB152" s="13">
        <f t="shared" ref="CB152:CL152" si="463">+CA152</f>
        <v>69420</v>
      </c>
      <c r="CC152" s="13">
        <f t="shared" si="463"/>
        <v>69420</v>
      </c>
      <c r="CD152" s="13">
        <f t="shared" si="463"/>
        <v>69420</v>
      </c>
      <c r="CE152" s="13">
        <f t="shared" si="463"/>
        <v>69420</v>
      </c>
      <c r="CF152" s="13">
        <f t="shared" si="463"/>
        <v>69420</v>
      </c>
      <c r="CG152" s="13">
        <f t="shared" si="463"/>
        <v>69420</v>
      </c>
      <c r="CH152" s="13">
        <f t="shared" si="463"/>
        <v>69420</v>
      </c>
      <c r="CI152" s="13">
        <f t="shared" si="463"/>
        <v>69420</v>
      </c>
      <c r="CJ152" s="13">
        <f t="shared" si="463"/>
        <v>69420</v>
      </c>
      <c r="CK152" s="13">
        <f t="shared" si="463"/>
        <v>69420</v>
      </c>
      <c r="CL152" s="13">
        <f t="shared" si="463"/>
        <v>69420</v>
      </c>
      <c r="CM152" s="17">
        <v>0.66</v>
      </c>
      <c r="CN152" s="17">
        <v>0.66</v>
      </c>
      <c r="CO152" s="17">
        <v>0.66</v>
      </c>
      <c r="CP152" s="17">
        <v>0.66</v>
      </c>
      <c r="CQ152" s="17">
        <v>0.66</v>
      </c>
      <c r="CR152" s="17">
        <v>0.66</v>
      </c>
      <c r="CS152" s="17">
        <v>0.66</v>
      </c>
      <c r="CT152" s="17">
        <v>0.66</v>
      </c>
      <c r="CU152" s="17">
        <v>0.66</v>
      </c>
      <c r="CV152" s="17">
        <v>0.66</v>
      </c>
      <c r="CW152" s="17">
        <v>0.66</v>
      </c>
      <c r="CX152" s="17">
        <v>0.66</v>
      </c>
      <c r="CY152" s="17">
        <v>0.39</v>
      </c>
      <c r="CZ152" s="17">
        <v>0.43</v>
      </c>
      <c r="DA152" s="17">
        <v>0.46</v>
      </c>
      <c r="DB152" s="17">
        <v>0.47499999999999998</v>
      </c>
      <c r="DC152" s="17">
        <v>0.51</v>
      </c>
      <c r="DD152" s="17">
        <v>0.49</v>
      </c>
      <c r="DE152" s="17">
        <v>0.504</v>
      </c>
      <c r="DF152" s="17">
        <v>0.48399999999999999</v>
      </c>
      <c r="DG152" s="17">
        <v>0.504</v>
      </c>
      <c r="DH152" s="17">
        <v>0.47499999999999998</v>
      </c>
      <c r="DI152" s="17">
        <v>0.504</v>
      </c>
      <c r="DJ152" s="17">
        <v>0.46</v>
      </c>
    </row>
    <row r="153" spans="1:114" ht="15" customHeight="1" x14ac:dyDescent="0.35">
      <c r="A153" s="11" t="s">
        <v>114</v>
      </c>
      <c r="B153" s="11" t="s">
        <v>115</v>
      </c>
      <c r="C153" s="11" t="s">
        <v>116</v>
      </c>
      <c r="D153" s="11" t="s">
        <v>115</v>
      </c>
      <c r="E153" s="11" t="s">
        <v>117</v>
      </c>
      <c r="F153" s="11">
        <v>2023</v>
      </c>
      <c r="G153" s="11">
        <v>1000784</v>
      </c>
      <c r="H153" s="11" t="s">
        <v>332</v>
      </c>
      <c r="I153" s="11">
        <v>6300563</v>
      </c>
      <c r="J153" s="12" t="s">
        <v>126</v>
      </c>
      <c r="K153" s="11">
        <v>402306</v>
      </c>
      <c r="L153" s="11" t="s">
        <v>334</v>
      </c>
      <c r="M153" s="11"/>
      <c r="N153" s="11"/>
      <c r="O153" s="13">
        <v>0</v>
      </c>
      <c r="P153" s="13">
        <v>0</v>
      </c>
      <c r="Q153" s="13">
        <v>0</v>
      </c>
      <c r="R153" s="13">
        <v>5434650</v>
      </c>
      <c r="S153" s="13">
        <v>1811550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1800000</v>
      </c>
      <c r="Z153" s="13"/>
      <c r="AA153" s="14">
        <f t="shared" si="0"/>
        <v>9046200</v>
      </c>
      <c r="AB153" s="15">
        <f t="shared" ref="AB153:AM153" si="464">+IFERROR(O153/AO153,0)</f>
        <v>0</v>
      </c>
      <c r="AC153" s="15">
        <f t="shared" si="464"/>
        <v>0</v>
      </c>
      <c r="AD153" s="15">
        <f t="shared" si="464"/>
        <v>0</v>
      </c>
      <c r="AE153" s="15">
        <f t="shared" si="464"/>
        <v>45</v>
      </c>
      <c r="AF153" s="15">
        <f t="shared" si="464"/>
        <v>15</v>
      </c>
      <c r="AG153" s="15">
        <f t="shared" si="464"/>
        <v>0</v>
      </c>
      <c r="AH153" s="15">
        <f t="shared" si="464"/>
        <v>0</v>
      </c>
      <c r="AI153" s="15">
        <f t="shared" si="464"/>
        <v>0</v>
      </c>
      <c r="AJ153" s="15">
        <f t="shared" si="464"/>
        <v>0</v>
      </c>
      <c r="AK153" s="15">
        <f t="shared" si="464"/>
        <v>0</v>
      </c>
      <c r="AL153" s="15">
        <f t="shared" si="464"/>
        <v>14.904363666473461</v>
      </c>
      <c r="AM153" s="15">
        <f t="shared" si="464"/>
        <v>0</v>
      </c>
      <c r="AN153" s="15">
        <f t="shared" si="2"/>
        <v>74.904363666473458</v>
      </c>
      <c r="AO153" s="14" t="s">
        <v>121</v>
      </c>
      <c r="AP153" s="14" t="s">
        <v>121</v>
      </c>
      <c r="AQ153" s="14" t="s">
        <v>121</v>
      </c>
      <c r="AR153" s="14">
        <v>120770</v>
      </c>
      <c r="AS153" s="14">
        <v>120770</v>
      </c>
      <c r="AT153" s="14" t="s">
        <v>121</v>
      </c>
      <c r="AU153" s="14" t="s">
        <v>121</v>
      </c>
      <c r="AV153" s="14" t="s">
        <v>121</v>
      </c>
      <c r="AW153" s="14" t="s">
        <v>121</v>
      </c>
      <c r="AX153" s="14" t="s">
        <v>121</v>
      </c>
      <c r="AY153" s="14">
        <v>120770</v>
      </c>
      <c r="AZ153" s="14">
        <v>120770</v>
      </c>
      <c r="BA153" s="14">
        <v>0</v>
      </c>
      <c r="BB153" s="14">
        <v>0</v>
      </c>
      <c r="BC153" s="14">
        <v>0</v>
      </c>
      <c r="BD153" s="14">
        <v>5434650</v>
      </c>
      <c r="BE153" s="14">
        <v>1811550</v>
      </c>
      <c r="BF153" s="14">
        <v>0</v>
      </c>
      <c r="BG153" s="14">
        <v>1800000</v>
      </c>
      <c r="BH153" s="14">
        <v>0</v>
      </c>
      <c r="BI153" s="14">
        <v>0</v>
      </c>
      <c r="BJ153" s="14">
        <v>0</v>
      </c>
      <c r="BK153" s="14">
        <v>1800000</v>
      </c>
      <c r="BL153" s="14">
        <v>1800000</v>
      </c>
      <c r="BM153" s="13">
        <f t="shared" si="3"/>
        <v>12646200</v>
      </c>
      <c r="BN153" s="16">
        <f t="shared" ref="BN153:BY153" si="465">+IFERROR(BA153/CA153,0)</f>
        <v>0</v>
      </c>
      <c r="BO153" s="16">
        <f t="shared" si="465"/>
        <v>0</v>
      </c>
      <c r="BP153" s="16">
        <f t="shared" si="465"/>
        <v>0</v>
      </c>
      <c r="BQ153" s="16">
        <f t="shared" si="465"/>
        <v>45</v>
      </c>
      <c r="BR153" s="16">
        <f t="shared" si="465"/>
        <v>15</v>
      </c>
      <c r="BS153" s="16">
        <f t="shared" si="465"/>
        <v>0</v>
      </c>
      <c r="BT153" s="16">
        <f t="shared" si="465"/>
        <v>14.904363666473461</v>
      </c>
      <c r="BU153" s="16">
        <f t="shared" si="465"/>
        <v>0</v>
      </c>
      <c r="BV153" s="16">
        <f t="shared" si="465"/>
        <v>0</v>
      </c>
      <c r="BW153" s="16">
        <f t="shared" si="465"/>
        <v>0</v>
      </c>
      <c r="BX153" s="16">
        <f t="shared" si="465"/>
        <v>14.904363666473461</v>
      </c>
      <c r="BY153" s="16">
        <f t="shared" si="465"/>
        <v>14.904363666473461</v>
      </c>
      <c r="BZ153" s="16">
        <f t="shared" si="5"/>
        <v>104.71309099942037</v>
      </c>
      <c r="CA153" s="13">
        <f t="shared" si="456"/>
        <v>120770</v>
      </c>
      <c r="CB153" s="13">
        <f t="shared" ref="CB153:CL153" si="466">+CA153</f>
        <v>120770</v>
      </c>
      <c r="CC153" s="13">
        <f t="shared" si="466"/>
        <v>120770</v>
      </c>
      <c r="CD153" s="13">
        <f t="shared" si="466"/>
        <v>120770</v>
      </c>
      <c r="CE153" s="13">
        <f t="shared" si="466"/>
        <v>120770</v>
      </c>
      <c r="CF153" s="13">
        <f t="shared" si="466"/>
        <v>120770</v>
      </c>
      <c r="CG153" s="13">
        <f t="shared" si="466"/>
        <v>120770</v>
      </c>
      <c r="CH153" s="13">
        <f t="shared" si="466"/>
        <v>120770</v>
      </c>
      <c r="CI153" s="13">
        <f t="shared" si="466"/>
        <v>120770</v>
      </c>
      <c r="CJ153" s="13">
        <f t="shared" si="466"/>
        <v>120770</v>
      </c>
      <c r="CK153" s="13">
        <f t="shared" si="466"/>
        <v>120770</v>
      </c>
      <c r="CL153" s="13">
        <f t="shared" si="466"/>
        <v>120770</v>
      </c>
      <c r="CM153" s="17">
        <v>0.67</v>
      </c>
      <c r="CN153" s="17">
        <v>0.67</v>
      </c>
      <c r="CO153" s="17">
        <v>0.67</v>
      </c>
      <c r="CP153" s="17">
        <v>0.67</v>
      </c>
      <c r="CQ153" s="17">
        <v>0.67</v>
      </c>
      <c r="CR153" s="17">
        <v>0.67</v>
      </c>
      <c r="CS153" s="17">
        <v>0.67</v>
      </c>
      <c r="CT153" s="17">
        <v>0.67</v>
      </c>
      <c r="CU153" s="17">
        <v>0.67</v>
      </c>
      <c r="CV153" s="17">
        <v>0.67</v>
      </c>
      <c r="CW153" s="17">
        <v>0.67</v>
      </c>
      <c r="CX153" s="17">
        <v>0.67</v>
      </c>
      <c r="CY153" s="17">
        <v>0.47</v>
      </c>
      <c r="CZ153" s="17">
        <v>0.51</v>
      </c>
      <c r="DA153" s="17">
        <v>0.53999999999999992</v>
      </c>
      <c r="DB153" s="17">
        <v>0.55499999999999994</v>
      </c>
      <c r="DC153" s="17">
        <v>0.59</v>
      </c>
      <c r="DD153" s="17">
        <v>0.56999999999999995</v>
      </c>
      <c r="DE153" s="17">
        <v>0.58399999999999996</v>
      </c>
      <c r="DF153" s="17">
        <v>0.56399999999999995</v>
      </c>
      <c r="DG153" s="17">
        <v>0.58399999999999996</v>
      </c>
      <c r="DH153" s="17">
        <v>0.55499999999999994</v>
      </c>
      <c r="DI153" s="17">
        <v>0.58399999999999996</v>
      </c>
      <c r="DJ153" s="17">
        <v>0.53999999999999992</v>
      </c>
    </row>
    <row r="154" spans="1:114" ht="15" customHeight="1" x14ac:dyDescent="0.35">
      <c r="A154" s="11" t="s">
        <v>114</v>
      </c>
      <c r="B154" s="11" t="s">
        <v>115</v>
      </c>
      <c r="C154" s="11" t="s">
        <v>116</v>
      </c>
      <c r="D154" s="11" t="s">
        <v>115</v>
      </c>
      <c r="E154" s="11" t="s">
        <v>117</v>
      </c>
      <c r="F154" s="11">
        <v>2023</v>
      </c>
      <c r="G154" s="11">
        <v>1001247</v>
      </c>
      <c r="H154" s="11" t="s">
        <v>194</v>
      </c>
      <c r="I154" s="11">
        <v>6300445</v>
      </c>
      <c r="J154" s="12" t="s">
        <v>119</v>
      </c>
      <c r="K154" s="11" t="s">
        <v>335</v>
      </c>
      <c r="L154" s="11" t="s">
        <v>336</v>
      </c>
      <c r="M154" s="11"/>
      <c r="N154" s="11"/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4">
        <f t="shared" si="0"/>
        <v>0</v>
      </c>
      <c r="AB154" s="15">
        <f t="shared" ref="AB154:AM154" si="467">+IFERROR(O154/AO154,0)</f>
        <v>0</v>
      </c>
      <c r="AC154" s="15">
        <f t="shared" si="467"/>
        <v>0</v>
      </c>
      <c r="AD154" s="15">
        <f t="shared" si="467"/>
        <v>0</v>
      </c>
      <c r="AE154" s="15">
        <f t="shared" si="467"/>
        <v>0</v>
      </c>
      <c r="AF154" s="15">
        <f t="shared" si="467"/>
        <v>0</v>
      </c>
      <c r="AG154" s="15">
        <f t="shared" si="467"/>
        <v>0</v>
      </c>
      <c r="AH154" s="15">
        <f t="shared" si="467"/>
        <v>0</v>
      </c>
      <c r="AI154" s="15">
        <f t="shared" si="467"/>
        <v>0</v>
      </c>
      <c r="AJ154" s="15">
        <f t="shared" si="467"/>
        <v>0</v>
      </c>
      <c r="AK154" s="15">
        <f t="shared" si="467"/>
        <v>0</v>
      </c>
      <c r="AL154" s="15">
        <f t="shared" si="467"/>
        <v>0</v>
      </c>
      <c r="AM154" s="15">
        <f t="shared" si="467"/>
        <v>0</v>
      </c>
      <c r="AN154" s="15">
        <f t="shared" si="2"/>
        <v>0</v>
      </c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>
        <v>0</v>
      </c>
      <c r="BB154" s="14">
        <v>0</v>
      </c>
      <c r="BC154" s="14">
        <v>37440000</v>
      </c>
      <c r="BD154" s="14">
        <v>37440000</v>
      </c>
      <c r="BE154" s="14">
        <v>37440000</v>
      </c>
      <c r="BF154" s="14">
        <v>37440000</v>
      </c>
      <c r="BG154" s="14">
        <v>37440000</v>
      </c>
      <c r="BH154" s="14">
        <v>27440000</v>
      </c>
      <c r="BI154" s="14">
        <v>37440000</v>
      </c>
      <c r="BJ154" s="14">
        <v>27440000</v>
      </c>
      <c r="BK154" s="14">
        <v>27440000</v>
      </c>
      <c r="BL154" s="14">
        <v>37440000</v>
      </c>
      <c r="BM154" s="13">
        <f t="shared" si="3"/>
        <v>344400000</v>
      </c>
      <c r="BN154" s="16">
        <f t="shared" ref="BN154:BY154" si="468">+IFERROR(BA154/CA154,0)</f>
        <v>0</v>
      </c>
      <c r="BO154" s="16">
        <f t="shared" si="468"/>
        <v>0</v>
      </c>
      <c r="BP154" s="16">
        <f t="shared" si="468"/>
        <v>0</v>
      </c>
      <c r="BQ154" s="16">
        <f t="shared" si="468"/>
        <v>0</v>
      </c>
      <c r="BR154" s="16">
        <f t="shared" si="468"/>
        <v>0</v>
      </c>
      <c r="BS154" s="16">
        <f t="shared" si="468"/>
        <v>0</v>
      </c>
      <c r="BT154" s="16">
        <f t="shared" si="468"/>
        <v>0</v>
      </c>
      <c r="BU154" s="16">
        <f t="shared" si="468"/>
        <v>0</v>
      </c>
      <c r="BV154" s="16">
        <f t="shared" si="468"/>
        <v>0</v>
      </c>
      <c r="BW154" s="16">
        <f t="shared" si="468"/>
        <v>0</v>
      </c>
      <c r="BX154" s="16">
        <f t="shared" si="468"/>
        <v>0</v>
      </c>
      <c r="BY154" s="16">
        <f t="shared" si="468"/>
        <v>0</v>
      </c>
      <c r="BZ154" s="16">
        <f t="shared" si="5"/>
        <v>0</v>
      </c>
      <c r="CA154" s="13">
        <f t="shared" si="456"/>
        <v>0</v>
      </c>
      <c r="CB154" s="13">
        <f t="shared" ref="CB154:CL154" si="469">+CA154</f>
        <v>0</v>
      </c>
      <c r="CC154" s="13">
        <f t="shared" si="469"/>
        <v>0</v>
      </c>
      <c r="CD154" s="13">
        <f t="shared" si="469"/>
        <v>0</v>
      </c>
      <c r="CE154" s="13">
        <f t="shared" si="469"/>
        <v>0</v>
      </c>
      <c r="CF154" s="13">
        <f t="shared" si="469"/>
        <v>0</v>
      </c>
      <c r="CG154" s="13">
        <f t="shared" si="469"/>
        <v>0</v>
      </c>
      <c r="CH154" s="13">
        <f t="shared" si="469"/>
        <v>0</v>
      </c>
      <c r="CI154" s="13">
        <f t="shared" si="469"/>
        <v>0</v>
      </c>
      <c r="CJ154" s="13">
        <f t="shared" si="469"/>
        <v>0</v>
      </c>
      <c r="CK154" s="13">
        <f t="shared" si="469"/>
        <v>0</v>
      </c>
      <c r="CL154" s="13">
        <f t="shared" si="469"/>
        <v>0</v>
      </c>
      <c r="CM154" s="17">
        <v>0.6</v>
      </c>
      <c r="CN154" s="17">
        <v>0.6</v>
      </c>
      <c r="CO154" s="17">
        <v>0.6</v>
      </c>
      <c r="CP154" s="17">
        <v>0.6</v>
      </c>
      <c r="CQ154" s="17">
        <v>0.6</v>
      </c>
      <c r="CR154" s="17">
        <v>0.6</v>
      </c>
      <c r="CS154" s="17">
        <v>0.6</v>
      </c>
      <c r="CT154" s="17">
        <v>0.6</v>
      </c>
      <c r="CU154" s="17">
        <v>0.6</v>
      </c>
      <c r="CV154" s="17">
        <v>0.6</v>
      </c>
      <c r="CW154" s="17">
        <v>0.6</v>
      </c>
      <c r="CX154" s="17">
        <v>0.6</v>
      </c>
      <c r="CY154" s="17">
        <v>0.38</v>
      </c>
      <c r="CZ154" s="17">
        <v>0.42</v>
      </c>
      <c r="DA154" s="17">
        <v>0.45</v>
      </c>
      <c r="DB154" s="17">
        <v>0.46499999999999997</v>
      </c>
      <c r="DC154" s="17">
        <v>0.5</v>
      </c>
      <c r="DD154" s="17">
        <v>0.48</v>
      </c>
      <c r="DE154" s="17">
        <v>0.49399999999999999</v>
      </c>
      <c r="DF154" s="17">
        <v>0.47399999999999998</v>
      </c>
      <c r="DG154" s="17">
        <v>0.49399999999999999</v>
      </c>
      <c r="DH154" s="17">
        <v>0.46499999999999997</v>
      </c>
      <c r="DI154" s="17">
        <v>0.49399999999999999</v>
      </c>
      <c r="DJ154" s="17">
        <v>0.45</v>
      </c>
    </row>
    <row r="155" spans="1:114" ht="15" customHeight="1" x14ac:dyDescent="0.35">
      <c r="A155" s="11" t="s">
        <v>114</v>
      </c>
      <c r="B155" s="11" t="s">
        <v>115</v>
      </c>
      <c r="C155" s="11" t="s">
        <v>116</v>
      </c>
      <c r="D155" s="11" t="s">
        <v>115</v>
      </c>
      <c r="E155" s="11" t="s">
        <v>117</v>
      </c>
      <c r="F155" s="11">
        <v>2023</v>
      </c>
      <c r="G155" s="11">
        <v>1000804</v>
      </c>
      <c r="H155" s="11" t="s">
        <v>337</v>
      </c>
      <c r="I155" s="11">
        <v>6300563</v>
      </c>
      <c r="J155" s="12" t="s">
        <v>126</v>
      </c>
      <c r="K155" s="11">
        <v>400161</v>
      </c>
      <c r="L155" s="11" t="s">
        <v>338</v>
      </c>
      <c r="M155" s="11"/>
      <c r="N155" s="11"/>
      <c r="O155" s="13">
        <v>0</v>
      </c>
      <c r="P155" s="13">
        <v>58016000</v>
      </c>
      <c r="Q155" s="13">
        <v>23744000</v>
      </c>
      <c r="R155" s="13">
        <v>0</v>
      </c>
      <c r="S155" s="13">
        <v>0</v>
      </c>
      <c r="T155" s="13">
        <v>11872000</v>
      </c>
      <c r="U155" s="13">
        <v>35616000</v>
      </c>
      <c r="V155" s="13">
        <v>11872000</v>
      </c>
      <c r="W155" s="13">
        <v>-11872000</v>
      </c>
      <c r="X155" s="13">
        <v>0</v>
      </c>
      <c r="Y155" s="13">
        <v>0</v>
      </c>
      <c r="Z155" s="13">
        <v>0</v>
      </c>
      <c r="AA155" s="14">
        <f t="shared" si="0"/>
        <v>129248000</v>
      </c>
      <c r="AB155" s="15">
        <f t="shared" ref="AB155:AM155" si="470">+IFERROR(O155/AO155,0)</f>
        <v>0</v>
      </c>
      <c r="AC155" s="15">
        <f t="shared" si="470"/>
        <v>500</v>
      </c>
      <c r="AD155" s="15">
        <f t="shared" si="470"/>
        <v>200</v>
      </c>
      <c r="AE155" s="15">
        <f t="shared" si="470"/>
        <v>0</v>
      </c>
      <c r="AF155" s="15">
        <f t="shared" si="470"/>
        <v>0</v>
      </c>
      <c r="AG155" s="15">
        <f t="shared" si="470"/>
        <v>100</v>
      </c>
      <c r="AH155" s="15">
        <f t="shared" si="470"/>
        <v>300</v>
      </c>
      <c r="AI155" s="15">
        <f t="shared" si="470"/>
        <v>100</v>
      </c>
      <c r="AJ155" s="15">
        <f t="shared" si="470"/>
        <v>-100</v>
      </c>
      <c r="AK155" s="15">
        <f t="shared" si="470"/>
        <v>0</v>
      </c>
      <c r="AL155" s="15">
        <f t="shared" si="470"/>
        <v>0</v>
      </c>
      <c r="AM155" s="15">
        <f t="shared" si="470"/>
        <v>0</v>
      </c>
      <c r="AN155" s="15">
        <f t="shared" si="2"/>
        <v>1100</v>
      </c>
      <c r="AO155" s="14" t="s">
        <v>121</v>
      </c>
      <c r="AP155" s="14">
        <v>116032</v>
      </c>
      <c r="AQ155" s="14">
        <v>118720</v>
      </c>
      <c r="AR155" s="14" t="s">
        <v>121</v>
      </c>
      <c r="AS155" s="14" t="s">
        <v>121</v>
      </c>
      <c r="AT155" s="14">
        <v>118720</v>
      </c>
      <c r="AU155" s="14">
        <v>118720</v>
      </c>
      <c r="AV155" s="14">
        <v>118720</v>
      </c>
      <c r="AW155" s="14">
        <v>118720</v>
      </c>
      <c r="AX155" s="14">
        <v>118720</v>
      </c>
      <c r="AY155" s="14">
        <v>118720</v>
      </c>
      <c r="AZ155" s="14">
        <v>118720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3">
        <f t="shared" si="3"/>
        <v>0</v>
      </c>
      <c r="BN155" s="16">
        <f t="shared" ref="BN155:BY155" si="471">+IFERROR(BA155/CA155,0)</f>
        <v>0</v>
      </c>
      <c r="BO155" s="16">
        <f t="shared" si="471"/>
        <v>0</v>
      </c>
      <c r="BP155" s="16">
        <f t="shared" si="471"/>
        <v>0</v>
      </c>
      <c r="BQ155" s="16">
        <f t="shared" si="471"/>
        <v>0</v>
      </c>
      <c r="BR155" s="16">
        <f t="shared" si="471"/>
        <v>0</v>
      </c>
      <c r="BS155" s="16">
        <f t="shared" si="471"/>
        <v>0</v>
      </c>
      <c r="BT155" s="16">
        <f t="shared" si="471"/>
        <v>0</v>
      </c>
      <c r="BU155" s="16">
        <f t="shared" si="471"/>
        <v>0</v>
      </c>
      <c r="BV155" s="16">
        <f t="shared" si="471"/>
        <v>0</v>
      </c>
      <c r="BW155" s="16">
        <f t="shared" si="471"/>
        <v>0</v>
      </c>
      <c r="BX155" s="16">
        <f t="shared" si="471"/>
        <v>0</v>
      </c>
      <c r="BY155" s="16">
        <f t="shared" si="471"/>
        <v>0</v>
      </c>
      <c r="BZ155" s="16">
        <f t="shared" si="5"/>
        <v>0</v>
      </c>
      <c r="CA155" s="13">
        <f t="shared" si="456"/>
        <v>118720</v>
      </c>
      <c r="CB155" s="13">
        <f t="shared" ref="CB155:CL155" si="472">+CA155</f>
        <v>118720</v>
      </c>
      <c r="CC155" s="13">
        <f t="shared" si="472"/>
        <v>118720</v>
      </c>
      <c r="CD155" s="13">
        <f t="shared" si="472"/>
        <v>118720</v>
      </c>
      <c r="CE155" s="13">
        <f t="shared" si="472"/>
        <v>118720</v>
      </c>
      <c r="CF155" s="13">
        <f t="shared" si="472"/>
        <v>118720</v>
      </c>
      <c r="CG155" s="13">
        <f t="shared" si="472"/>
        <v>118720</v>
      </c>
      <c r="CH155" s="13">
        <f t="shared" si="472"/>
        <v>118720</v>
      </c>
      <c r="CI155" s="13">
        <f t="shared" si="472"/>
        <v>118720</v>
      </c>
      <c r="CJ155" s="13">
        <f t="shared" si="472"/>
        <v>118720</v>
      </c>
      <c r="CK155" s="13">
        <f t="shared" si="472"/>
        <v>118720</v>
      </c>
      <c r="CL155" s="13">
        <f t="shared" si="472"/>
        <v>118720</v>
      </c>
      <c r="CM155" s="17">
        <v>0.69</v>
      </c>
      <c r="CN155" s="17">
        <v>0.69</v>
      </c>
      <c r="CO155" s="17">
        <v>0.69</v>
      </c>
      <c r="CP155" s="17">
        <v>0.69</v>
      </c>
      <c r="CQ155" s="17">
        <v>0.69</v>
      </c>
      <c r="CR155" s="17">
        <v>0.69</v>
      </c>
      <c r="CS155" s="17">
        <v>0.69</v>
      </c>
      <c r="CT155" s="17">
        <v>0.69</v>
      </c>
      <c r="CU155" s="17">
        <v>0.69</v>
      </c>
      <c r="CV155" s="17">
        <v>0.69</v>
      </c>
      <c r="CW155" s="17">
        <v>0.69</v>
      </c>
      <c r="CX155" s="17">
        <v>0.69</v>
      </c>
      <c r="CY155" s="17">
        <v>0.48</v>
      </c>
      <c r="CZ155" s="17">
        <v>0.52</v>
      </c>
      <c r="DA155" s="17">
        <v>0.54999999999999993</v>
      </c>
      <c r="DB155" s="17">
        <v>0.56499999999999995</v>
      </c>
      <c r="DC155" s="17">
        <v>0.6</v>
      </c>
      <c r="DD155" s="17">
        <v>0.57999999999999996</v>
      </c>
      <c r="DE155" s="17">
        <v>0.59399999999999997</v>
      </c>
      <c r="DF155" s="17">
        <v>0.57399999999999995</v>
      </c>
      <c r="DG155" s="17">
        <v>0.59399999999999997</v>
      </c>
      <c r="DH155" s="17">
        <v>0.56499999999999995</v>
      </c>
      <c r="DI155" s="17">
        <v>0.59399999999999997</v>
      </c>
      <c r="DJ155" s="17">
        <v>0.54999999999999993</v>
      </c>
    </row>
    <row r="156" spans="1:114" ht="15" customHeight="1" x14ac:dyDescent="0.35">
      <c r="A156" s="11" t="s">
        <v>114</v>
      </c>
      <c r="B156" s="11" t="s">
        <v>115</v>
      </c>
      <c r="C156" s="11" t="s">
        <v>116</v>
      </c>
      <c r="D156" s="11" t="s">
        <v>115</v>
      </c>
      <c r="E156" s="11" t="s">
        <v>117</v>
      </c>
      <c r="F156" s="11">
        <v>2023</v>
      </c>
      <c r="G156" s="11">
        <v>1001244</v>
      </c>
      <c r="H156" s="11" t="s">
        <v>339</v>
      </c>
      <c r="I156" s="11">
        <v>6300563</v>
      </c>
      <c r="J156" s="12" t="s">
        <v>126</v>
      </c>
      <c r="K156" s="11">
        <v>401460</v>
      </c>
      <c r="L156" s="11" t="s">
        <v>340</v>
      </c>
      <c r="M156" s="11"/>
      <c r="N156" s="11"/>
      <c r="O156" s="13">
        <v>28380000</v>
      </c>
      <c r="P156" s="13">
        <v>47300000</v>
      </c>
      <c r="Q156" s="13">
        <v>47300000</v>
      </c>
      <c r="R156" s="13">
        <v>18920000</v>
      </c>
      <c r="S156" s="13">
        <v>81356000</v>
      </c>
      <c r="T156" s="13">
        <v>18920000</v>
      </c>
      <c r="U156" s="13">
        <v>56760000</v>
      </c>
      <c r="V156" s="13">
        <v>37840000</v>
      </c>
      <c r="W156" s="13">
        <v>75680000</v>
      </c>
      <c r="X156" s="13">
        <v>28380000</v>
      </c>
      <c r="Y156" s="13">
        <v>37840000</v>
      </c>
      <c r="Z156" s="13">
        <v>18920000</v>
      </c>
      <c r="AA156" s="14">
        <f t="shared" si="0"/>
        <v>497596000</v>
      </c>
      <c r="AB156" s="15">
        <f t="shared" ref="AB156:AM156" si="473">+IFERROR(O156/AO156,0)</f>
        <v>300</v>
      </c>
      <c r="AC156" s="15">
        <f t="shared" si="473"/>
        <v>500</v>
      </c>
      <c r="AD156" s="15">
        <f t="shared" si="473"/>
        <v>500</v>
      </c>
      <c r="AE156" s="15">
        <f t="shared" si="473"/>
        <v>200</v>
      </c>
      <c r="AF156" s="15">
        <f t="shared" si="473"/>
        <v>860</v>
      </c>
      <c r="AG156" s="15">
        <f t="shared" si="473"/>
        <v>200</v>
      </c>
      <c r="AH156" s="15">
        <f t="shared" si="473"/>
        <v>600</v>
      </c>
      <c r="AI156" s="15">
        <f t="shared" si="473"/>
        <v>400</v>
      </c>
      <c r="AJ156" s="15">
        <f t="shared" si="473"/>
        <v>800</v>
      </c>
      <c r="AK156" s="15">
        <f t="shared" si="473"/>
        <v>300</v>
      </c>
      <c r="AL156" s="15">
        <f t="shared" si="473"/>
        <v>400</v>
      </c>
      <c r="AM156" s="15">
        <f t="shared" si="473"/>
        <v>200</v>
      </c>
      <c r="AN156" s="15">
        <f t="shared" si="2"/>
        <v>5260</v>
      </c>
      <c r="AO156" s="14">
        <v>94600</v>
      </c>
      <c r="AP156" s="14">
        <v>94600</v>
      </c>
      <c r="AQ156" s="14">
        <v>94600</v>
      </c>
      <c r="AR156" s="14">
        <v>94600</v>
      </c>
      <c r="AS156" s="14">
        <v>94600</v>
      </c>
      <c r="AT156" s="14">
        <v>94600</v>
      </c>
      <c r="AU156" s="14">
        <v>94600</v>
      </c>
      <c r="AV156" s="14">
        <v>94600</v>
      </c>
      <c r="AW156" s="14">
        <v>94600</v>
      </c>
      <c r="AX156" s="14">
        <v>94600</v>
      </c>
      <c r="AY156" s="14">
        <v>94600</v>
      </c>
      <c r="AZ156" s="14">
        <v>94600</v>
      </c>
      <c r="BA156" s="14">
        <v>28380000</v>
      </c>
      <c r="BB156" s="14">
        <v>47300000</v>
      </c>
      <c r="BC156" s="14">
        <v>57300000</v>
      </c>
      <c r="BD156" s="14">
        <v>55000000</v>
      </c>
      <c r="BE156" s="14">
        <v>81356000</v>
      </c>
      <c r="BF156" s="14">
        <v>38920000</v>
      </c>
      <c r="BG156" s="14">
        <v>56760000</v>
      </c>
      <c r="BH156" s="14">
        <v>37840000</v>
      </c>
      <c r="BI156" s="14">
        <v>75680000</v>
      </c>
      <c r="BJ156" s="14">
        <v>55000000</v>
      </c>
      <c r="BK156" s="14">
        <v>57840000</v>
      </c>
      <c r="BL156" s="14">
        <v>55000000</v>
      </c>
      <c r="BM156" s="13">
        <f t="shared" si="3"/>
        <v>646376000</v>
      </c>
      <c r="BN156" s="16">
        <f t="shared" ref="BN156:BY156" si="474">+IFERROR(BA156/CA156,0)</f>
        <v>300</v>
      </c>
      <c r="BO156" s="16">
        <f t="shared" si="474"/>
        <v>500</v>
      </c>
      <c r="BP156" s="16">
        <f t="shared" si="474"/>
        <v>605.708245243129</v>
      </c>
      <c r="BQ156" s="16">
        <f t="shared" si="474"/>
        <v>581.39534883720933</v>
      </c>
      <c r="BR156" s="16">
        <f t="shared" si="474"/>
        <v>860</v>
      </c>
      <c r="BS156" s="16">
        <f t="shared" si="474"/>
        <v>411.41649048625794</v>
      </c>
      <c r="BT156" s="16">
        <f t="shared" si="474"/>
        <v>600</v>
      </c>
      <c r="BU156" s="16">
        <f t="shared" si="474"/>
        <v>400</v>
      </c>
      <c r="BV156" s="16">
        <f t="shared" si="474"/>
        <v>800</v>
      </c>
      <c r="BW156" s="16">
        <f t="shared" si="474"/>
        <v>581.39534883720933</v>
      </c>
      <c r="BX156" s="16">
        <f t="shared" si="474"/>
        <v>611.41649048625789</v>
      </c>
      <c r="BY156" s="16">
        <f t="shared" si="474"/>
        <v>581.39534883720933</v>
      </c>
      <c r="BZ156" s="16">
        <f t="shared" si="5"/>
        <v>6832.727272727273</v>
      </c>
      <c r="CA156" s="13">
        <f t="shared" si="456"/>
        <v>94600</v>
      </c>
      <c r="CB156" s="13">
        <f t="shared" ref="CB156:CL156" si="475">+CA156</f>
        <v>94600</v>
      </c>
      <c r="CC156" s="13">
        <f t="shared" si="475"/>
        <v>94600</v>
      </c>
      <c r="CD156" s="13">
        <f t="shared" si="475"/>
        <v>94600</v>
      </c>
      <c r="CE156" s="13">
        <f t="shared" si="475"/>
        <v>94600</v>
      </c>
      <c r="CF156" s="13">
        <f t="shared" si="475"/>
        <v>94600</v>
      </c>
      <c r="CG156" s="13">
        <f t="shared" si="475"/>
        <v>94600</v>
      </c>
      <c r="CH156" s="13">
        <f t="shared" si="475"/>
        <v>94600</v>
      </c>
      <c r="CI156" s="13">
        <f t="shared" si="475"/>
        <v>94600</v>
      </c>
      <c r="CJ156" s="13">
        <f t="shared" si="475"/>
        <v>94600</v>
      </c>
      <c r="CK156" s="13">
        <f t="shared" si="475"/>
        <v>94600</v>
      </c>
      <c r="CL156" s="13">
        <f t="shared" si="475"/>
        <v>94600</v>
      </c>
      <c r="CM156" s="17">
        <v>0.63</v>
      </c>
      <c r="CN156" s="17">
        <v>0.63</v>
      </c>
      <c r="CO156" s="17">
        <v>0.63</v>
      </c>
      <c r="CP156" s="17">
        <v>0.63</v>
      </c>
      <c r="CQ156" s="17">
        <v>0.63</v>
      </c>
      <c r="CR156" s="17">
        <v>0.63</v>
      </c>
      <c r="CS156" s="17">
        <v>0.63</v>
      </c>
      <c r="CT156" s="17">
        <v>0.63</v>
      </c>
      <c r="CU156" s="17">
        <v>0.63</v>
      </c>
      <c r="CV156" s="17">
        <v>0.63</v>
      </c>
      <c r="CW156" s="17">
        <v>0.63</v>
      </c>
      <c r="CX156" s="17">
        <v>0.63</v>
      </c>
      <c r="CY156" s="17">
        <v>0.43000000000000005</v>
      </c>
      <c r="CZ156" s="17">
        <v>0.47000000000000003</v>
      </c>
      <c r="DA156" s="17">
        <v>0.5</v>
      </c>
      <c r="DB156" s="17">
        <v>0.51500000000000001</v>
      </c>
      <c r="DC156" s="17">
        <v>0.55000000000000004</v>
      </c>
      <c r="DD156" s="17">
        <v>0.53</v>
      </c>
      <c r="DE156" s="17">
        <v>0.54400000000000004</v>
      </c>
      <c r="DF156" s="17">
        <v>0.52400000000000002</v>
      </c>
      <c r="DG156" s="17">
        <v>0.54400000000000004</v>
      </c>
      <c r="DH156" s="17">
        <v>0.51500000000000001</v>
      </c>
      <c r="DI156" s="17">
        <v>0.54400000000000004</v>
      </c>
      <c r="DJ156" s="17">
        <v>0.5</v>
      </c>
    </row>
    <row r="157" spans="1:114" ht="15" customHeight="1" x14ac:dyDescent="0.35">
      <c r="A157" s="11" t="s">
        <v>114</v>
      </c>
      <c r="B157" s="11" t="s">
        <v>115</v>
      </c>
      <c r="C157" s="11" t="s">
        <v>116</v>
      </c>
      <c r="D157" s="11" t="s">
        <v>115</v>
      </c>
      <c r="E157" s="11" t="s">
        <v>117</v>
      </c>
      <c r="F157" s="11">
        <v>2023</v>
      </c>
      <c r="G157" s="11">
        <v>1400201</v>
      </c>
      <c r="H157" s="11" t="s">
        <v>341</v>
      </c>
      <c r="I157" s="11">
        <v>6300445</v>
      </c>
      <c r="J157" s="12" t="s">
        <v>119</v>
      </c>
      <c r="K157" s="11" t="s">
        <v>342</v>
      </c>
      <c r="L157" s="11" t="s">
        <v>343</v>
      </c>
      <c r="M157" s="11"/>
      <c r="N157" s="11"/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4">
        <f t="shared" si="0"/>
        <v>0</v>
      </c>
      <c r="AB157" s="15">
        <f t="shared" ref="AB157:AM157" si="476">+IFERROR(O157/AO157,0)</f>
        <v>0</v>
      </c>
      <c r="AC157" s="15">
        <f t="shared" si="476"/>
        <v>0</v>
      </c>
      <c r="AD157" s="15">
        <f t="shared" si="476"/>
        <v>0</v>
      </c>
      <c r="AE157" s="15">
        <f t="shared" si="476"/>
        <v>0</v>
      </c>
      <c r="AF157" s="15">
        <f t="shared" si="476"/>
        <v>0</v>
      </c>
      <c r="AG157" s="15">
        <f t="shared" si="476"/>
        <v>0</v>
      </c>
      <c r="AH157" s="15">
        <f t="shared" si="476"/>
        <v>0</v>
      </c>
      <c r="AI157" s="15">
        <f t="shared" si="476"/>
        <v>0</v>
      </c>
      <c r="AJ157" s="15">
        <f t="shared" si="476"/>
        <v>0</v>
      </c>
      <c r="AK157" s="15">
        <f t="shared" si="476"/>
        <v>0</v>
      </c>
      <c r="AL157" s="15">
        <f t="shared" si="476"/>
        <v>0</v>
      </c>
      <c r="AM157" s="15">
        <f t="shared" si="476"/>
        <v>0</v>
      </c>
      <c r="AN157" s="15">
        <f t="shared" si="2"/>
        <v>0</v>
      </c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>
        <v>0</v>
      </c>
      <c r="BB157" s="14">
        <v>0</v>
      </c>
      <c r="BC157" s="14">
        <v>7800000</v>
      </c>
      <c r="BD157" s="14">
        <v>7800000</v>
      </c>
      <c r="BE157" s="14">
        <v>7800000</v>
      </c>
      <c r="BF157" s="14">
        <v>7800000</v>
      </c>
      <c r="BG157" s="14">
        <v>7800000</v>
      </c>
      <c r="BH157" s="14">
        <v>7800000</v>
      </c>
      <c r="BI157" s="14">
        <v>7800000</v>
      </c>
      <c r="BJ157" s="14">
        <v>7800000</v>
      </c>
      <c r="BK157" s="14">
        <v>7800000</v>
      </c>
      <c r="BL157" s="14">
        <v>7800000</v>
      </c>
      <c r="BM157" s="13">
        <f t="shared" si="3"/>
        <v>78000000</v>
      </c>
      <c r="BN157" s="16">
        <f t="shared" ref="BN157:BY157" si="477">+IFERROR(BA157/CA157,0)</f>
        <v>0</v>
      </c>
      <c r="BO157" s="16">
        <f t="shared" si="477"/>
        <v>0</v>
      </c>
      <c r="BP157" s="16">
        <f t="shared" si="477"/>
        <v>7800000</v>
      </c>
      <c r="BQ157" s="16">
        <f t="shared" si="477"/>
        <v>7800000</v>
      </c>
      <c r="BR157" s="16">
        <f t="shared" si="477"/>
        <v>7800000</v>
      </c>
      <c r="BS157" s="16">
        <f t="shared" si="477"/>
        <v>7800000</v>
      </c>
      <c r="BT157" s="16">
        <f t="shared" si="477"/>
        <v>7800000</v>
      </c>
      <c r="BU157" s="16">
        <f t="shared" si="477"/>
        <v>7800000</v>
      </c>
      <c r="BV157" s="16">
        <f t="shared" si="477"/>
        <v>7800000</v>
      </c>
      <c r="BW157" s="16">
        <f t="shared" si="477"/>
        <v>7800000</v>
      </c>
      <c r="BX157" s="16">
        <f t="shared" si="477"/>
        <v>7800000</v>
      </c>
      <c r="BY157" s="16">
        <f t="shared" si="477"/>
        <v>7800000</v>
      </c>
      <c r="BZ157" s="16">
        <f t="shared" si="5"/>
        <v>78000000</v>
      </c>
      <c r="CA157" s="13">
        <v>1</v>
      </c>
      <c r="CB157" s="13">
        <f t="shared" ref="CB157:CL157" si="478">+CA157</f>
        <v>1</v>
      </c>
      <c r="CC157" s="13">
        <f t="shared" si="478"/>
        <v>1</v>
      </c>
      <c r="CD157" s="13">
        <f t="shared" si="478"/>
        <v>1</v>
      </c>
      <c r="CE157" s="13">
        <f t="shared" si="478"/>
        <v>1</v>
      </c>
      <c r="CF157" s="13">
        <f t="shared" si="478"/>
        <v>1</v>
      </c>
      <c r="CG157" s="13">
        <f t="shared" si="478"/>
        <v>1</v>
      </c>
      <c r="CH157" s="13">
        <f t="shared" si="478"/>
        <v>1</v>
      </c>
      <c r="CI157" s="13">
        <f t="shared" si="478"/>
        <v>1</v>
      </c>
      <c r="CJ157" s="13">
        <f t="shared" si="478"/>
        <v>1</v>
      </c>
      <c r="CK157" s="13">
        <f t="shared" si="478"/>
        <v>1</v>
      </c>
      <c r="CL157" s="13">
        <f t="shared" si="478"/>
        <v>1</v>
      </c>
      <c r="CM157" s="17">
        <v>0.6</v>
      </c>
      <c r="CN157" s="17">
        <v>0.6</v>
      </c>
      <c r="CO157" s="17">
        <v>0.6</v>
      </c>
      <c r="CP157" s="17">
        <v>0.6</v>
      </c>
      <c r="CQ157" s="17">
        <v>0.6</v>
      </c>
      <c r="CR157" s="17">
        <v>0.6</v>
      </c>
      <c r="CS157" s="17">
        <v>0.6</v>
      </c>
      <c r="CT157" s="17">
        <v>0.6</v>
      </c>
      <c r="CU157" s="17">
        <v>0.6</v>
      </c>
      <c r="CV157" s="17">
        <v>0.6</v>
      </c>
      <c r="CW157" s="17">
        <v>0.6</v>
      </c>
      <c r="CX157" s="17">
        <v>0.6</v>
      </c>
      <c r="CY157" s="17">
        <v>0.38</v>
      </c>
      <c r="CZ157" s="17">
        <v>0.42</v>
      </c>
      <c r="DA157" s="17">
        <v>0.45</v>
      </c>
      <c r="DB157" s="17">
        <v>0.46499999999999997</v>
      </c>
      <c r="DC157" s="17">
        <v>0.5</v>
      </c>
      <c r="DD157" s="17">
        <v>0.48</v>
      </c>
      <c r="DE157" s="17">
        <v>0.49399999999999999</v>
      </c>
      <c r="DF157" s="17">
        <v>0.47399999999999998</v>
      </c>
      <c r="DG157" s="17">
        <v>0.49399999999999999</v>
      </c>
      <c r="DH157" s="17">
        <v>0.46499999999999997</v>
      </c>
      <c r="DI157" s="17">
        <v>0.49399999999999999</v>
      </c>
      <c r="DJ157" s="17">
        <v>0.45</v>
      </c>
    </row>
    <row r="158" spans="1:114" ht="15" customHeight="1" x14ac:dyDescent="0.35">
      <c r="A158" s="11" t="s">
        <v>344</v>
      </c>
      <c r="B158" s="11" t="s">
        <v>115</v>
      </c>
      <c r="C158" s="11" t="s">
        <v>116</v>
      </c>
      <c r="D158" s="11" t="s">
        <v>115</v>
      </c>
      <c r="E158" s="11" t="s">
        <v>117</v>
      </c>
      <c r="F158" s="11">
        <v>2023</v>
      </c>
      <c r="G158" s="11">
        <v>1001757</v>
      </c>
      <c r="H158" s="11" t="s">
        <v>345</v>
      </c>
      <c r="I158" s="11">
        <v>6301398</v>
      </c>
      <c r="J158" s="12" t="s">
        <v>346</v>
      </c>
      <c r="K158" s="11">
        <v>402400</v>
      </c>
      <c r="L158" s="11" t="s">
        <v>347</v>
      </c>
      <c r="M158" s="11"/>
      <c r="N158" s="11"/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564000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4">
        <f t="shared" si="0"/>
        <v>564000</v>
      </c>
      <c r="AB158" s="15">
        <f t="shared" ref="AB158:AM158" si="479">+IFERROR(O158/AO158,0)</f>
        <v>0</v>
      </c>
      <c r="AC158" s="15">
        <f t="shared" si="479"/>
        <v>0</v>
      </c>
      <c r="AD158" s="15">
        <f t="shared" si="479"/>
        <v>0</v>
      </c>
      <c r="AE158" s="15">
        <f t="shared" si="479"/>
        <v>0</v>
      </c>
      <c r="AF158" s="15">
        <f t="shared" si="479"/>
        <v>0</v>
      </c>
      <c r="AG158" s="15">
        <f t="shared" si="479"/>
        <v>0</v>
      </c>
      <c r="AH158" s="15">
        <f t="shared" si="479"/>
        <v>200</v>
      </c>
      <c r="AI158" s="15">
        <f t="shared" si="479"/>
        <v>0</v>
      </c>
      <c r="AJ158" s="15">
        <f t="shared" si="479"/>
        <v>0</v>
      </c>
      <c r="AK158" s="15">
        <f t="shared" si="479"/>
        <v>0</v>
      </c>
      <c r="AL158" s="15">
        <f t="shared" si="479"/>
        <v>0</v>
      </c>
      <c r="AM158" s="15">
        <f t="shared" si="479"/>
        <v>0</v>
      </c>
      <c r="AN158" s="15">
        <f t="shared" si="2"/>
        <v>200</v>
      </c>
      <c r="AO158" s="14" t="s">
        <v>121</v>
      </c>
      <c r="AP158" s="14" t="s">
        <v>121</v>
      </c>
      <c r="AQ158" s="14" t="s">
        <v>121</v>
      </c>
      <c r="AR158" s="14" t="s">
        <v>121</v>
      </c>
      <c r="AS158" s="14" t="s">
        <v>121</v>
      </c>
      <c r="AT158" s="14" t="s">
        <v>121</v>
      </c>
      <c r="AU158" s="14">
        <v>2820</v>
      </c>
      <c r="AV158" s="14" t="s">
        <v>121</v>
      </c>
      <c r="AW158" s="14" t="s">
        <v>121</v>
      </c>
      <c r="AX158" s="14" t="s">
        <v>121</v>
      </c>
      <c r="AY158" s="14" t="s">
        <v>121</v>
      </c>
      <c r="AZ158" s="14" t="s">
        <v>121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0</v>
      </c>
      <c r="BG158" s="14">
        <v>0</v>
      </c>
      <c r="BH158" s="14">
        <v>0</v>
      </c>
      <c r="BI158" s="14">
        <v>0</v>
      </c>
      <c r="BJ158" s="14">
        <v>0</v>
      </c>
      <c r="BK158" s="14">
        <v>0</v>
      </c>
      <c r="BL158" s="14">
        <v>0</v>
      </c>
      <c r="BM158" s="13">
        <f t="shared" si="3"/>
        <v>0</v>
      </c>
      <c r="BN158" s="16">
        <f t="shared" ref="BN158:BY158" si="480">+IFERROR(BA158/CA158,0)</f>
        <v>0</v>
      </c>
      <c r="BO158" s="16">
        <f t="shared" si="480"/>
        <v>0</v>
      </c>
      <c r="BP158" s="16">
        <f t="shared" si="480"/>
        <v>0</v>
      </c>
      <c r="BQ158" s="16">
        <f t="shared" si="480"/>
        <v>0</v>
      </c>
      <c r="BR158" s="16">
        <f t="shared" si="480"/>
        <v>0</v>
      </c>
      <c r="BS158" s="16">
        <f t="shared" si="480"/>
        <v>0</v>
      </c>
      <c r="BT158" s="16">
        <f t="shared" si="480"/>
        <v>0</v>
      </c>
      <c r="BU158" s="16">
        <f t="shared" si="480"/>
        <v>0</v>
      </c>
      <c r="BV158" s="16">
        <f t="shared" si="480"/>
        <v>0</v>
      </c>
      <c r="BW158" s="16">
        <f t="shared" si="480"/>
        <v>0</v>
      </c>
      <c r="BX158" s="16">
        <f t="shared" si="480"/>
        <v>0</v>
      </c>
      <c r="BY158" s="16">
        <f t="shared" si="480"/>
        <v>0</v>
      </c>
      <c r="BZ158" s="16">
        <f t="shared" si="5"/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7">
        <v>0</v>
      </c>
      <c r="CN158" s="17">
        <v>0</v>
      </c>
      <c r="CO158" s="17">
        <v>0</v>
      </c>
      <c r="CP158" s="17">
        <v>0</v>
      </c>
      <c r="CQ158" s="17">
        <v>0</v>
      </c>
      <c r="CR158" s="17">
        <v>0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>
        <v>0</v>
      </c>
      <c r="CY158" s="17">
        <v>0</v>
      </c>
      <c r="CZ158" s="17">
        <v>0</v>
      </c>
      <c r="DA158" s="17">
        <v>0</v>
      </c>
      <c r="DB158" s="17">
        <v>-1.4999999999999999E-2</v>
      </c>
      <c r="DC158" s="17">
        <v>0</v>
      </c>
      <c r="DD158" s="17">
        <v>0</v>
      </c>
      <c r="DE158" s="17">
        <v>-6.0000000000000001E-3</v>
      </c>
      <c r="DF158" s="17">
        <v>-6.0000000000000001E-3</v>
      </c>
      <c r="DG158" s="17">
        <v>-6.0000000000000001E-3</v>
      </c>
      <c r="DH158" s="17">
        <v>-1.4999999999999999E-2</v>
      </c>
      <c r="DI158" s="17">
        <v>-6.0000000000000001E-3</v>
      </c>
      <c r="DJ158" s="17">
        <v>0</v>
      </c>
    </row>
    <row r="159" spans="1:114" ht="15" customHeight="1" x14ac:dyDescent="0.35">
      <c r="A159" s="11" t="s">
        <v>344</v>
      </c>
      <c r="B159" s="11" t="s">
        <v>115</v>
      </c>
      <c r="C159" s="11" t="s">
        <v>116</v>
      </c>
      <c r="D159" s="11" t="s">
        <v>115</v>
      </c>
      <c r="E159" s="11" t="s">
        <v>117</v>
      </c>
      <c r="F159" s="11">
        <v>2023</v>
      </c>
      <c r="G159" s="11">
        <v>1001757</v>
      </c>
      <c r="H159" s="11" t="s">
        <v>345</v>
      </c>
      <c r="I159" s="11">
        <v>6301398</v>
      </c>
      <c r="J159" s="12" t="s">
        <v>346</v>
      </c>
      <c r="K159" s="11">
        <v>402401</v>
      </c>
      <c r="L159" s="11" t="s">
        <v>348</v>
      </c>
      <c r="M159" s="11"/>
      <c r="N159" s="11"/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8781480</v>
      </c>
      <c r="V159" s="13">
        <v>0</v>
      </c>
      <c r="W159" s="13">
        <v>8223120</v>
      </c>
      <c r="X159" s="13">
        <v>0</v>
      </c>
      <c r="Y159" s="13">
        <v>0</v>
      </c>
      <c r="Z159" s="13">
        <v>0</v>
      </c>
      <c r="AA159" s="14">
        <f t="shared" si="0"/>
        <v>17004600</v>
      </c>
      <c r="AB159" s="15">
        <f t="shared" ref="AB159:AM159" si="481">+IFERROR(O159/AO159,0)</f>
        <v>0</v>
      </c>
      <c r="AC159" s="15">
        <f t="shared" si="481"/>
        <v>0</v>
      </c>
      <c r="AD159" s="15">
        <f t="shared" si="481"/>
        <v>0</v>
      </c>
      <c r="AE159" s="15">
        <f t="shared" si="481"/>
        <v>0</v>
      </c>
      <c r="AF159" s="15">
        <f t="shared" si="481"/>
        <v>0</v>
      </c>
      <c r="AG159" s="15">
        <f t="shared" si="481"/>
        <v>0</v>
      </c>
      <c r="AH159" s="15">
        <f t="shared" si="481"/>
        <v>173</v>
      </c>
      <c r="AI159" s="15">
        <f t="shared" si="481"/>
        <v>0</v>
      </c>
      <c r="AJ159" s="15">
        <f t="shared" si="481"/>
        <v>162</v>
      </c>
      <c r="AK159" s="15">
        <f t="shared" si="481"/>
        <v>0</v>
      </c>
      <c r="AL159" s="15">
        <f t="shared" si="481"/>
        <v>0</v>
      </c>
      <c r="AM159" s="15">
        <f t="shared" si="481"/>
        <v>0</v>
      </c>
      <c r="AN159" s="15">
        <f t="shared" si="2"/>
        <v>335</v>
      </c>
      <c r="AO159" s="14" t="s">
        <v>121</v>
      </c>
      <c r="AP159" s="14" t="s">
        <v>121</v>
      </c>
      <c r="AQ159" s="14" t="s">
        <v>121</v>
      </c>
      <c r="AR159" s="14" t="s">
        <v>121</v>
      </c>
      <c r="AS159" s="14" t="s">
        <v>121</v>
      </c>
      <c r="AT159" s="14" t="s">
        <v>121</v>
      </c>
      <c r="AU159" s="14">
        <v>50760</v>
      </c>
      <c r="AV159" s="14" t="s">
        <v>121</v>
      </c>
      <c r="AW159" s="14">
        <v>50760</v>
      </c>
      <c r="AX159" s="14" t="s">
        <v>121</v>
      </c>
      <c r="AY159" s="14" t="s">
        <v>121</v>
      </c>
      <c r="AZ159" s="14" t="s">
        <v>121</v>
      </c>
      <c r="BA159" s="14">
        <v>0</v>
      </c>
      <c r="BB159" s="14">
        <v>11959200</v>
      </c>
      <c r="BC159" s="14">
        <v>0</v>
      </c>
      <c r="BD159" s="14">
        <v>0</v>
      </c>
      <c r="BE159" s="14">
        <v>11959200</v>
      </c>
      <c r="BF159" s="14">
        <v>0</v>
      </c>
      <c r="BG159" s="14">
        <v>0</v>
      </c>
      <c r="BH159" s="14">
        <v>11959200</v>
      </c>
      <c r="BI159" s="14">
        <v>0</v>
      </c>
      <c r="BJ159" s="14">
        <v>0</v>
      </c>
      <c r="BK159" s="14">
        <v>11959200</v>
      </c>
      <c r="BL159" s="14">
        <v>0</v>
      </c>
      <c r="BM159" s="13">
        <f t="shared" si="3"/>
        <v>47836800</v>
      </c>
      <c r="BN159" s="16">
        <f t="shared" ref="BN159:BY159" si="482">+IFERROR(BA159/CA159,0)</f>
        <v>0</v>
      </c>
      <c r="BO159" s="16">
        <f t="shared" si="482"/>
        <v>660</v>
      </c>
      <c r="BP159" s="16">
        <f t="shared" si="482"/>
        <v>0</v>
      </c>
      <c r="BQ159" s="16">
        <f t="shared" si="482"/>
        <v>0</v>
      </c>
      <c r="BR159" s="16">
        <f t="shared" si="482"/>
        <v>660</v>
      </c>
      <c r="BS159" s="16">
        <f t="shared" si="482"/>
        <v>0</v>
      </c>
      <c r="BT159" s="16">
        <f t="shared" si="482"/>
        <v>0</v>
      </c>
      <c r="BU159" s="16">
        <f t="shared" si="482"/>
        <v>660</v>
      </c>
      <c r="BV159" s="16">
        <f t="shared" si="482"/>
        <v>0</v>
      </c>
      <c r="BW159" s="16">
        <f t="shared" si="482"/>
        <v>0</v>
      </c>
      <c r="BX159" s="16">
        <f t="shared" si="482"/>
        <v>660</v>
      </c>
      <c r="BY159" s="16">
        <f t="shared" si="482"/>
        <v>0</v>
      </c>
      <c r="BZ159" s="16">
        <f t="shared" si="5"/>
        <v>2640</v>
      </c>
      <c r="CA159" s="13">
        <v>0</v>
      </c>
      <c r="CB159" s="13">
        <v>18120</v>
      </c>
      <c r="CC159" s="13">
        <v>0</v>
      </c>
      <c r="CD159" s="13">
        <v>0</v>
      </c>
      <c r="CE159" s="13">
        <v>18120</v>
      </c>
      <c r="CF159" s="13">
        <v>0</v>
      </c>
      <c r="CG159" s="13">
        <v>0</v>
      </c>
      <c r="CH159" s="13">
        <v>18120</v>
      </c>
      <c r="CI159" s="13">
        <v>0</v>
      </c>
      <c r="CJ159" s="13">
        <v>0</v>
      </c>
      <c r="CK159" s="13">
        <v>18120</v>
      </c>
      <c r="CL159" s="13">
        <v>0</v>
      </c>
      <c r="CM159" s="17">
        <v>0</v>
      </c>
      <c r="CN159" s="17">
        <v>0.6</v>
      </c>
      <c r="CO159" s="17">
        <v>0</v>
      </c>
      <c r="CP159" s="17">
        <v>0</v>
      </c>
      <c r="CQ159" s="17">
        <v>0.6</v>
      </c>
      <c r="CR159" s="17">
        <v>0</v>
      </c>
      <c r="CS159" s="17">
        <v>0</v>
      </c>
      <c r="CT159" s="17">
        <v>0.6</v>
      </c>
      <c r="CU159" s="17">
        <v>0</v>
      </c>
      <c r="CV159" s="17">
        <v>0</v>
      </c>
      <c r="CW159" s="17">
        <v>0.6</v>
      </c>
      <c r="CX159" s="17">
        <v>0</v>
      </c>
      <c r="CY159" s="17">
        <v>0</v>
      </c>
      <c r="CZ159" s="17">
        <v>0.12</v>
      </c>
      <c r="DA159" s="17">
        <v>0</v>
      </c>
      <c r="DB159" s="17">
        <v>-1.4999999999999999E-2</v>
      </c>
      <c r="DC159" s="17">
        <v>0.15</v>
      </c>
      <c r="DD159" s="17">
        <v>0</v>
      </c>
      <c r="DE159" s="17">
        <v>-6.0000000000000001E-3</v>
      </c>
      <c r="DF159" s="17">
        <v>0.27400000000000002</v>
      </c>
      <c r="DG159" s="17">
        <v>-6.0000000000000001E-3</v>
      </c>
      <c r="DH159" s="17">
        <v>-1.4999999999999999E-2</v>
      </c>
      <c r="DI159" s="17">
        <v>0.34399999999999997</v>
      </c>
      <c r="DJ159" s="17">
        <v>0</v>
      </c>
    </row>
    <row r="160" spans="1:114" ht="15" customHeight="1" x14ac:dyDescent="0.35">
      <c r="A160" s="11" t="s">
        <v>344</v>
      </c>
      <c r="B160" s="11" t="s">
        <v>115</v>
      </c>
      <c r="C160" s="11" t="s">
        <v>116</v>
      </c>
      <c r="D160" s="11" t="s">
        <v>115</v>
      </c>
      <c r="E160" s="11" t="s">
        <v>117</v>
      </c>
      <c r="F160" s="11">
        <v>2023</v>
      </c>
      <c r="G160" s="11">
        <v>1001752</v>
      </c>
      <c r="H160" s="11" t="s">
        <v>349</v>
      </c>
      <c r="I160" s="11">
        <v>6301398</v>
      </c>
      <c r="J160" s="12" t="s">
        <v>346</v>
      </c>
      <c r="K160" s="11">
        <v>402520</v>
      </c>
      <c r="L160" s="11" t="s">
        <v>350</v>
      </c>
      <c r="M160" s="11"/>
      <c r="N160" s="11"/>
      <c r="O160" s="13">
        <v>0</v>
      </c>
      <c r="P160" s="13">
        <v>0</v>
      </c>
      <c r="Q160" s="13">
        <v>0</v>
      </c>
      <c r="R160" s="13">
        <v>48237024</v>
      </c>
      <c r="S160" s="13">
        <v>24118512</v>
      </c>
      <c r="T160" s="13">
        <v>19346400</v>
      </c>
      <c r="U160" s="13">
        <v>17992152</v>
      </c>
      <c r="V160" s="13">
        <v>28245744</v>
      </c>
      <c r="W160" s="13">
        <v>19991280</v>
      </c>
      <c r="X160" s="13">
        <v>37983432</v>
      </c>
      <c r="Y160" s="13">
        <v>17992152</v>
      </c>
      <c r="Z160" s="13">
        <v>19346400</v>
      </c>
      <c r="AA160" s="14">
        <f t="shared" si="0"/>
        <v>233253096</v>
      </c>
      <c r="AB160" s="15">
        <f t="shared" ref="AB160:AM160" si="483">+IFERROR(O160/AO160,0)</f>
        <v>0</v>
      </c>
      <c r="AC160" s="15">
        <f t="shared" si="483"/>
        <v>0</v>
      </c>
      <c r="AD160" s="15">
        <f t="shared" si="483"/>
        <v>0</v>
      </c>
      <c r="AE160" s="15">
        <f t="shared" si="483"/>
        <v>8976</v>
      </c>
      <c r="AF160" s="15">
        <f t="shared" si="483"/>
        <v>4488</v>
      </c>
      <c r="AG160" s="15">
        <f t="shared" si="483"/>
        <v>3600</v>
      </c>
      <c r="AH160" s="15">
        <f t="shared" si="483"/>
        <v>3348</v>
      </c>
      <c r="AI160" s="15">
        <f t="shared" si="483"/>
        <v>5256</v>
      </c>
      <c r="AJ160" s="15">
        <f t="shared" si="483"/>
        <v>3720</v>
      </c>
      <c r="AK160" s="15">
        <f t="shared" si="483"/>
        <v>7068</v>
      </c>
      <c r="AL160" s="15">
        <f t="shared" si="483"/>
        <v>3348</v>
      </c>
      <c r="AM160" s="15">
        <f t="shared" si="483"/>
        <v>3600</v>
      </c>
      <c r="AN160" s="15">
        <f t="shared" si="2"/>
        <v>43404</v>
      </c>
      <c r="AO160" s="14" t="s">
        <v>121</v>
      </c>
      <c r="AP160" s="14" t="s">
        <v>121</v>
      </c>
      <c r="AQ160" s="14" t="s">
        <v>121</v>
      </c>
      <c r="AR160" s="14">
        <v>5374</v>
      </c>
      <c r="AS160" s="14">
        <v>5374</v>
      </c>
      <c r="AT160" s="14">
        <v>5374</v>
      </c>
      <c r="AU160" s="14">
        <v>5374</v>
      </c>
      <c r="AV160" s="14">
        <v>5374</v>
      </c>
      <c r="AW160" s="14">
        <v>5374</v>
      </c>
      <c r="AX160" s="14">
        <v>5374</v>
      </c>
      <c r="AY160" s="14">
        <v>5374</v>
      </c>
      <c r="AZ160" s="14">
        <v>5374</v>
      </c>
      <c r="BA160" s="14">
        <v>27128400</v>
      </c>
      <c r="BB160" s="14">
        <v>27128400</v>
      </c>
      <c r="BC160" s="14">
        <v>27128400</v>
      </c>
      <c r="BD160" s="14">
        <v>27128400</v>
      </c>
      <c r="BE160" s="14">
        <v>27128400</v>
      </c>
      <c r="BF160" s="14">
        <v>27128400</v>
      </c>
      <c r="BG160" s="14">
        <v>27128400</v>
      </c>
      <c r="BH160" s="14">
        <v>27128400</v>
      </c>
      <c r="BI160" s="14">
        <v>27128400</v>
      </c>
      <c r="BJ160" s="14">
        <v>27128400</v>
      </c>
      <c r="BK160" s="14">
        <v>27128400</v>
      </c>
      <c r="BL160" s="14">
        <v>27128400</v>
      </c>
      <c r="BM160" s="13">
        <f t="shared" si="3"/>
        <v>325540800</v>
      </c>
      <c r="BN160" s="16">
        <f t="shared" ref="BN160:BY160" si="484">+IFERROR(BA160/CA160,0)</f>
        <v>3700</v>
      </c>
      <c r="BO160" s="16">
        <f t="shared" si="484"/>
        <v>3700</v>
      </c>
      <c r="BP160" s="16">
        <f t="shared" si="484"/>
        <v>3700</v>
      </c>
      <c r="BQ160" s="16">
        <f t="shared" si="484"/>
        <v>3700</v>
      </c>
      <c r="BR160" s="16">
        <f t="shared" si="484"/>
        <v>3700</v>
      </c>
      <c r="BS160" s="16">
        <f t="shared" si="484"/>
        <v>3700</v>
      </c>
      <c r="BT160" s="16">
        <f t="shared" si="484"/>
        <v>3700</v>
      </c>
      <c r="BU160" s="16">
        <f t="shared" si="484"/>
        <v>3700</v>
      </c>
      <c r="BV160" s="16">
        <f t="shared" si="484"/>
        <v>3700</v>
      </c>
      <c r="BW160" s="16">
        <f t="shared" si="484"/>
        <v>3700</v>
      </c>
      <c r="BX160" s="16">
        <f t="shared" si="484"/>
        <v>3700</v>
      </c>
      <c r="BY160" s="16">
        <f t="shared" si="484"/>
        <v>3700</v>
      </c>
      <c r="BZ160" s="16">
        <f t="shared" si="5"/>
        <v>44400</v>
      </c>
      <c r="CA160" s="13">
        <v>7332</v>
      </c>
      <c r="CB160" s="13">
        <v>7332</v>
      </c>
      <c r="CC160" s="13">
        <v>7332</v>
      </c>
      <c r="CD160" s="13">
        <v>7332</v>
      </c>
      <c r="CE160" s="13">
        <v>7332</v>
      </c>
      <c r="CF160" s="13">
        <v>7332</v>
      </c>
      <c r="CG160" s="13">
        <v>7332</v>
      </c>
      <c r="CH160" s="13">
        <v>7332</v>
      </c>
      <c r="CI160" s="13">
        <v>7332</v>
      </c>
      <c r="CJ160" s="13">
        <v>7332</v>
      </c>
      <c r="CK160" s="13">
        <v>7332</v>
      </c>
      <c r="CL160" s="13">
        <v>7332</v>
      </c>
      <c r="CM160" s="17">
        <v>0.3</v>
      </c>
      <c r="CN160" s="17">
        <v>0.3</v>
      </c>
      <c r="CO160" s="17">
        <v>0.35</v>
      </c>
      <c r="CP160" s="17">
        <v>0.35</v>
      </c>
      <c r="CQ160" s="17">
        <v>0.35</v>
      </c>
      <c r="CR160" s="17">
        <v>0.38</v>
      </c>
      <c r="CS160" s="17">
        <v>0.38</v>
      </c>
      <c r="CT160" s="17">
        <v>0.38</v>
      </c>
      <c r="CU160" s="17">
        <v>0.38</v>
      </c>
      <c r="CV160" s="17">
        <v>0.38</v>
      </c>
      <c r="CW160" s="17">
        <v>0.38</v>
      </c>
      <c r="CX160" s="17">
        <v>0.38</v>
      </c>
      <c r="CY160" s="17">
        <v>0.05</v>
      </c>
      <c r="CZ160" s="17">
        <v>0.05</v>
      </c>
      <c r="DA160" s="17">
        <v>7.0000000000000007E-2</v>
      </c>
      <c r="DB160" s="17">
        <v>5.000000000000001E-3</v>
      </c>
      <c r="DC160" s="17">
        <v>0.05</v>
      </c>
      <c r="DD160" s="17">
        <v>0.05</v>
      </c>
      <c r="DE160" s="17">
        <v>-5.6000000000000001E-2</v>
      </c>
      <c r="DF160" s="17">
        <v>4.4000000000000004E-2</v>
      </c>
      <c r="DG160" s="17">
        <v>4.4000000000000004E-2</v>
      </c>
      <c r="DH160" s="17">
        <v>3.5000000000000003E-2</v>
      </c>
      <c r="DI160" s="17">
        <v>4.4000000000000004E-2</v>
      </c>
      <c r="DJ160" s="17">
        <v>0.08</v>
      </c>
    </row>
    <row r="161" spans="1:114" ht="15" customHeight="1" x14ac:dyDescent="0.35">
      <c r="A161" s="11" t="s">
        <v>344</v>
      </c>
      <c r="B161" s="11" t="s">
        <v>115</v>
      </c>
      <c r="C161" s="11" t="s">
        <v>116</v>
      </c>
      <c r="D161" s="11" t="s">
        <v>115</v>
      </c>
      <c r="E161" s="11" t="s">
        <v>117</v>
      </c>
      <c r="F161" s="11">
        <v>2023</v>
      </c>
      <c r="G161" s="11">
        <v>1001752</v>
      </c>
      <c r="H161" s="11" t="s">
        <v>349</v>
      </c>
      <c r="I161" s="11">
        <v>6301398</v>
      </c>
      <c r="J161" s="12" t="s">
        <v>346</v>
      </c>
      <c r="K161" s="11">
        <v>403688</v>
      </c>
      <c r="L161" s="11" t="s">
        <v>351</v>
      </c>
      <c r="M161" s="11"/>
      <c r="N161" s="11"/>
      <c r="O161" s="13">
        <v>0</v>
      </c>
      <c r="P161" s="13">
        <v>0</v>
      </c>
      <c r="Q161" s="13">
        <v>0</v>
      </c>
      <c r="R161" s="13">
        <v>37933956</v>
      </c>
      <c r="S161" s="13">
        <v>19837026</v>
      </c>
      <c r="T161" s="13">
        <v>5410098</v>
      </c>
      <c r="U161" s="13">
        <v>16040466</v>
      </c>
      <c r="V161" s="13">
        <v>19837026</v>
      </c>
      <c r="W161" s="13">
        <v>14332014</v>
      </c>
      <c r="X161" s="13">
        <v>12243906</v>
      </c>
      <c r="Y161" s="13">
        <v>16040466</v>
      </c>
      <c r="Z161" s="13">
        <v>5410098</v>
      </c>
      <c r="AA161" s="14">
        <f t="shared" si="0"/>
        <v>147085056</v>
      </c>
      <c r="AB161" s="15">
        <f t="shared" ref="AB161:AM161" si="485">+IFERROR(O161/AO161,0)</f>
        <v>0</v>
      </c>
      <c r="AC161" s="15">
        <f t="shared" si="485"/>
        <v>0</v>
      </c>
      <c r="AD161" s="15">
        <f t="shared" si="485"/>
        <v>0</v>
      </c>
      <c r="AE161" s="15">
        <f t="shared" si="485"/>
        <v>7200.0000000000009</v>
      </c>
      <c r="AF161" s="15">
        <f t="shared" si="485"/>
        <v>3762</v>
      </c>
      <c r="AG161" s="15">
        <f t="shared" si="485"/>
        <v>1026</v>
      </c>
      <c r="AH161" s="15">
        <f t="shared" si="485"/>
        <v>3042</v>
      </c>
      <c r="AI161" s="15">
        <f t="shared" si="485"/>
        <v>3762</v>
      </c>
      <c r="AJ161" s="15">
        <f t="shared" si="485"/>
        <v>2718</v>
      </c>
      <c r="AK161" s="15">
        <f t="shared" si="485"/>
        <v>2322</v>
      </c>
      <c r="AL161" s="15">
        <f t="shared" si="485"/>
        <v>3042</v>
      </c>
      <c r="AM161" s="15">
        <f t="shared" si="485"/>
        <v>1026</v>
      </c>
      <c r="AN161" s="15">
        <f t="shared" si="2"/>
        <v>27900</v>
      </c>
      <c r="AO161" s="14" t="s">
        <v>121</v>
      </c>
      <c r="AP161" s="14" t="s">
        <v>121</v>
      </c>
      <c r="AQ161" s="14" t="s">
        <v>121</v>
      </c>
      <c r="AR161" s="14">
        <v>5268.6049999999996</v>
      </c>
      <c r="AS161" s="14">
        <v>5273</v>
      </c>
      <c r="AT161" s="14">
        <v>5273</v>
      </c>
      <c r="AU161" s="14">
        <v>5273</v>
      </c>
      <c r="AV161" s="14">
        <v>5273</v>
      </c>
      <c r="AW161" s="14">
        <v>5273</v>
      </c>
      <c r="AX161" s="14">
        <v>5273</v>
      </c>
      <c r="AY161" s="14">
        <v>5273</v>
      </c>
      <c r="AZ161" s="14">
        <v>5273</v>
      </c>
      <c r="BA161" s="14">
        <v>15719000</v>
      </c>
      <c r="BB161" s="14">
        <v>15719000</v>
      </c>
      <c r="BC161" s="14">
        <v>15719000</v>
      </c>
      <c r="BD161" s="14">
        <v>15719000</v>
      </c>
      <c r="BE161" s="14">
        <v>15719000</v>
      </c>
      <c r="BF161" s="14">
        <v>15719000</v>
      </c>
      <c r="BG161" s="14">
        <v>15719000</v>
      </c>
      <c r="BH161" s="14">
        <v>15719000</v>
      </c>
      <c r="BI161" s="14">
        <v>15719000</v>
      </c>
      <c r="BJ161" s="14">
        <v>15719000</v>
      </c>
      <c r="BK161" s="14">
        <v>15719000</v>
      </c>
      <c r="BL161" s="14">
        <v>15719000</v>
      </c>
      <c r="BM161" s="13">
        <f t="shared" si="3"/>
        <v>188628000</v>
      </c>
      <c r="BN161" s="16">
        <f t="shared" ref="BN161:BY161" si="486">+IFERROR(BA161/CA161,0)</f>
        <v>2200</v>
      </c>
      <c r="BO161" s="16">
        <f t="shared" si="486"/>
        <v>2200</v>
      </c>
      <c r="BP161" s="16">
        <f t="shared" si="486"/>
        <v>2200</v>
      </c>
      <c r="BQ161" s="16">
        <f t="shared" si="486"/>
        <v>2200</v>
      </c>
      <c r="BR161" s="16">
        <f t="shared" si="486"/>
        <v>2200</v>
      </c>
      <c r="BS161" s="16">
        <f t="shared" si="486"/>
        <v>2200</v>
      </c>
      <c r="BT161" s="16">
        <f t="shared" si="486"/>
        <v>2200</v>
      </c>
      <c r="BU161" s="16">
        <f t="shared" si="486"/>
        <v>2200</v>
      </c>
      <c r="BV161" s="16">
        <f t="shared" si="486"/>
        <v>2200</v>
      </c>
      <c r="BW161" s="16">
        <f t="shared" si="486"/>
        <v>2200</v>
      </c>
      <c r="BX161" s="16">
        <f t="shared" si="486"/>
        <v>2200</v>
      </c>
      <c r="BY161" s="16">
        <f t="shared" si="486"/>
        <v>2200</v>
      </c>
      <c r="BZ161" s="16">
        <f t="shared" si="5"/>
        <v>26400</v>
      </c>
      <c r="CA161" s="13">
        <v>7145</v>
      </c>
      <c r="CB161" s="13">
        <v>7145</v>
      </c>
      <c r="CC161" s="13">
        <v>7145</v>
      </c>
      <c r="CD161" s="13">
        <v>7145</v>
      </c>
      <c r="CE161" s="13">
        <v>7145</v>
      </c>
      <c r="CF161" s="13">
        <v>7145</v>
      </c>
      <c r="CG161" s="13">
        <v>7145</v>
      </c>
      <c r="CH161" s="13">
        <v>7145</v>
      </c>
      <c r="CI161" s="13">
        <v>7145</v>
      </c>
      <c r="CJ161" s="13">
        <v>7145</v>
      </c>
      <c r="CK161" s="13">
        <v>7145</v>
      </c>
      <c r="CL161" s="13">
        <v>7145</v>
      </c>
      <c r="CM161" s="17">
        <v>0.38</v>
      </c>
      <c r="CN161" s="17">
        <v>0.38</v>
      </c>
      <c r="CO161" s="17">
        <v>0.38</v>
      </c>
      <c r="CP161" s="17">
        <v>0.38</v>
      </c>
      <c r="CQ161" s="17">
        <v>0.42</v>
      </c>
      <c r="CR161" s="17">
        <v>0.42</v>
      </c>
      <c r="CS161" s="17">
        <v>0.42</v>
      </c>
      <c r="CT161" s="17">
        <v>0.42</v>
      </c>
      <c r="CU161" s="17">
        <v>0.42</v>
      </c>
      <c r="CV161" s="17">
        <v>0.42</v>
      </c>
      <c r="CW161" s="17">
        <v>0.42</v>
      </c>
      <c r="CX161" s="17">
        <v>0.42</v>
      </c>
      <c r="CY161" s="17">
        <v>0.02</v>
      </c>
      <c r="CZ161" s="17">
        <v>0.02</v>
      </c>
      <c r="DA161" s="17">
        <v>0.03</v>
      </c>
      <c r="DB161" s="17">
        <v>-3.5000000000000003E-2</v>
      </c>
      <c r="DC161" s="17">
        <v>0.02</v>
      </c>
      <c r="DD161" s="17">
        <v>0.03</v>
      </c>
      <c r="DE161" s="17">
        <v>-6.6000000000000003E-2</v>
      </c>
      <c r="DF161" s="17">
        <v>1.4E-2</v>
      </c>
      <c r="DG161" s="17">
        <v>1.4E-2</v>
      </c>
      <c r="DH161" s="17">
        <v>5.000000000000001E-3</v>
      </c>
      <c r="DI161" s="17">
        <v>1.4E-2</v>
      </c>
      <c r="DJ161" s="17">
        <v>0.04</v>
      </c>
    </row>
    <row r="162" spans="1:114" ht="15" customHeight="1" x14ac:dyDescent="0.35">
      <c r="A162" s="11" t="s">
        <v>344</v>
      </c>
      <c r="B162" s="11" t="s">
        <v>115</v>
      </c>
      <c r="C162" s="11" t="s">
        <v>116</v>
      </c>
      <c r="D162" s="11" t="s">
        <v>115</v>
      </c>
      <c r="E162" s="11" t="s">
        <v>117</v>
      </c>
      <c r="F162" s="11">
        <v>2023</v>
      </c>
      <c r="G162" s="11">
        <v>1001752</v>
      </c>
      <c r="H162" s="11" t="s">
        <v>349</v>
      </c>
      <c r="I162" s="11">
        <v>6301398</v>
      </c>
      <c r="J162" s="12" t="s">
        <v>346</v>
      </c>
      <c r="K162" s="11">
        <v>403143</v>
      </c>
      <c r="L162" s="11" t="s">
        <v>352</v>
      </c>
      <c r="M162" s="11"/>
      <c r="N162" s="11"/>
      <c r="O162" s="13">
        <v>0</v>
      </c>
      <c r="P162" s="13">
        <v>0</v>
      </c>
      <c r="Q162" s="13">
        <v>0</v>
      </c>
      <c r="R162" s="13">
        <v>28803264</v>
      </c>
      <c r="S162" s="13">
        <v>27242496</v>
      </c>
      <c r="T162" s="13">
        <v>4611360</v>
      </c>
      <c r="U162" s="13">
        <v>14401632</v>
      </c>
      <c r="V162" s="13">
        <v>16388064</v>
      </c>
      <c r="W162" s="13">
        <v>17452224</v>
      </c>
      <c r="X162" s="13">
        <v>21283200</v>
      </c>
      <c r="Y162" s="13">
        <v>14401632</v>
      </c>
      <c r="Z162" s="13">
        <v>4611360</v>
      </c>
      <c r="AA162" s="14">
        <f t="shared" si="0"/>
        <v>149195232</v>
      </c>
      <c r="AB162" s="15">
        <f t="shared" ref="AB162:AM162" si="487">+IFERROR(O162/AO162,0)</f>
        <v>0</v>
      </c>
      <c r="AC162" s="15">
        <f t="shared" si="487"/>
        <v>0</v>
      </c>
      <c r="AD162" s="15">
        <f t="shared" si="487"/>
        <v>0</v>
      </c>
      <c r="AE162" s="15">
        <f t="shared" si="487"/>
        <v>4872</v>
      </c>
      <c r="AF162" s="15">
        <f t="shared" si="487"/>
        <v>4608</v>
      </c>
      <c r="AG162" s="15">
        <f t="shared" si="487"/>
        <v>780</v>
      </c>
      <c r="AH162" s="15">
        <f t="shared" si="487"/>
        <v>2436</v>
      </c>
      <c r="AI162" s="15">
        <f t="shared" si="487"/>
        <v>2772</v>
      </c>
      <c r="AJ162" s="15">
        <f t="shared" si="487"/>
        <v>2952</v>
      </c>
      <c r="AK162" s="15">
        <f t="shared" si="487"/>
        <v>3600</v>
      </c>
      <c r="AL162" s="15">
        <f t="shared" si="487"/>
        <v>2436</v>
      </c>
      <c r="AM162" s="15">
        <f t="shared" si="487"/>
        <v>780</v>
      </c>
      <c r="AN162" s="15">
        <f t="shared" si="2"/>
        <v>25236</v>
      </c>
      <c r="AO162" s="14" t="s">
        <v>121</v>
      </c>
      <c r="AP162" s="14" t="s">
        <v>121</v>
      </c>
      <c r="AQ162" s="14" t="s">
        <v>121</v>
      </c>
      <c r="AR162" s="14">
        <v>5912</v>
      </c>
      <c r="AS162" s="14">
        <v>5912</v>
      </c>
      <c r="AT162" s="14">
        <v>5912</v>
      </c>
      <c r="AU162" s="14">
        <v>5912</v>
      </c>
      <c r="AV162" s="14">
        <v>5912</v>
      </c>
      <c r="AW162" s="14">
        <v>5912</v>
      </c>
      <c r="AX162" s="14">
        <v>5912</v>
      </c>
      <c r="AY162" s="14">
        <v>5912</v>
      </c>
      <c r="AZ162" s="14">
        <v>5912</v>
      </c>
      <c r="BA162" s="14">
        <v>15950000</v>
      </c>
      <c r="BB162" s="14">
        <v>15950000</v>
      </c>
      <c r="BC162" s="14">
        <v>15950000</v>
      </c>
      <c r="BD162" s="14">
        <v>15950000</v>
      </c>
      <c r="BE162" s="14">
        <v>15950000</v>
      </c>
      <c r="BF162" s="14">
        <v>15950000</v>
      </c>
      <c r="BG162" s="14">
        <v>15950000</v>
      </c>
      <c r="BH162" s="14">
        <v>15950000</v>
      </c>
      <c r="BI162" s="14">
        <v>15950000</v>
      </c>
      <c r="BJ162" s="14">
        <v>15950000</v>
      </c>
      <c r="BK162" s="14">
        <v>15950000</v>
      </c>
      <c r="BL162" s="14">
        <v>15950000</v>
      </c>
      <c r="BM162" s="13">
        <f t="shared" si="3"/>
        <v>191400000</v>
      </c>
      <c r="BN162" s="16">
        <f t="shared" ref="BN162:BY162" si="488">+IFERROR(BA162/CA162,0)</f>
        <v>2200</v>
      </c>
      <c r="BO162" s="16">
        <f t="shared" si="488"/>
        <v>2200</v>
      </c>
      <c r="BP162" s="16">
        <f t="shared" si="488"/>
        <v>2200</v>
      </c>
      <c r="BQ162" s="16">
        <f t="shared" si="488"/>
        <v>2200</v>
      </c>
      <c r="BR162" s="16">
        <f t="shared" si="488"/>
        <v>2200</v>
      </c>
      <c r="BS162" s="16">
        <f t="shared" si="488"/>
        <v>2200</v>
      </c>
      <c r="BT162" s="16">
        <f t="shared" si="488"/>
        <v>2200</v>
      </c>
      <c r="BU162" s="16">
        <f t="shared" si="488"/>
        <v>2200</v>
      </c>
      <c r="BV162" s="16">
        <f t="shared" si="488"/>
        <v>2200</v>
      </c>
      <c r="BW162" s="16">
        <f t="shared" si="488"/>
        <v>2200</v>
      </c>
      <c r="BX162" s="16">
        <f t="shared" si="488"/>
        <v>2200</v>
      </c>
      <c r="BY162" s="16">
        <f t="shared" si="488"/>
        <v>2200</v>
      </c>
      <c r="BZ162" s="16">
        <f t="shared" si="5"/>
        <v>26400</v>
      </c>
      <c r="CA162" s="13">
        <v>7250</v>
      </c>
      <c r="CB162" s="13">
        <v>7250</v>
      </c>
      <c r="CC162" s="13">
        <v>7250</v>
      </c>
      <c r="CD162" s="13">
        <v>7250</v>
      </c>
      <c r="CE162" s="13">
        <v>7250</v>
      </c>
      <c r="CF162" s="13">
        <v>7250</v>
      </c>
      <c r="CG162" s="13">
        <v>7250</v>
      </c>
      <c r="CH162" s="13">
        <v>7250</v>
      </c>
      <c r="CI162" s="13">
        <v>7250</v>
      </c>
      <c r="CJ162" s="13">
        <v>7250</v>
      </c>
      <c r="CK162" s="13">
        <v>7250</v>
      </c>
      <c r="CL162" s="13">
        <v>7250</v>
      </c>
      <c r="CM162" s="17">
        <v>0.45</v>
      </c>
      <c r="CN162" s="17">
        <v>0.45</v>
      </c>
      <c r="CO162" s="17">
        <v>0.5</v>
      </c>
      <c r="CP162" s="17">
        <v>0.5</v>
      </c>
      <c r="CQ162" s="17">
        <v>0.5</v>
      </c>
      <c r="CR162" s="17">
        <v>0.5</v>
      </c>
      <c r="CS162" s="17">
        <v>0.5</v>
      </c>
      <c r="CT162" s="17">
        <v>0.5</v>
      </c>
      <c r="CU162" s="17">
        <v>0.5</v>
      </c>
      <c r="CV162" s="17">
        <v>0.5</v>
      </c>
      <c r="CW162" s="17">
        <v>0.5</v>
      </c>
      <c r="CX162" s="17">
        <v>0.5</v>
      </c>
      <c r="CY162" s="17">
        <v>0.1</v>
      </c>
      <c r="CZ162" s="17">
        <v>0.1</v>
      </c>
      <c r="DA162" s="17">
        <v>0.13</v>
      </c>
      <c r="DB162" s="17">
        <v>3.5000000000000003E-2</v>
      </c>
      <c r="DC162" s="17">
        <v>0.1</v>
      </c>
      <c r="DD162" s="17">
        <v>0.15</v>
      </c>
      <c r="DE162" s="17">
        <v>4.4000000000000004E-2</v>
      </c>
      <c r="DF162" s="17">
        <v>9.4E-2</v>
      </c>
      <c r="DG162" s="17">
        <v>9.4E-2</v>
      </c>
      <c r="DH162" s="17">
        <v>8.5000000000000006E-2</v>
      </c>
      <c r="DI162" s="17">
        <v>9.4E-2</v>
      </c>
      <c r="DJ162" s="17">
        <v>0.15</v>
      </c>
    </row>
    <row r="163" spans="1:114" ht="15" customHeight="1" x14ac:dyDescent="0.35">
      <c r="A163" s="11" t="s">
        <v>344</v>
      </c>
      <c r="B163" s="11" t="s">
        <v>115</v>
      </c>
      <c r="C163" s="11" t="s">
        <v>116</v>
      </c>
      <c r="D163" s="11" t="s">
        <v>115</v>
      </c>
      <c r="E163" s="11" t="s">
        <v>117</v>
      </c>
      <c r="F163" s="11">
        <v>2023</v>
      </c>
      <c r="G163" s="11">
        <v>1001752</v>
      </c>
      <c r="H163" s="11" t="s">
        <v>349</v>
      </c>
      <c r="I163" s="11">
        <v>6301398</v>
      </c>
      <c r="J163" s="12" t="s">
        <v>346</v>
      </c>
      <c r="K163" s="11">
        <v>404175</v>
      </c>
      <c r="L163" s="11" t="s">
        <v>353</v>
      </c>
      <c r="M163" s="11"/>
      <c r="N163" s="11"/>
      <c r="O163" s="13">
        <v>0</v>
      </c>
      <c r="P163" s="13">
        <v>0</v>
      </c>
      <c r="Q163" s="13">
        <v>0</v>
      </c>
      <c r="R163" s="13">
        <v>19951880</v>
      </c>
      <c r="S163" s="13">
        <v>21486640</v>
      </c>
      <c r="T163" s="13">
        <v>14535080</v>
      </c>
      <c r="U163" s="13">
        <v>14444800</v>
      </c>
      <c r="V163" s="13">
        <v>16340680</v>
      </c>
      <c r="W163" s="13">
        <v>9930800</v>
      </c>
      <c r="X163" s="13">
        <v>8215480</v>
      </c>
      <c r="Y163" s="13">
        <v>0</v>
      </c>
      <c r="Z163" s="13">
        <v>0</v>
      </c>
      <c r="AA163" s="14">
        <f t="shared" si="0"/>
        <v>104905360</v>
      </c>
      <c r="AB163" s="15">
        <f t="shared" ref="AB163:AM163" si="489">+IFERROR(O163/AO163,0)</f>
        <v>0</v>
      </c>
      <c r="AC163" s="15">
        <f t="shared" si="489"/>
        <v>0</v>
      </c>
      <c r="AD163" s="15">
        <f t="shared" si="489"/>
        <v>0</v>
      </c>
      <c r="AE163" s="15">
        <f t="shared" si="489"/>
        <v>2210</v>
      </c>
      <c r="AF163" s="15">
        <f t="shared" si="489"/>
        <v>2380</v>
      </c>
      <c r="AG163" s="15">
        <f t="shared" si="489"/>
        <v>1610</v>
      </c>
      <c r="AH163" s="15">
        <f t="shared" si="489"/>
        <v>1600</v>
      </c>
      <c r="AI163" s="15">
        <f t="shared" si="489"/>
        <v>1810</v>
      </c>
      <c r="AJ163" s="15">
        <f t="shared" si="489"/>
        <v>1100</v>
      </c>
      <c r="AK163" s="15">
        <f t="shared" si="489"/>
        <v>910</v>
      </c>
      <c r="AL163" s="15">
        <f t="shared" si="489"/>
        <v>0</v>
      </c>
      <c r="AM163" s="15">
        <f t="shared" si="489"/>
        <v>0</v>
      </c>
      <c r="AN163" s="15">
        <f t="shared" si="2"/>
        <v>11620</v>
      </c>
      <c r="AO163" s="14" t="s">
        <v>121</v>
      </c>
      <c r="AP163" s="14" t="s">
        <v>121</v>
      </c>
      <c r="AQ163" s="14" t="s">
        <v>121</v>
      </c>
      <c r="AR163" s="14">
        <v>9028</v>
      </c>
      <c r="AS163" s="14">
        <v>9028</v>
      </c>
      <c r="AT163" s="14">
        <v>9028</v>
      </c>
      <c r="AU163" s="14">
        <v>9028</v>
      </c>
      <c r="AV163" s="14">
        <v>9028</v>
      </c>
      <c r="AW163" s="14">
        <v>9028</v>
      </c>
      <c r="AX163" s="14">
        <v>9028</v>
      </c>
      <c r="AY163" s="14">
        <v>9028</v>
      </c>
      <c r="AZ163" s="14">
        <v>9028</v>
      </c>
      <c r="BA163" s="14">
        <v>17250800</v>
      </c>
      <c r="BB163" s="14">
        <v>17250800</v>
      </c>
      <c r="BC163" s="14">
        <v>17250800</v>
      </c>
      <c r="BD163" s="14">
        <v>17250800</v>
      </c>
      <c r="BE163" s="14">
        <v>17250800</v>
      </c>
      <c r="BF163" s="14">
        <v>17250800</v>
      </c>
      <c r="BG163" s="14">
        <v>17250800</v>
      </c>
      <c r="BH163" s="14">
        <v>17250800</v>
      </c>
      <c r="BI163" s="14">
        <v>17250800</v>
      </c>
      <c r="BJ163" s="14">
        <v>17250800</v>
      </c>
      <c r="BK163" s="14">
        <v>17250800</v>
      </c>
      <c r="BL163" s="14">
        <v>17250800</v>
      </c>
      <c r="BM163" s="13">
        <f t="shared" si="3"/>
        <v>207009600</v>
      </c>
      <c r="BN163" s="16">
        <f t="shared" ref="BN163:BY163" si="490">+IFERROR(BA163/CA163,0)</f>
        <v>1400</v>
      </c>
      <c r="BO163" s="16">
        <f t="shared" si="490"/>
        <v>1400</v>
      </c>
      <c r="BP163" s="16">
        <f t="shared" si="490"/>
        <v>1400</v>
      </c>
      <c r="BQ163" s="16">
        <f t="shared" si="490"/>
        <v>1400</v>
      </c>
      <c r="BR163" s="16">
        <f t="shared" si="490"/>
        <v>1400</v>
      </c>
      <c r="BS163" s="16">
        <f t="shared" si="490"/>
        <v>1400</v>
      </c>
      <c r="BT163" s="16">
        <f t="shared" si="490"/>
        <v>1400</v>
      </c>
      <c r="BU163" s="16">
        <f t="shared" si="490"/>
        <v>1400</v>
      </c>
      <c r="BV163" s="16">
        <f t="shared" si="490"/>
        <v>1400</v>
      </c>
      <c r="BW163" s="16">
        <f t="shared" si="490"/>
        <v>1400</v>
      </c>
      <c r="BX163" s="16">
        <f t="shared" si="490"/>
        <v>1400</v>
      </c>
      <c r="BY163" s="16">
        <f t="shared" si="490"/>
        <v>1400</v>
      </c>
      <c r="BZ163" s="16">
        <f t="shared" si="5"/>
        <v>16800</v>
      </c>
      <c r="CA163" s="13">
        <v>12322</v>
      </c>
      <c r="CB163" s="13">
        <v>12322</v>
      </c>
      <c r="CC163" s="13">
        <v>12322</v>
      </c>
      <c r="CD163" s="13">
        <v>12322</v>
      </c>
      <c r="CE163" s="13">
        <v>12322</v>
      </c>
      <c r="CF163" s="13">
        <v>12322</v>
      </c>
      <c r="CG163" s="13">
        <v>12322</v>
      </c>
      <c r="CH163" s="13">
        <v>12322</v>
      </c>
      <c r="CI163" s="13">
        <v>12322</v>
      </c>
      <c r="CJ163" s="13">
        <v>12322</v>
      </c>
      <c r="CK163" s="13">
        <v>12322</v>
      </c>
      <c r="CL163" s="13">
        <v>12322</v>
      </c>
      <c r="CM163" s="17">
        <v>0.3</v>
      </c>
      <c r="CN163" s="17">
        <v>0.3</v>
      </c>
      <c r="CO163" s="17">
        <v>0.3</v>
      </c>
      <c r="CP163" s="17">
        <v>0.35</v>
      </c>
      <c r="CQ163" s="17">
        <v>0.35</v>
      </c>
      <c r="CR163" s="17">
        <v>0.35</v>
      </c>
      <c r="CS163" s="17">
        <v>0.38</v>
      </c>
      <c r="CT163" s="17">
        <v>0.38</v>
      </c>
      <c r="CU163" s="17">
        <v>0.38</v>
      </c>
      <c r="CV163" s="17">
        <v>0.38</v>
      </c>
      <c r="CW163" s="17">
        <v>0.38</v>
      </c>
      <c r="CX163" s="17">
        <v>0.38</v>
      </c>
      <c r="CY163" s="17">
        <v>0</v>
      </c>
      <c r="CZ163" s="17">
        <v>0</v>
      </c>
      <c r="DA163" s="17">
        <v>0.04</v>
      </c>
      <c r="DB163" s="17">
        <v>-1.4999999999999999E-2</v>
      </c>
      <c r="DC163" s="17">
        <v>0</v>
      </c>
      <c r="DD163" s="17">
        <v>0.03</v>
      </c>
      <c r="DE163" s="17">
        <v>-5.6000000000000001E-2</v>
      </c>
      <c r="DF163" s="17">
        <v>4.4000000000000004E-2</v>
      </c>
      <c r="DG163" s="17">
        <v>4.4000000000000004E-2</v>
      </c>
      <c r="DH163" s="17">
        <v>3.5000000000000003E-2</v>
      </c>
      <c r="DI163" s="17">
        <v>4.4000000000000004E-2</v>
      </c>
      <c r="DJ163" s="17">
        <v>0.08</v>
      </c>
    </row>
    <row r="164" spans="1:114" ht="15" customHeight="1" x14ac:dyDescent="0.35">
      <c r="A164" s="11" t="s">
        <v>344</v>
      </c>
      <c r="B164" s="11" t="s">
        <v>115</v>
      </c>
      <c r="C164" s="11" t="s">
        <v>116</v>
      </c>
      <c r="D164" s="11" t="s">
        <v>115</v>
      </c>
      <c r="E164" s="11" t="s">
        <v>117</v>
      </c>
      <c r="F164" s="11">
        <v>2023</v>
      </c>
      <c r="G164" s="11">
        <v>1001752</v>
      </c>
      <c r="H164" s="11" t="s">
        <v>349</v>
      </c>
      <c r="I164" s="11">
        <v>6301398</v>
      </c>
      <c r="J164" s="12" t="s">
        <v>346</v>
      </c>
      <c r="K164" s="11">
        <v>402523</v>
      </c>
      <c r="L164" s="11" t="s">
        <v>354</v>
      </c>
      <c r="M164" s="11"/>
      <c r="N164" s="11"/>
      <c r="O164" s="13">
        <v>0</v>
      </c>
      <c r="P164" s="13">
        <v>0</v>
      </c>
      <c r="Q164" s="13">
        <v>0</v>
      </c>
      <c r="R164" s="13">
        <v>23695344</v>
      </c>
      <c r="S164" s="13">
        <v>11914608</v>
      </c>
      <c r="T164" s="13">
        <v>13454136</v>
      </c>
      <c r="U164" s="13">
        <v>10709760</v>
      </c>
      <c r="V164" s="13">
        <v>13654944</v>
      </c>
      <c r="W164" s="13">
        <v>7362960</v>
      </c>
      <c r="X164" s="13">
        <v>6894408</v>
      </c>
      <c r="Y164" s="13">
        <v>10709760</v>
      </c>
      <c r="Z164" s="13">
        <v>13454136</v>
      </c>
      <c r="AA164" s="14">
        <f t="shared" si="0"/>
        <v>111850056</v>
      </c>
      <c r="AB164" s="15">
        <f t="shared" ref="AB164:AM164" si="491">+IFERROR(O164/AO164,0)</f>
        <v>0</v>
      </c>
      <c r="AC164" s="15">
        <f t="shared" si="491"/>
        <v>0</v>
      </c>
      <c r="AD164" s="15">
        <f t="shared" si="491"/>
        <v>0</v>
      </c>
      <c r="AE164" s="15">
        <f t="shared" si="491"/>
        <v>4248</v>
      </c>
      <c r="AF164" s="15">
        <f t="shared" si="491"/>
        <v>2136</v>
      </c>
      <c r="AG164" s="15">
        <f t="shared" si="491"/>
        <v>2412</v>
      </c>
      <c r="AH164" s="15">
        <f t="shared" si="491"/>
        <v>1920</v>
      </c>
      <c r="AI164" s="15">
        <f t="shared" si="491"/>
        <v>2448</v>
      </c>
      <c r="AJ164" s="15">
        <f t="shared" si="491"/>
        <v>1320</v>
      </c>
      <c r="AK164" s="15">
        <f t="shared" si="491"/>
        <v>1236</v>
      </c>
      <c r="AL164" s="15">
        <f t="shared" si="491"/>
        <v>1920</v>
      </c>
      <c r="AM164" s="15">
        <f t="shared" si="491"/>
        <v>2412</v>
      </c>
      <c r="AN164" s="15">
        <f t="shared" si="2"/>
        <v>20052</v>
      </c>
      <c r="AO164" s="14" t="s">
        <v>121</v>
      </c>
      <c r="AP164" s="14" t="s">
        <v>121</v>
      </c>
      <c r="AQ164" s="14" t="s">
        <v>121</v>
      </c>
      <c r="AR164" s="14">
        <v>5578</v>
      </c>
      <c r="AS164" s="14">
        <v>5578</v>
      </c>
      <c r="AT164" s="14">
        <v>5578</v>
      </c>
      <c r="AU164" s="14">
        <v>5578</v>
      </c>
      <c r="AV164" s="14">
        <v>5578</v>
      </c>
      <c r="AW164" s="14">
        <v>5578</v>
      </c>
      <c r="AX164" s="14">
        <v>5578</v>
      </c>
      <c r="AY164" s="14">
        <v>5578</v>
      </c>
      <c r="AZ164" s="14">
        <v>5578</v>
      </c>
      <c r="BA164" s="14">
        <v>13993500</v>
      </c>
      <c r="BB164" s="14">
        <v>13993500</v>
      </c>
      <c r="BC164" s="14">
        <v>13993500</v>
      </c>
      <c r="BD164" s="14">
        <v>13993500</v>
      </c>
      <c r="BE164" s="14">
        <v>13993500</v>
      </c>
      <c r="BF164" s="14">
        <v>13993500</v>
      </c>
      <c r="BG164" s="14">
        <v>13993500</v>
      </c>
      <c r="BH164" s="14">
        <v>13993500</v>
      </c>
      <c r="BI164" s="14">
        <v>13993500</v>
      </c>
      <c r="BJ164" s="14">
        <v>13993500</v>
      </c>
      <c r="BK164" s="14">
        <v>13993500</v>
      </c>
      <c r="BL164" s="14">
        <v>13993500</v>
      </c>
      <c r="BM164" s="13">
        <f t="shared" si="3"/>
        <v>167922000</v>
      </c>
      <c r="BN164" s="16">
        <f t="shared" ref="BN164:BY164" si="492">+IFERROR(BA164/CA164,0)</f>
        <v>1900</v>
      </c>
      <c r="BO164" s="16">
        <f t="shared" si="492"/>
        <v>1900</v>
      </c>
      <c r="BP164" s="16">
        <f t="shared" si="492"/>
        <v>1900</v>
      </c>
      <c r="BQ164" s="16">
        <f t="shared" si="492"/>
        <v>1900</v>
      </c>
      <c r="BR164" s="16">
        <f t="shared" si="492"/>
        <v>1900</v>
      </c>
      <c r="BS164" s="16">
        <f t="shared" si="492"/>
        <v>1900</v>
      </c>
      <c r="BT164" s="16">
        <f t="shared" si="492"/>
        <v>1900</v>
      </c>
      <c r="BU164" s="16">
        <f t="shared" si="492"/>
        <v>1900</v>
      </c>
      <c r="BV164" s="16">
        <f t="shared" si="492"/>
        <v>1900</v>
      </c>
      <c r="BW164" s="16">
        <f t="shared" si="492"/>
        <v>1900</v>
      </c>
      <c r="BX164" s="16">
        <f t="shared" si="492"/>
        <v>1900</v>
      </c>
      <c r="BY164" s="16">
        <f t="shared" si="492"/>
        <v>1900</v>
      </c>
      <c r="BZ164" s="16">
        <f t="shared" si="5"/>
        <v>22800</v>
      </c>
      <c r="CA164" s="13">
        <v>7365</v>
      </c>
      <c r="CB164" s="13">
        <v>7365</v>
      </c>
      <c r="CC164" s="13">
        <v>7365</v>
      </c>
      <c r="CD164" s="13">
        <v>7365</v>
      </c>
      <c r="CE164" s="13">
        <v>7365</v>
      </c>
      <c r="CF164" s="13">
        <v>7365</v>
      </c>
      <c r="CG164" s="13">
        <v>7365</v>
      </c>
      <c r="CH164" s="13">
        <v>7365</v>
      </c>
      <c r="CI164" s="13">
        <v>7365</v>
      </c>
      <c r="CJ164" s="13">
        <v>7365</v>
      </c>
      <c r="CK164" s="13">
        <v>7365</v>
      </c>
      <c r="CL164" s="13">
        <v>7365</v>
      </c>
      <c r="CM164" s="17">
        <v>0.22</v>
      </c>
      <c r="CN164" s="17">
        <v>0.22</v>
      </c>
      <c r="CO164" s="17">
        <v>0.22</v>
      </c>
      <c r="CP164" s="17">
        <v>0.3</v>
      </c>
      <c r="CQ164" s="17">
        <v>0.3</v>
      </c>
      <c r="CR164" s="17">
        <v>0.3</v>
      </c>
      <c r="CS164" s="17">
        <v>0.35</v>
      </c>
      <c r="CT164" s="17">
        <v>0.35</v>
      </c>
      <c r="CU164" s="17">
        <v>0.35</v>
      </c>
      <c r="CV164" s="17">
        <v>0.35</v>
      </c>
      <c r="CW164" s="17">
        <v>0.35</v>
      </c>
      <c r="CX164" s="17">
        <v>0.35</v>
      </c>
      <c r="CY164" s="17">
        <v>0</v>
      </c>
      <c r="CZ164" s="17">
        <v>0</v>
      </c>
      <c r="DA164" s="17">
        <v>0.04</v>
      </c>
      <c r="DB164" s="17">
        <v>-1.4999999999999999E-2</v>
      </c>
      <c r="DC164" s="17">
        <v>0</v>
      </c>
      <c r="DD164" s="17">
        <v>0</v>
      </c>
      <c r="DE164" s="17">
        <v>-7.6000000000000012E-2</v>
      </c>
      <c r="DF164" s="17">
        <v>2.4E-2</v>
      </c>
      <c r="DG164" s="17">
        <v>2.4E-2</v>
      </c>
      <c r="DH164" s="17">
        <v>1.4999999999999999E-2</v>
      </c>
      <c r="DI164" s="17">
        <v>2.4E-2</v>
      </c>
      <c r="DJ164" s="17">
        <v>0.03</v>
      </c>
    </row>
    <row r="165" spans="1:114" ht="15" customHeight="1" x14ac:dyDescent="0.35">
      <c r="A165" s="11" t="s">
        <v>344</v>
      </c>
      <c r="B165" s="11" t="s">
        <v>115</v>
      </c>
      <c r="C165" s="11" t="s">
        <v>116</v>
      </c>
      <c r="D165" s="11" t="s">
        <v>115</v>
      </c>
      <c r="E165" s="11" t="s">
        <v>117</v>
      </c>
      <c r="F165" s="11">
        <v>2023</v>
      </c>
      <c r="G165" s="11">
        <v>1001752</v>
      </c>
      <c r="H165" s="11" t="s">
        <v>349</v>
      </c>
      <c r="I165" s="11">
        <v>6301398</v>
      </c>
      <c r="J165" s="12" t="s">
        <v>346</v>
      </c>
      <c r="K165" s="11">
        <v>402690</v>
      </c>
      <c r="L165" s="11" t="s">
        <v>355</v>
      </c>
      <c r="M165" s="11"/>
      <c r="N165" s="11"/>
      <c r="O165" s="13">
        <v>0</v>
      </c>
      <c r="P165" s="13">
        <v>0</v>
      </c>
      <c r="Q165" s="13">
        <v>0</v>
      </c>
      <c r="R165" s="13">
        <v>29324328</v>
      </c>
      <c r="S165" s="13">
        <v>11407968</v>
      </c>
      <c r="T165" s="13">
        <v>9799152</v>
      </c>
      <c r="U165" s="13">
        <v>9945408</v>
      </c>
      <c r="V165" s="13">
        <v>11992992</v>
      </c>
      <c r="W165" s="13">
        <v>9360384</v>
      </c>
      <c r="X165" s="13">
        <v>0</v>
      </c>
      <c r="Y165" s="13">
        <v>0</v>
      </c>
      <c r="Z165" s="13">
        <v>11992992</v>
      </c>
      <c r="AA165" s="14">
        <f t="shared" si="0"/>
        <v>93823224</v>
      </c>
      <c r="AB165" s="15">
        <f t="shared" ref="AB165:AM165" si="493">+IFERROR(O165/AO165,0)</f>
        <v>0</v>
      </c>
      <c r="AC165" s="15">
        <f t="shared" si="493"/>
        <v>0</v>
      </c>
      <c r="AD165" s="15">
        <f t="shared" si="493"/>
        <v>0</v>
      </c>
      <c r="AE165" s="15">
        <f t="shared" si="493"/>
        <v>4812</v>
      </c>
      <c r="AF165" s="15">
        <f t="shared" si="493"/>
        <v>1872</v>
      </c>
      <c r="AG165" s="15">
        <f t="shared" si="493"/>
        <v>1608</v>
      </c>
      <c r="AH165" s="15">
        <f t="shared" si="493"/>
        <v>1632</v>
      </c>
      <c r="AI165" s="15">
        <f t="shared" si="493"/>
        <v>1968</v>
      </c>
      <c r="AJ165" s="15">
        <f t="shared" si="493"/>
        <v>1536</v>
      </c>
      <c r="AK165" s="15">
        <f t="shared" si="493"/>
        <v>0</v>
      </c>
      <c r="AL165" s="15">
        <f t="shared" si="493"/>
        <v>0</v>
      </c>
      <c r="AM165" s="15">
        <f t="shared" si="493"/>
        <v>1968</v>
      </c>
      <c r="AN165" s="15">
        <f t="shared" si="2"/>
        <v>15396</v>
      </c>
      <c r="AO165" s="14" t="s">
        <v>121</v>
      </c>
      <c r="AP165" s="14" t="s">
        <v>121</v>
      </c>
      <c r="AQ165" s="14" t="s">
        <v>121</v>
      </c>
      <c r="AR165" s="14">
        <v>6094</v>
      </c>
      <c r="AS165" s="14">
        <v>6094</v>
      </c>
      <c r="AT165" s="14">
        <v>6094</v>
      </c>
      <c r="AU165" s="14">
        <v>6094</v>
      </c>
      <c r="AV165" s="14">
        <v>6094</v>
      </c>
      <c r="AW165" s="14">
        <v>6094</v>
      </c>
      <c r="AX165" s="14">
        <v>6094</v>
      </c>
      <c r="AY165" s="14">
        <v>6094</v>
      </c>
      <c r="AZ165" s="14">
        <v>6094</v>
      </c>
      <c r="BA165" s="14">
        <v>13631400</v>
      </c>
      <c r="BB165" s="14">
        <v>13631400</v>
      </c>
      <c r="BC165" s="14">
        <v>13631400</v>
      </c>
      <c r="BD165" s="14">
        <v>13631400</v>
      </c>
      <c r="BE165" s="14">
        <v>13631400</v>
      </c>
      <c r="BF165" s="14">
        <v>13631400</v>
      </c>
      <c r="BG165" s="14">
        <v>13631400</v>
      </c>
      <c r="BH165" s="14">
        <v>13631400</v>
      </c>
      <c r="BI165" s="14">
        <v>13631400</v>
      </c>
      <c r="BJ165" s="14">
        <v>13631400</v>
      </c>
      <c r="BK165" s="14">
        <v>13631400</v>
      </c>
      <c r="BL165" s="14">
        <v>13631400</v>
      </c>
      <c r="BM165" s="13">
        <f t="shared" si="3"/>
        <v>163576800</v>
      </c>
      <c r="BN165" s="16">
        <f t="shared" ref="BN165:BY165" si="494">+IFERROR(BA165/CA165,0)</f>
        <v>1800</v>
      </c>
      <c r="BO165" s="16">
        <f t="shared" si="494"/>
        <v>1800</v>
      </c>
      <c r="BP165" s="16">
        <f t="shared" si="494"/>
        <v>1800</v>
      </c>
      <c r="BQ165" s="16">
        <f t="shared" si="494"/>
        <v>1800</v>
      </c>
      <c r="BR165" s="16">
        <f t="shared" si="494"/>
        <v>1800</v>
      </c>
      <c r="BS165" s="16">
        <f t="shared" si="494"/>
        <v>1800</v>
      </c>
      <c r="BT165" s="16">
        <f t="shared" si="494"/>
        <v>1800</v>
      </c>
      <c r="BU165" s="16">
        <f t="shared" si="494"/>
        <v>1800</v>
      </c>
      <c r="BV165" s="16">
        <f t="shared" si="494"/>
        <v>1800</v>
      </c>
      <c r="BW165" s="16">
        <f t="shared" si="494"/>
        <v>1800</v>
      </c>
      <c r="BX165" s="16">
        <f t="shared" si="494"/>
        <v>1800</v>
      </c>
      <c r="BY165" s="16">
        <f t="shared" si="494"/>
        <v>1800</v>
      </c>
      <c r="BZ165" s="16">
        <f t="shared" si="5"/>
        <v>21600</v>
      </c>
      <c r="CA165" s="13">
        <v>7573</v>
      </c>
      <c r="CB165" s="13">
        <v>7573</v>
      </c>
      <c r="CC165" s="13">
        <v>7573</v>
      </c>
      <c r="CD165" s="13">
        <v>7573</v>
      </c>
      <c r="CE165" s="13">
        <v>7573</v>
      </c>
      <c r="CF165" s="13">
        <v>7573</v>
      </c>
      <c r="CG165" s="13">
        <v>7573</v>
      </c>
      <c r="CH165" s="13">
        <v>7573</v>
      </c>
      <c r="CI165" s="13">
        <v>7573</v>
      </c>
      <c r="CJ165" s="13">
        <v>7573</v>
      </c>
      <c r="CK165" s="13">
        <v>7573</v>
      </c>
      <c r="CL165" s="13">
        <v>7573</v>
      </c>
      <c r="CM165" s="17">
        <v>0.4</v>
      </c>
      <c r="CN165" s="17">
        <v>0.4</v>
      </c>
      <c r="CO165" s="17">
        <v>0.4</v>
      </c>
      <c r="CP165" s="17">
        <v>0.4</v>
      </c>
      <c r="CQ165" s="17">
        <v>0.45</v>
      </c>
      <c r="CR165" s="17">
        <v>0.45</v>
      </c>
      <c r="CS165" s="17">
        <v>0.45</v>
      </c>
      <c r="CT165" s="17">
        <v>0.45</v>
      </c>
      <c r="CU165" s="17">
        <v>0.45</v>
      </c>
      <c r="CV165" s="17">
        <v>0.45</v>
      </c>
      <c r="CW165" s="17">
        <v>0.45</v>
      </c>
      <c r="CX165" s="17">
        <v>0.45</v>
      </c>
      <c r="CY165" s="17">
        <v>0.05</v>
      </c>
      <c r="CZ165" s="17">
        <v>0.05</v>
      </c>
      <c r="DA165" s="17">
        <v>0.1</v>
      </c>
      <c r="DB165" s="17">
        <v>1.4999999999999999E-2</v>
      </c>
      <c r="DC165" s="17">
        <v>0.05</v>
      </c>
      <c r="DD165" s="17">
        <v>0.1</v>
      </c>
      <c r="DE165" s="17">
        <v>-6.0000000000000001E-3</v>
      </c>
      <c r="DF165" s="17">
        <v>4.4000000000000004E-2</v>
      </c>
      <c r="DG165" s="17">
        <v>4.4000000000000004E-2</v>
      </c>
      <c r="DH165" s="17">
        <v>3.5000000000000003E-2</v>
      </c>
      <c r="DI165" s="17">
        <v>4.4000000000000004E-2</v>
      </c>
      <c r="DJ165" s="17">
        <v>0.06</v>
      </c>
    </row>
    <row r="166" spans="1:114" s="37" customFormat="1" ht="15" customHeight="1" x14ac:dyDescent="0.35">
      <c r="A166" s="29" t="s">
        <v>344</v>
      </c>
      <c r="B166" s="29" t="s">
        <v>115</v>
      </c>
      <c r="C166" s="29" t="s">
        <v>116</v>
      </c>
      <c r="D166" s="29" t="s">
        <v>115</v>
      </c>
      <c r="E166" s="29" t="s">
        <v>117</v>
      </c>
      <c r="F166" s="29">
        <v>2023</v>
      </c>
      <c r="G166" s="29">
        <v>1001752</v>
      </c>
      <c r="H166" s="29" t="s">
        <v>349</v>
      </c>
      <c r="I166" s="29">
        <v>6301398</v>
      </c>
      <c r="J166" s="30" t="s">
        <v>346</v>
      </c>
      <c r="K166" s="29">
        <v>720154</v>
      </c>
      <c r="L166" s="29" t="s">
        <v>356</v>
      </c>
      <c r="M166" s="29"/>
      <c r="N166" s="29"/>
      <c r="O166" s="31">
        <v>-9403044</v>
      </c>
      <c r="P166" s="31">
        <v>0</v>
      </c>
      <c r="Q166" s="31">
        <v>0</v>
      </c>
      <c r="R166" s="31">
        <v>0</v>
      </c>
      <c r="S166" s="31">
        <v>0</v>
      </c>
      <c r="T166" s="31">
        <v>-20875949</v>
      </c>
      <c r="U166" s="31">
        <v>-13801730</v>
      </c>
      <c r="V166" s="31">
        <v>-8369246</v>
      </c>
      <c r="W166" s="31">
        <v>-9122028</v>
      </c>
      <c r="X166" s="31">
        <v>-6583277</v>
      </c>
      <c r="Y166" s="31">
        <v>0</v>
      </c>
      <c r="Z166" s="31">
        <v>0</v>
      </c>
      <c r="AA166" s="32">
        <f t="shared" si="0"/>
        <v>-68155274</v>
      </c>
      <c r="AB166" s="33">
        <f t="shared" ref="AB166:AM166" si="495">+IFERROR(O166/AO166,0)</f>
        <v>0</v>
      </c>
      <c r="AC166" s="33">
        <f t="shared" si="495"/>
        <v>0</v>
      </c>
      <c r="AD166" s="33">
        <f t="shared" si="495"/>
        <v>0</v>
      </c>
      <c r="AE166" s="33">
        <f t="shared" si="495"/>
        <v>0</v>
      </c>
      <c r="AF166" s="33">
        <f t="shared" si="495"/>
        <v>0</v>
      </c>
      <c r="AG166" s="33">
        <f t="shared" si="495"/>
        <v>0</v>
      </c>
      <c r="AH166" s="33">
        <f t="shared" si="495"/>
        <v>0</v>
      </c>
      <c r="AI166" s="33">
        <f t="shared" si="495"/>
        <v>0</v>
      </c>
      <c r="AJ166" s="33">
        <f t="shared" si="495"/>
        <v>0</v>
      </c>
      <c r="AK166" s="33">
        <f t="shared" si="495"/>
        <v>0</v>
      </c>
      <c r="AL166" s="33">
        <f t="shared" si="495"/>
        <v>0</v>
      </c>
      <c r="AM166" s="33">
        <f t="shared" si="495"/>
        <v>0</v>
      </c>
      <c r="AN166" s="33">
        <f t="shared" si="2"/>
        <v>0</v>
      </c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4">
        <v>-13000000</v>
      </c>
      <c r="BB166" s="34">
        <v>-13000000</v>
      </c>
      <c r="BC166" s="34">
        <v>-13000000</v>
      </c>
      <c r="BD166" s="34">
        <v>-13000000</v>
      </c>
      <c r="BE166" s="34">
        <v>-13000000</v>
      </c>
      <c r="BF166" s="34">
        <v>-13000000</v>
      </c>
      <c r="BG166" s="34">
        <v>-13000000</v>
      </c>
      <c r="BH166" s="34">
        <v>-13000000</v>
      </c>
      <c r="BI166" s="34">
        <v>-13000000</v>
      </c>
      <c r="BJ166" s="34">
        <v>-13000000</v>
      </c>
      <c r="BK166" s="34">
        <v>-13000000</v>
      </c>
      <c r="BL166" s="34">
        <v>-13000000</v>
      </c>
      <c r="BM166" s="31">
        <f t="shared" si="3"/>
        <v>-156000000</v>
      </c>
      <c r="BN166" s="35">
        <f t="shared" ref="BN166:BY166" si="496">+IFERROR(BA166/CA166,0)</f>
        <v>0</v>
      </c>
      <c r="BO166" s="35">
        <f t="shared" si="496"/>
        <v>0</v>
      </c>
      <c r="BP166" s="35">
        <f t="shared" si="496"/>
        <v>0</v>
      </c>
      <c r="BQ166" s="35">
        <f t="shared" si="496"/>
        <v>0</v>
      </c>
      <c r="BR166" s="35">
        <f t="shared" si="496"/>
        <v>0</v>
      </c>
      <c r="BS166" s="35">
        <f t="shared" si="496"/>
        <v>0</v>
      </c>
      <c r="BT166" s="35">
        <f t="shared" si="496"/>
        <v>0</v>
      </c>
      <c r="BU166" s="35">
        <f t="shared" si="496"/>
        <v>0</v>
      </c>
      <c r="BV166" s="35">
        <f t="shared" si="496"/>
        <v>0</v>
      </c>
      <c r="BW166" s="35">
        <f t="shared" si="496"/>
        <v>0</v>
      </c>
      <c r="BX166" s="35">
        <f t="shared" si="496"/>
        <v>0</v>
      </c>
      <c r="BY166" s="35">
        <f t="shared" si="496"/>
        <v>0</v>
      </c>
      <c r="BZ166" s="35">
        <f t="shared" si="5"/>
        <v>0</v>
      </c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>
        <v>0</v>
      </c>
      <c r="DC166" s="36"/>
      <c r="DD166" s="36"/>
      <c r="DE166" s="36">
        <v>0</v>
      </c>
      <c r="DF166" s="36">
        <v>0</v>
      </c>
      <c r="DG166" s="36">
        <v>0</v>
      </c>
      <c r="DH166" s="36">
        <v>0</v>
      </c>
      <c r="DI166" s="36">
        <v>0</v>
      </c>
      <c r="DJ166" s="36"/>
    </row>
    <row r="167" spans="1:114" ht="15" customHeight="1" x14ac:dyDescent="0.35">
      <c r="A167" s="11" t="s">
        <v>344</v>
      </c>
      <c r="B167" s="11" t="s">
        <v>115</v>
      </c>
      <c r="C167" s="11" t="s">
        <v>116</v>
      </c>
      <c r="D167" s="11" t="s">
        <v>115</v>
      </c>
      <c r="E167" s="11" t="s">
        <v>117</v>
      </c>
      <c r="F167" s="11">
        <v>2023</v>
      </c>
      <c r="G167" s="11">
        <v>1000594</v>
      </c>
      <c r="H167" s="11" t="s">
        <v>357</v>
      </c>
      <c r="I167" s="11">
        <v>6301398</v>
      </c>
      <c r="J167" s="12" t="s">
        <v>346</v>
      </c>
      <c r="K167" s="11">
        <v>402274</v>
      </c>
      <c r="L167" s="11" t="s">
        <v>358</v>
      </c>
      <c r="M167" s="11"/>
      <c r="N167" s="11"/>
      <c r="O167" s="13">
        <v>0</v>
      </c>
      <c r="P167" s="13">
        <v>0</v>
      </c>
      <c r="Q167" s="13">
        <v>3948863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16642626</v>
      </c>
      <c r="Y167" s="13">
        <v>0</v>
      </c>
      <c r="Z167" s="13">
        <v>0</v>
      </c>
      <c r="AA167" s="14">
        <f t="shared" si="0"/>
        <v>20591489</v>
      </c>
      <c r="AB167" s="15">
        <f t="shared" ref="AB167:AM167" si="497">+IFERROR(O167/AO167,0)</f>
        <v>0</v>
      </c>
      <c r="AC167" s="15">
        <f t="shared" si="497"/>
        <v>0</v>
      </c>
      <c r="AD167" s="15">
        <f t="shared" si="497"/>
        <v>361.75</v>
      </c>
      <c r="AE167" s="15">
        <f t="shared" si="497"/>
        <v>0</v>
      </c>
      <c r="AF167" s="15">
        <f t="shared" si="497"/>
        <v>0</v>
      </c>
      <c r="AG167" s="15">
        <f t="shared" si="497"/>
        <v>0</v>
      </c>
      <c r="AH167" s="15">
        <f t="shared" si="497"/>
        <v>0</v>
      </c>
      <c r="AI167" s="15">
        <f t="shared" si="497"/>
        <v>0</v>
      </c>
      <c r="AJ167" s="15">
        <f t="shared" si="497"/>
        <v>0</v>
      </c>
      <c r="AK167" s="15">
        <f t="shared" si="497"/>
        <v>500.5</v>
      </c>
      <c r="AL167" s="15">
        <f t="shared" si="497"/>
        <v>0</v>
      </c>
      <c r="AM167" s="15">
        <f t="shared" si="497"/>
        <v>0</v>
      </c>
      <c r="AN167" s="15">
        <f t="shared" si="2"/>
        <v>862.25</v>
      </c>
      <c r="AO167" s="14" t="s">
        <v>121</v>
      </c>
      <c r="AP167" s="14" t="s">
        <v>121</v>
      </c>
      <c r="AQ167" s="14">
        <v>10916</v>
      </c>
      <c r="AR167" s="14" t="s">
        <v>121</v>
      </c>
      <c r="AS167" s="14" t="s">
        <v>121</v>
      </c>
      <c r="AT167" s="14" t="s">
        <v>121</v>
      </c>
      <c r="AU167" s="14" t="s">
        <v>121</v>
      </c>
      <c r="AV167" s="14" t="s">
        <v>121</v>
      </c>
      <c r="AW167" s="14" t="s">
        <v>121</v>
      </c>
      <c r="AX167" s="14">
        <v>33252</v>
      </c>
      <c r="AY167" s="14" t="s">
        <v>121</v>
      </c>
      <c r="AZ167" s="14" t="s">
        <v>121</v>
      </c>
      <c r="BA167" s="14">
        <v>0</v>
      </c>
      <c r="BB167" s="14">
        <v>0</v>
      </c>
      <c r="BC167" s="14">
        <v>17000000</v>
      </c>
      <c r="BD167" s="14">
        <v>0</v>
      </c>
      <c r="BE167" s="14">
        <v>0</v>
      </c>
      <c r="BF167" s="14">
        <v>17000000</v>
      </c>
      <c r="BG167" s="14">
        <v>0</v>
      </c>
      <c r="BH167" s="14">
        <v>0</v>
      </c>
      <c r="BI167" s="14">
        <v>17000000</v>
      </c>
      <c r="BJ167" s="14">
        <v>0</v>
      </c>
      <c r="BK167" s="14">
        <v>0</v>
      </c>
      <c r="BL167" s="14">
        <v>17000000</v>
      </c>
      <c r="BM167" s="13">
        <f t="shared" si="3"/>
        <v>68000000</v>
      </c>
      <c r="BN167" s="16">
        <f t="shared" ref="BN167:BY167" si="498">+IFERROR(BA167/CA167,0)</f>
        <v>0</v>
      </c>
      <c r="BO167" s="16">
        <f t="shared" si="498"/>
        <v>0</v>
      </c>
      <c r="BP167" s="16">
        <f t="shared" si="498"/>
        <v>2044.9897750511248</v>
      </c>
      <c r="BQ167" s="16">
        <f t="shared" si="498"/>
        <v>0</v>
      </c>
      <c r="BR167" s="16">
        <f t="shared" si="498"/>
        <v>0</v>
      </c>
      <c r="BS167" s="16">
        <f t="shared" si="498"/>
        <v>2044.9897750511248</v>
      </c>
      <c r="BT167" s="16">
        <f t="shared" si="498"/>
        <v>0</v>
      </c>
      <c r="BU167" s="16">
        <f t="shared" si="498"/>
        <v>0</v>
      </c>
      <c r="BV167" s="16">
        <f t="shared" si="498"/>
        <v>2044.9897750511248</v>
      </c>
      <c r="BW167" s="16">
        <f t="shared" si="498"/>
        <v>0</v>
      </c>
      <c r="BX167" s="16">
        <f t="shared" si="498"/>
        <v>0</v>
      </c>
      <c r="BY167" s="16">
        <f t="shared" si="498"/>
        <v>2044.9897750511248</v>
      </c>
      <c r="BZ167" s="16">
        <f t="shared" si="5"/>
        <v>8179.959100204499</v>
      </c>
      <c r="CA167" s="13">
        <v>0</v>
      </c>
      <c r="CB167" s="13">
        <v>0</v>
      </c>
      <c r="CC167" s="13">
        <v>8313</v>
      </c>
      <c r="CD167" s="13">
        <v>0</v>
      </c>
      <c r="CE167" s="13">
        <v>0</v>
      </c>
      <c r="CF167" s="13">
        <v>8313</v>
      </c>
      <c r="CG167" s="13">
        <v>0</v>
      </c>
      <c r="CH167" s="13">
        <v>0</v>
      </c>
      <c r="CI167" s="13">
        <v>8313</v>
      </c>
      <c r="CJ167" s="13">
        <v>0</v>
      </c>
      <c r="CK167" s="13">
        <v>0</v>
      </c>
      <c r="CL167" s="13">
        <v>8313</v>
      </c>
      <c r="CM167" s="17">
        <v>0</v>
      </c>
      <c r="CN167" s="17">
        <v>0</v>
      </c>
      <c r="CO167" s="17">
        <v>0.98</v>
      </c>
      <c r="CP167" s="17">
        <v>0</v>
      </c>
      <c r="CQ167" s="17">
        <v>0</v>
      </c>
      <c r="CR167" s="17">
        <v>0.98</v>
      </c>
      <c r="CS167" s="17">
        <v>0</v>
      </c>
      <c r="CT167" s="17">
        <v>0</v>
      </c>
      <c r="CU167" s="17">
        <v>0.98</v>
      </c>
      <c r="CV167" s="17">
        <v>0</v>
      </c>
      <c r="CW167" s="17">
        <v>0</v>
      </c>
      <c r="CX167" s="17">
        <v>0.98</v>
      </c>
      <c r="CY167" s="17">
        <v>0</v>
      </c>
      <c r="CZ167" s="17">
        <v>0</v>
      </c>
      <c r="DA167" s="17">
        <v>0.5</v>
      </c>
      <c r="DB167" s="17">
        <v>0</v>
      </c>
      <c r="DC167" s="17">
        <v>0</v>
      </c>
      <c r="DD167" s="17">
        <v>0.5</v>
      </c>
      <c r="DE167" s="17">
        <v>0</v>
      </c>
      <c r="DF167" s="17">
        <v>0</v>
      </c>
      <c r="DG167" s="17">
        <v>0.49399999999999999</v>
      </c>
      <c r="DH167" s="17">
        <v>0</v>
      </c>
      <c r="DI167" s="17">
        <v>0</v>
      </c>
      <c r="DJ167" s="17">
        <v>0.5</v>
      </c>
    </row>
    <row r="168" spans="1:114" ht="15" customHeight="1" x14ac:dyDescent="0.35">
      <c r="A168" s="11" t="s">
        <v>344</v>
      </c>
      <c r="B168" s="11" t="s">
        <v>115</v>
      </c>
      <c r="C168" s="11" t="s">
        <v>116</v>
      </c>
      <c r="D168" s="11" t="s">
        <v>115</v>
      </c>
      <c r="E168" s="11" t="s">
        <v>117</v>
      </c>
      <c r="F168" s="11">
        <v>2023</v>
      </c>
      <c r="G168" s="11">
        <v>1003040</v>
      </c>
      <c r="H168" s="11" t="s">
        <v>359</v>
      </c>
      <c r="I168" s="11">
        <v>6301398</v>
      </c>
      <c r="J168" s="12" t="s">
        <v>346</v>
      </c>
      <c r="K168" s="11">
        <v>407094</v>
      </c>
      <c r="L168" s="11" t="s">
        <v>360</v>
      </c>
      <c r="M168" s="11"/>
      <c r="N168" s="11"/>
      <c r="O168" s="13">
        <v>0</v>
      </c>
      <c r="P168" s="13">
        <v>51775200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4">
        <f t="shared" si="0"/>
        <v>51775200</v>
      </c>
      <c r="AB168" s="15">
        <f t="shared" ref="AB168:AM168" si="499">+IFERROR(O168/AO168,0)</f>
        <v>0</v>
      </c>
      <c r="AC168" s="15">
        <f t="shared" si="499"/>
        <v>991.44</v>
      </c>
      <c r="AD168" s="15">
        <f t="shared" si="499"/>
        <v>0</v>
      </c>
      <c r="AE168" s="15">
        <f t="shared" si="499"/>
        <v>0</v>
      </c>
      <c r="AF168" s="15">
        <f t="shared" si="499"/>
        <v>0</v>
      </c>
      <c r="AG168" s="15">
        <f t="shared" si="499"/>
        <v>0</v>
      </c>
      <c r="AH168" s="15">
        <f t="shared" si="499"/>
        <v>0</v>
      </c>
      <c r="AI168" s="15">
        <f t="shared" si="499"/>
        <v>0</v>
      </c>
      <c r="AJ168" s="15">
        <f t="shared" si="499"/>
        <v>0</v>
      </c>
      <c r="AK168" s="15">
        <f t="shared" si="499"/>
        <v>0</v>
      </c>
      <c r="AL168" s="15">
        <f t="shared" si="499"/>
        <v>0</v>
      </c>
      <c r="AM168" s="15">
        <f t="shared" si="499"/>
        <v>0</v>
      </c>
      <c r="AN168" s="15">
        <f t="shared" si="2"/>
        <v>991.44</v>
      </c>
      <c r="AO168" s="14" t="s">
        <v>121</v>
      </c>
      <c r="AP168" s="14">
        <v>52222.222222222219</v>
      </c>
      <c r="AQ168" s="14" t="s">
        <v>121</v>
      </c>
      <c r="AR168" s="14" t="s">
        <v>121</v>
      </c>
      <c r="AS168" s="14" t="s">
        <v>121</v>
      </c>
      <c r="AT168" s="14" t="s">
        <v>121</v>
      </c>
      <c r="AU168" s="14" t="s">
        <v>121</v>
      </c>
      <c r="AV168" s="14" t="s">
        <v>121</v>
      </c>
      <c r="AW168" s="14" t="s">
        <v>121</v>
      </c>
      <c r="AX168" s="14" t="s">
        <v>121</v>
      </c>
      <c r="AY168" s="14" t="s">
        <v>121</v>
      </c>
      <c r="AZ168" s="14" t="s">
        <v>121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3">
        <f t="shared" si="3"/>
        <v>0</v>
      </c>
      <c r="BN168" s="16">
        <f t="shared" ref="BN168:BY168" si="500">+IFERROR(BA168/CA168,0)</f>
        <v>0</v>
      </c>
      <c r="BO168" s="16">
        <f t="shared" si="500"/>
        <v>0</v>
      </c>
      <c r="BP168" s="16">
        <f t="shared" si="500"/>
        <v>0</v>
      </c>
      <c r="BQ168" s="16">
        <f t="shared" si="500"/>
        <v>0</v>
      </c>
      <c r="BR168" s="16">
        <f t="shared" si="500"/>
        <v>0</v>
      </c>
      <c r="BS168" s="16">
        <f t="shared" si="500"/>
        <v>0</v>
      </c>
      <c r="BT168" s="16">
        <f t="shared" si="500"/>
        <v>0</v>
      </c>
      <c r="BU168" s="16">
        <f t="shared" si="500"/>
        <v>0</v>
      </c>
      <c r="BV168" s="16">
        <f t="shared" si="500"/>
        <v>0</v>
      </c>
      <c r="BW168" s="16">
        <f t="shared" si="500"/>
        <v>0</v>
      </c>
      <c r="BX168" s="16">
        <f t="shared" si="500"/>
        <v>0</v>
      </c>
      <c r="BY168" s="16">
        <f t="shared" si="500"/>
        <v>0</v>
      </c>
      <c r="BZ168" s="16">
        <f t="shared" si="5"/>
        <v>0</v>
      </c>
      <c r="CA168" s="13">
        <v>9400</v>
      </c>
      <c r="CB168" s="13">
        <v>9400</v>
      </c>
      <c r="CC168" s="13">
        <v>9400</v>
      </c>
      <c r="CD168" s="13">
        <v>9400</v>
      </c>
      <c r="CE168" s="13">
        <v>9400</v>
      </c>
      <c r="CF168" s="13">
        <v>9400</v>
      </c>
      <c r="CG168" s="13">
        <v>9400</v>
      </c>
      <c r="CH168" s="13">
        <v>9400</v>
      </c>
      <c r="CI168" s="13">
        <v>9400</v>
      </c>
      <c r="CJ168" s="13">
        <v>9400</v>
      </c>
      <c r="CK168" s="13">
        <v>9400</v>
      </c>
      <c r="CL168" s="13">
        <v>9400</v>
      </c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>
        <v>0</v>
      </c>
      <c r="DC168" s="17"/>
      <c r="DD168" s="17"/>
      <c r="DE168" s="17">
        <v>0</v>
      </c>
      <c r="DF168" s="17">
        <v>0</v>
      </c>
      <c r="DG168" s="17">
        <v>0</v>
      </c>
      <c r="DH168" s="17">
        <v>0</v>
      </c>
      <c r="DI168" s="17">
        <v>0</v>
      </c>
      <c r="DJ168" s="17">
        <v>0</v>
      </c>
    </row>
    <row r="169" spans="1:114" ht="15" customHeight="1" x14ac:dyDescent="0.35">
      <c r="A169" s="11" t="s">
        <v>344</v>
      </c>
      <c r="B169" s="11" t="s">
        <v>115</v>
      </c>
      <c r="C169" s="11" t="s">
        <v>116</v>
      </c>
      <c r="D169" s="11" t="s">
        <v>115</v>
      </c>
      <c r="E169" s="11" t="s">
        <v>117</v>
      </c>
      <c r="F169" s="11">
        <v>2023</v>
      </c>
      <c r="G169" s="11">
        <v>1002701</v>
      </c>
      <c r="H169" s="11" t="s">
        <v>361</v>
      </c>
      <c r="I169" s="11">
        <v>6300563</v>
      </c>
      <c r="J169" s="12" t="s">
        <v>126</v>
      </c>
      <c r="K169" s="11">
        <v>407328</v>
      </c>
      <c r="L169" s="11" t="s">
        <v>362</v>
      </c>
      <c r="M169" s="11"/>
      <c r="N169" s="11"/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49872000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4">
        <f t="shared" si="0"/>
        <v>49872000</v>
      </c>
      <c r="AB169" s="15">
        <f t="shared" ref="AB169:AM169" si="501">+IFERROR(O169/AO169,0)</f>
        <v>0</v>
      </c>
      <c r="AC169" s="15">
        <f t="shared" si="501"/>
        <v>0</v>
      </c>
      <c r="AD169" s="15">
        <f t="shared" si="501"/>
        <v>0</v>
      </c>
      <c r="AE169" s="15">
        <f t="shared" si="501"/>
        <v>0</v>
      </c>
      <c r="AF169" s="15">
        <f t="shared" si="501"/>
        <v>0</v>
      </c>
      <c r="AG169" s="15">
        <f t="shared" si="501"/>
        <v>2099.9999999999995</v>
      </c>
      <c r="AH169" s="15">
        <f t="shared" si="501"/>
        <v>0</v>
      </c>
      <c r="AI169" s="15">
        <f t="shared" si="501"/>
        <v>0</v>
      </c>
      <c r="AJ169" s="15">
        <f t="shared" si="501"/>
        <v>0</v>
      </c>
      <c r="AK169" s="15">
        <f t="shared" si="501"/>
        <v>0</v>
      </c>
      <c r="AL169" s="15">
        <f t="shared" si="501"/>
        <v>0</v>
      </c>
      <c r="AM169" s="15">
        <f t="shared" si="501"/>
        <v>0</v>
      </c>
      <c r="AN169" s="15">
        <f t="shared" si="2"/>
        <v>2099.9999999999995</v>
      </c>
      <c r="AO169" s="14" t="s">
        <v>121</v>
      </c>
      <c r="AP169" s="14" t="s">
        <v>121</v>
      </c>
      <c r="AQ169" s="14" t="s">
        <v>121</v>
      </c>
      <c r="AR169" s="14" t="s">
        <v>121</v>
      </c>
      <c r="AS169" s="14" t="s">
        <v>121</v>
      </c>
      <c r="AT169" s="14">
        <v>23748.571428571431</v>
      </c>
      <c r="AU169" s="14" t="s">
        <v>121</v>
      </c>
      <c r="AV169" s="14" t="s">
        <v>121</v>
      </c>
      <c r="AW169" s="14" t="s">
        <v>121</v>
      </c>
      <c r="AX169" s="14" t="s">
        <v>121</v>
      </c>
      <c r="AY169" s="14" t="s">
        <v>121</v>
      </c>
      <c r="AZ169" s="14" t="s">
        <v>121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49872000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3">
        <f t="shared" si="3"/>
        <v>49872000</v>
      </c>
      <c r="BN169" s="16">
        <f t="shared" ref="BN169:BY169" si="502">+IFERROR(BA169/CA169,0)</f>
        <v>0</v>
      </c>
      <c r="BO169" s="16">
        <f t="shared" si="502"/>
        <v>0</v>
      </c>
      <c r="BP169" s="16">
        <f t="shared" si="502"/>
        <v>0</v>
      </c>
      <c r="BQ169" s="16">
        <f t="shared" si="502"/>
        <v>0</v>
      </c>
      <c r="BR169" s="16">
        <f t="shared" si="502"/>
        <v>0</v>
      </c>
      <c r="BS169" s="16">
        <f t="shared" si="502"/>
        <v>2099.9999999999995</v>
      </c>
      <c r="BT169" s="16">
        <f t="shared" si="502"/>
        <v>0</v>
      </c>
      <c r="BU169" s="16">
        <f t="shared" si="502"/>
        <v>0</v>
      </c>
      <c r="BV169" s="16">
        <f t="shared" si="502"/>
        <v>0</v>
      </c>
      <c r="BW169" s="16">
        <f t="shared" si="502"/>
        <v>0</v>
      </c>
      <c r="BX169" s="16">
        <f t="shared" si="502"/>
        <v>0</v>
      </c>
      <c r="BY169" s="16">
        <f t="shared" si="502"/>
        <v>0</v>
      </c>
      <c r="BZ169" s="16">
        <f t="shared" si="5"/>
        <v>2099.9999999999995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23748.571428571431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7"/>
      <c r="CN169" s="17"/>
      <c r="CO169" s="17"/>
      <c r="CP169" s="17"/>
      <c r="CQ169" s="17"/>
      <c r="CR169" s="17">
        <v>0.63</v>
      </c>
      <c r="CS169" s="17"/>
      <c r="CT169" s="17"/>
      <c r="CU169" s="17"/>
      <c r="CV169" s="17"/>
      <c r="CW169" s="17"/>
      <c r="CX169" s="17"/>
      <c r="CY169" s="17"/>
      <c r="CZ169" s="17"/>
      <c r="DA169" s="17"/>
      <c r="DB169" s="17">
        <v>0</v>
      </c>
      <c r="DC169" s="17"/>
      <c r="DD169" s="17">
        <v>0.35</v>
      </c>
      <c r="DE169" s="17">
        <v>0</v>
      </c>
      <c r="DF169" s="17">
        <v>0</v>
      </c>
      <c r="DG169" s="17">
        <v>0</v>
      </c>
      <c r="DH169" s="17">
        <v>0</v>
      </c>
      <c r="DI169" s="17">
        <v>0</v>
      </c>
      <c r="DJ169" s="17">
        <v>0</v>
      </c>
    </row>
    <row r="170" spans="1:114" ht="15" customHeight="1" x14ac:dyDescent="0.35">
      <c r="A170" s="11" t="s">
        <v>344</v>
      </c>
      <c r="B170" s="11" t="s">
        <v>115</v>
      </c>
      <c r="C170" s="11" t="s">
        <v>116</v>
      </c>
      <c r="D170" s="11" t="s">
        <v>115</v>
      </c>
      <c r="E170" s="11" t="s">
        <v>117</v>
      </c>
      <c r="F170" s="11">
        <v>2023</v>
      </c>
      <c r="G170" s="11">
        <v>1003466</v>
      </c>
      <c r="H170" s="11" t="s">
        <v>363</v>
      </c>
      <c r="I170" s="11">
        <v>6301398</v>
      </c>
      <c r="J170" s="12" t="s">
        <v>346</v>
      </c>
      <c r="K170" s="11">
        <v>406458</v>
      </c>
      <c r="L170" s="11" t="s">
        <v>364</v>
      </c>
      <c r="M170" s="11"/>
      <c r="N170" s="11"/>
      <c r="O170" s="13">
        <v>1732000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f>8544000+2848000</f>
        <v>11392000</v>
      </c>
      <c r="Y170" s="13">
        <v>0</v>
      </c>
      <c r="Z170" s="13">
        <v>0</v>
      </c>
      <c r="AA170" s="14">
        <f t="shared" si="0"/>
        <v>13124000</v>
      </c>
      <c r="AB170" s="15">
        <f t="shared" ref="AB170:AM170" si="503">+IFERROR(O170/AO170,0)</f>
        <v>10</v>
      </c>
      <c r="AC170" s="15">
        <f t="shared" si="503"/>
        <v>0</v>
      </c>
      <c r="AD170" s="15">
        <f t="shared" si="503"/>
        <v>0</v>
      </c>
      <c r="AE170" s="15">
        <f t="shared" si="503"/>
        <v>0</v>
      </c>
      <c r="AF170" s="15">
        <f t="shared" si="503"/>
        <v>0</v>
      </c>
      <c r="AG170" s="15">
        <f t="shared" si="503"/>
        <v>0</v>
      </c>
      <c r="AH170" s="15">
        <f t="shared" si="503"/>
        <v>0</v>
      </c>
      <c r="AI170" s="15">
        <f t="shared" si="503"/>
        <v>0</v>
      </c>
      <c r="AJ170" s="15">
        <f t="shared" si="503"/>
        <v>0</v>
      </c>
      <c r="AK170" s="15">
        <f t="shared" si="503"/>
        <v>40</v>
      </c>
      <c r="AL170" s="15">
        <f t="shared" si="503"/>
        <v>0</v>
      </c>
      <c r="AM170" s="15">
        <f t="shared" si="503"/>
        <v>0</v>
      </c>
      <c r="AN170" s="15">
        <f t="shared" si="2"/>
        <v>50</v>
      </c>
      <c r="AO170" s="14">
        <v>173200</v>
      </c>
      <c r="AP170" s="14" t="s">
        <v>121</v>
      </c>
      <c r="AQ170" s="14" t="s">
        <v>121</v>
      </c>
      <c r="AR170" s="14" t="s">
        <v>121</v>
      </c>
      <c r="AS170" s="14" t="s">
        <v>121</v>
      </c>
      <c r="AT170" s="14" t="s">
        <v>121</v>
      </c>
      <c r="AU170" s="14" t="s">
        <v>121</v>
      </c>
      <c r="AV170" s="14" t="s">
        <v>121</v>
      </c>
      <c r="AW170" s="14" t="s">
        <v>121</v>
      </c>
      <c r="AX170" s="14">
        <v>284800</v>
      </c>
      <c r="AY170" s="14" t="s">
        <v>121</v>
      </c>
      <c r="AZ170" s="14" t="s">
        <v>121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3">
        <f t="shared" si="3"/>
        <v>0</v>
      </c>
      <c r="BN170" s="16">
        <f t="shared" ref="BN170:BY170" si="504">+IFERROR(BA170/CA170,0)</f>
        <v>0</v>
      </c>
      <c r="BO170" s="16">
        <f t="shared" si="504"/>
        <v>0</v>
      </c>
      <c r="BP170" s="16">
        <f t="shared" si="504"/>
        <v>0</v>
      </c>
      <c r="BQ170" s="16">
        <f t="shared" si="504"/>
        <v>0</v>
      </c>
      <c r="BR170" s="16">
        <f t="shared" si="504"/>
        <v>0</v>
      </c>
      <c r="BS170" s="16">
        <f t="shared" si="504"/>
        <v>0</v>
      </c>
      <c r="BT170" s="16">
        <f t="shared" si="504"/>
        <v>0</v>
      </c>
      <c r="BU170" s="16">
        <f t="shared" si="504"/>
        <v>0</v>
      </c>
      <c r="BV170" s="16">
        <f t="shared" si="504"/>
        <v>0</v>
      </c>
      <c r="BW170" s="16">
        <f t="shared" si="504"/>
        <v>0</v>
      </c>
      <c r="BX170" s="16">
        <f t="shared" si="504"/>
        <v>0</v>
      </c>
      <c r="BY170" s="16">
        <f t="shared" si="504"/>
        <v>0</v>
      </c>
      <c r="BZ170" s="16">
        <f t="shared" si="5"/>
        <v>0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>
        <v>0</v>
      </c>
      <c r="DC170" s="17"/>
      <c r="DD170" s="17"/>
      <c r="DE170" s="17">
        <v>-6.0000000000000001E-3</v>
      </c>
      <c r="DF170" s="17">
        <v>-6.0000000000000001E-3</v>
      </c>
      <c r="DG170" s="17">
        <v>-6.0000000000000001E-3</v>
      </c>
      <c r="DH170" s="17">
        <v>-1.4999999999999999E-2</v>
      </c>
      <c r="DI170" s="17">
        <v>-6.0000000000000001E-3</v>
      </c>
      <c r="DJ170" s="17"/>
    </row>
    <row r="171" spans="1:114" ht="15" customHeight="1" x14ac:dyDescent="0.35">
      <c r="A171" s="11" t="s">
        <v>344</v>
      </c>
      <c r="B171" s="11" t="s">
        <v>115</v>
      </c>
      <c r="C171" s="11" t="s">
        <v>116</v>
      </c>
      <c r="D171" s="11" t="s">
        <v>115</v>
      </c>
      <c r="E171" s="11" t="s">
        <v>117</v>
      </c>
      <c r="F171" s="11">
        <v>2023</v>
      </c>
      <c r="G171" s="11">
        <v>1003466</v>
      </c>
      <c r="H171" s="11" t="s">
        <v>363</v>
      </c>
      <c r="I171" s="11">
        <v>6301398</v>
      </c>
      <c r="J171" s="12" t="s">
        <v>346</v>
      </c>
      <c r="K171" s="11">
        <v>406457</v>
      </c>
      <c r="L171" s="11" t="s">
        <v>365</v>
      </c>
      <c r="M171" s="11"/>
      <c r="N171" s="11"/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24759000</v>
      </c>
      <c r="Y171" s="13">
        <v>0</v>
      </c>
      <c r="Z171" s="13">
        <v>0</v>
      </c>
      <c r="AA171" s="14">
        <f t="shared" si="0"/>
        <v>24759000</v>
      </c>
      <c r="AB171" s="15">
        <f t="shared" ref="AB171:AM171" si="505">+IFERROR(O171/AO171,0)</f>
        <v>0</v>
      </c>
      <c r="AC171" s="15">
        <f t="shared" si="505"/>
        <v>0</v>
      </c>
      <c r="AD171" s="15">
        <f t="shared" si="505"/>
        <v>0</v>
      </c>
      <c r="AE171" s="15">
        <f t="shared" si="505"/>
        <v>0</v>
      </c>
      <c r="AF171" s="15">
        <f t="shared" si="505"/>
        <v>0</v>
      </c>
      <c r="AG171" s="15">
        <f t="shared" si="505"/>
        <v>0</v>
      </c>
      <c r="AH171" s="15">
        <f t="shared" si="505"/>
        <v>0</v>
      </c>
      <c r="AI171" s="15">
        <f t="shared" si="505"/>
        <v>0</v>
      </c>
      <c r="AJ171" s="15">
        <f t="shared" si="505"/>
        <v>0</v>
      </c>
      <c r="AK171" s="15">
        <f t="shared" si="505"/>
        <v>150</v>
      </c>
      <c r="AL171" s="15">
        <f t="shared" si="505"/>
        <v>0</v>
      </c>
      <c r="AM171" s="15">
        <f t="shared" si="505"/>
        <v>0</v>
      </c>
      <c r="AN171" s="15">
        <f t="shared" si="2"/>
        <v>150</v>
      </c>
      <c r="AO171" s="14">
        <v>173200</v>
      </c>
      <c r="AP171" s="14" t="s">
        <v>121</v>
      </c>
      <c r="AQ171" s="14" t="s">
        <v>121</v>
      </c>
      <c r="AR171" s="14" t="s">
        <v>121</v>
      </c>
      <c r="AS171" s="14" t="s">
        <v>121</v>
      </c>
      <c r="AT171" s="14" t="s">
        <v>121</v>
      </c>
      <c r="AU171" s="14" t="s">
        <v>121</v>
      </c>
      <c r="AV171" s="14" t="s">
        <v>121</v>
      </c>
      <c r="AW171" s="14" t="s">
        <v>121</v>
      </c>
      <c r="AX171" s="14">
        <v>165060</v>
      </c>
      <c r="AY171" s="14" t="s">
        <v>121</v>
      </c>
      <c r="AZ171" s="14" t="s">
        <v>121</v>
      </c>
      <c r="BA171" s="14">
        <v>4951800</v>
      </c>
      <c r="BB171" s="14">
        <v>4951800</v>
      </c>
      <c r="BC171" s="14">
        <v>4951800</v>
      </c>
      <c r="BD171" s="14">
        <v>4951800</v>
      </c>
      <c r="BE171" s="14">
        <v>4951800</v>
      </c>
      <c r="BF171" s="14">
        <v>0</v>
      </c>
      <c r="BG171" s="14">
        <v>4951800</v>
      </c>
      <c r="BH171" s="14">
        <v>4951800</v>
      </c>
      <c r="BI171" s="14">
        <v>4951800</v>
      </c>
      <c r="BJ171" s="14">
        <v>4951800</v>
      </c>
      <c r="BK171" s="14">
        <v>4951800</v>
      </c>
      <c r="BL171" s="14">
        <v>0</v>
      </c>
      <c r="BM171" s="13">
        <f t="shared" si="3"/>
        <v>49518000</v>
      </c>
      <c r="BN171" s="16">
        <f t="shared" ref="BN171:BY171" si="506">+IFERROR(BA171/CA171,0)</f>
        <v>200</v>
      </c>
      <c r="BO171" s="16">
        <f t="shared" si="506"/>
        <v>200</v>
      </c>
      <c r="BP171" s="16">
        <f t="shared" si="506"/>
        <v>200</v>
      </c>
      <c r="BQ171" s="16">
        <f t="shared" si="506"/>
        <v>200</v>
      </c>
      <c r="BR171" s="16">
        <f t="shared" si="506"/>
        <v>200</v>
      </c>
      <c r="BS171" s="16">
        <f t="shared" si="506"/>
        <v>0</v>
      </c>
      <c r="BT171" s="16">
        <f t="shared" si="506"/>
        <v>200</v>
      </c>
      <c r="BU171" s="16">
        <f t="shared" si="506"/>
        <v>200</v>
      </c>
      <c r="BV171" s="16">
        <f t="shared" si="506"/>
        <v>200</v>
      </c>
      <c r="BW171" s="16">
        <f t="shared" si="506"/>
        <v>200</v>
      </c>
      <c r="BX171" s="16">
        <f t="shared" si="506"/>
        <v>200</v>
      </c>
      <c r="BY171" s="16">
        <f t="shared" si="506"/>
        <v>0</v>
      </c>
      <c r="BZ171" s="16">
        <f t="shared" si="5"/>
        <v>2000</v>
      </c>
      <c r="CA171" s="13">
        <v>24759</v>
      </c>
      <c r="CB171" s="13">
        <v>24759</v>
      </c>
      <c r="CC171" s="13">
        <v>24759</v>
      </c>
      <c r="CD171" s="13">
        <v>24759</v>
      </c>
      <c r="CE171" s="13">
        <v>24759</v>
      </c>
      <c r="CF171" s="13">
        <v>24759</v>
      </c>
      <c r="CG171" s="13">
        <v>24759</v>
      </c>
      <c r="CH171" s="13">
        <v>24759</v>
      </c>
      <c r="CI171" s="13">
        <v>24759</v>
      </c>
      <c r="CJ171" s="13">
        <v>24759</v>
      </c>
      <c r="CK171" s="13">
        <v>24759</v>
      </c>
      <c r="CL171" s="13">
        <v>24759</v>
      </c>
      <c r="CM171" s="17">
        <v>0.52500000000000002</v>
      </c>
      <c r="CN171" s="17">
        <v>0.52500000000000002</v>
      </c>
      <c r="CO171" s="17">
        <v>0.52500000000000002</v>
      </c>
      <c r="CP171" s="17">
        <v>0.52500000000000002</v>
      </c>
      <c r="CQ171" s="17">
        <v>0.52500000000000002</v>
      </c>
      <c r="CR171" s="17">
        <v>0.52500000000000002</v>
      </c>
      <c r="CS171" s="17">
        <v>0.52500000000000002</v>
      </c>
      <c r="CT171" s="17">
        <v>0.52500000000000002</v>
      </c>
      <c r="CU171" s="17">
        <v>0.52500000000000002</v>
      </c>
      <c r="CV171" s="17">
        <v>0.52500000000000002</v>
      </c>
      <c r="CW171" s="17">
        <v>0.52500000000000002</v>
      </c>
      <c r="CX171" s="17">
        <v>0.52500000000000002</v>
      </c>
      <c r="CY171" s="17">
        <v>0.35</v>
      </c>
      <c r="CZ171" s="17">
        <v>0.38</v>
      </c>
      <c r="DA171" s="17">
        <v>0.4</v>
      </c>
      <c r="DB171" s="17">
        <v>0.42499999999999999</v>
      </c>
      <c r="DC171" s="17">
        <v>0.46</v>
      </c>
      <c r="DD171" s="17">
        <v>0.46</v>
      </c>
      <c r="DE171" s="17">
        <v>0.45400000000000001</v>
      </c>
      <c r="DF171" s="17">
        <v>0.45400000000000001</v>
      </c>
      <c r="DG171" s="17">
        <v>0.45400000000000001</v>
      </c>
      <c r="DH171" s="17">
        <v>0.44500000000000001</v>
      </c>
      <c r="DI171" s="17">
        <v>0.45400000000000001</v>
      </c>
      <c r="DJ171" s="17">
        <v>0.46</v>
      </c>
    </row>
    <row r="172" spans="1:114" ht="15" customHeight="1" x14ac:dyDescent="0.35">
      <c r="A172" s="11" t="s">
        <v>344</v>
      </c>
      <c r="B172" s="11" t="s">
        <v>115</v>
      </c>
      <c r="C172" s="11" t="s">
        <v>116</v>
      </c>
      <c r="D172" s="11" t="s">
        <v>115</v>
      </c>
      <c r="E172" s="11" t="s">
        <v>117</v>
      </c>
      <c r="F172" s="11">
        <v>2023</v>
      </c>
      <c r="G172" s="11">
        <v>1001753</v>
      </c>
      <c r="H172" s="11" t="s">
        <v>366</v>
      </c>
      <c r="I172" s="11">
        <v>6301398</v>
      </c>
      <c r="J172" s="12" t="s">
        <v>346</v>
      </c>
      <c r="K172" s="11">
        <v>403010</v>
      </c>
      <c r="L172" s="11" t="s">
        <v>367</v>
      </c>
      <c r="M172" s="11"/>
      <c r="N172" s="11"/>
      <c r="O172" s="13">
        <v>118411600</v>
      </c>
      <c r="P172" s="13">
        <v>240254600</v>
      </c>
      <c r="Q172" s="13">
        <v>306535680</v>
      </c>
      <c r="R172" s="13">
        <v>8566800</v>
      </c>
      <c r="S172" s="13">
        <v>48675000</v>
      </c>
      <c r="T172" s="13">
        <v>65118600</v>
      </c>
      <c r="U172" s="13">
        <v>46531200</v>
      </c>
      <c r="V172" s="13">
        <v>135820800</v>
      </c>
      <c r="W172" s="13">
        <v>201612080</v>
      </c>
      <c r="X172" s="13">
        <v>0</v>
      </c>
      <c r="Y172" s="13">
        <f t="shared" ref="Y172:Z172" si="507">2000*20*3044</f>
        <v>121760000</v>
      </c>
      <c r="Z172" s="13">
        <f t="shared" si="507"/>
        <v>121760000</v>
      </c>
      <c r="AA172" s="14">
        <f t="shared" si="0"/>
        <v>1415046360</v>
      </c>
      <c r="AB172" s="15">
        <f t="shared" ref="AB172:AM172" si="508">+IFERROR(O172/AO172,0)</f>
        <v>38900</v>
      </c>
      <c r="AC172" s="15">
        <f t="shared" si="508"/>
        <v>68399.999999999985</v>
      </c>
      <c r="AD172" s="15">
        <f t="shared" si="508"/>
        <v>78720</v>
      </c>
      <c r="AE172" s="15">
        <f t="shared" si="508"/>
        <v>2200</v>
      </c>
      <c r="AF172" s="15">
        <f t="shared" si="508"/>
        <v>12500</v>
      </c>
      <c r="AG172" s="15">
        <f t="shared" si="508"/>
        <v>19400.000000000004</v>
      </c>
      <c r="AH172" s="15">
        <f t="shared" si="508"/>
        <v>14800</v>
      </c>
      <c r="AI172" s="15">
        <f t="shared" si="508"/>
        <v>43200</v>
      </c>
      <c r="AJ172" s="15">
        <f t="shared" si="508"/>
        <v>64320</v>
      </c>
      <c r="AK172" s="15">
        <f t="shared" si="508"/>
        <v>0</v>
      </c>
      <c r="AL172" s="15">
        <f t="shared" si="508"/>
        <v>40000</v>
      </c>
      <c r="AM172" s="15">
        <f t="shared" si="508"/>
        <v>40000</v>
      </c>
      <c r="AN172" s="15">
        <f t="shared" si="2"/>
        <v>422440</v>
      </c>
      <c r="AO172" s="14">
        <v>3044</v>
      </c>
      <c r="AP172" s="14">
        <v>3512.4941520467842</v>
      </c>
      <c r="AQ172" s="14">
        <v>3894</v>
      </c>
      <c r="AR172" s="14">
        <v>3894</v>
      </c>
      <c r="AS172" s="14">
        <v>3894</v>
      </c>
      <c r="AT172" s="14">
        <v>3356.6288659793809</v>
      </c>
      <c r="AU172" s="14">
        <v>3144</v>
      </c>
      <c r="AV172" s="14">
        <v>3144</v>
      </c>
      <c r="AW172" s="14">
        <v>3134.5161691542289</v>
      </c>
      <c r="AX172" s="14">
        <v>3044</v>
      </c>
      <c r="AY172" s="14">
        <v>3044</v>
      </c>
      <c r="AZ172" s="14">
        <v>3044</v>
      </c>
      <c r="BA172" s="14">
        <v>243520000</v>
      </c>
      <c r="BB172" s="14">
        <v>243520000</v>
      </c>
      <c r="BC172" s="14">
        <v>243520000</v>
      </c>
      <c r="BD172" s="14">
        <v>109584000</v>
      </c>
      <c r="BE172" s="14">
        <v>109584000</v>
      </c>
      <c r="BF172" s="14">
        <v>106540000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3">
        <f t="shared" si="3"/>
        <v>1056268000</v>
      </c>
      <c r="BN172" s="16">
        <f t="shared" ref="BN172:BY172" si="509">+IFERROR(BA172/CA172,0)</f>
        <v>80000</v>
      </c>
      <c r="BO172" s="16">
        <f t="shared" si="509"/>
        <v>80000</v>
      </c>
      <c r="BP172" s="16">
        <f t="shared" si="509"/>
        <v>80000</v>
      </c>
      <c r="BQ172" s="16">
        <f t="shared" si="509"/>
        <v>36000</v>
      </c>
      <c r="BR172" s="16">
        <f t="shared" si="509"/>
        <v>36000</v>
      </c>
      <c r="BS172" s="16">
        <f t="shared" si="509"/>
        <v>35000</v>
      </c>
      <c r="BT172" s="16">
        <f t="shared" si="509"/>
        <v>0</v>
      </c>
      <c r="BU172" s="16">
        <f t="shared" si="509"/>
        <v>0</v>
      </c>
      <c r="BV172" s="16">
        <f t="shared" si="509"/>
        <v>0</v>
      </c>
      <c r="BW172" s="16">
        <f t="shared" si="509"/>
        <v>0</v>
      </c>
      <c r="BX172" s="16">
        <f t="shared" si="509"/>
        <v>0</v>
      </c>
      <c r="BY172" s="16">
        <f t="shared" si="509"/>
        <v>0</v>
      </c>
      <c r="BZ172" s="16">
        <f t="shared" si="5"/>
        <v>347000</v>
      </c>
      <c r="CA172" s="13">
        <v>3044</v>
      </c>
      <c r="CB172" s="13">
        <v>3044</v>
      </c>
      <c r="CC172" s="13">
        <v>3044</v>
      </c>
      <c r="CD172" s="13">
        <v>3044</v>
      </c>
      <c r="CE172" s="13">
        <v>3044</v>
      </c>
      <c r="CF172" s="13">
        <v>3044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7">
        <v>0.38</v>
      </c>
      <c r="CN172" s="17">
        <v>0.38</v>
      </c>
      <c r="CO172" s="17">
        <v>0.38</v>
      </c>
      <c r="CP172" s="17">
        <v>0.39</v>
      </c>
      <c r="CQ172" s="17">
        <v>0.39</v>
      </c>
      <c r="CR172" s="17">
        <v>0.39</v>
      </c>
      <c r="CS172" s="17">
        <v>0</v>
      </c>
      <c r="CT172" s="17">
        <v>0</v>
      </c>
      <c r="CU172" s="17">
        <v>0</v>
      </c>
      <c r="CV172" s="17">
        <v>0</v>
      </c>
      <c r="CW172" s="17">
        <v>0</v>
      </c>
      <c r="CX172" s="17">
        <v>0</v>
      </c>
      <c r="CY172" s="17">
        <v>0</v>
      </c>
      <c r="CZ172" s="17">
        <v>0.05</v>
      </c>
      <c r="DA172" s="17">
        <v>0.1</v>
      </c>
      <c r="DB172" s="17">
        <v>0</v>
      </c>
      <c r="DC172" s="17">
        <v>0</v>
      </c>
      <c r="DD172" s="17">
        <v>0.08</v>
      </c>
      <c r="DE172" s="17">
        <v>-0.10600000000000001</v>
      </c>
      <c r="DF172" s="17">
        <v>0</v>
      </c>
      <c r="DG172" s="17">
        <v>0</v>
      </c>
      <c r="DH172" s="17">
        <v>0</v>
      </c>
      <c r="DI172" s="17">
        <v>0</v>
      </c>
      <c r="DJ172" s="17">
        <v>0</v>
      </c>
    </row>
    <row r="173" spans="1:114" ht="15" customHeight="1" x14ac:dyDescent="0.35">
      <c r="A173" s="11" t="s">
        <v>344</v>
      </c>
      <c r="B173" s="11" t="s">
        <v>115</v>
      </c>
      <c r="C173" s="11" t="s">
        <v>116</v>
      </c>
      <c r="D173" s="11" t="s">
        <v>115</v>
      </c>
      <c r="E173" s="11" t="s">
        <v>117</v>
      </c>
      <c r="F173" s="11">
        <v>2023</v>
      </c>
      <c r="G173" s="11">
        <v>1001753</v>
      </c>
      <c r="H173" s="11" t="s">
        <v>366</v>
      </c>
      <c r="I173" s="11">
        <v>6301398</v>
      </c>
      <c r="J173" s="12" t="s">
        <v>346</v>
      </c>
      <c r="K173" s="11">
        <v>404642</v>
      </c>
      <c r="L173" s="11" t="s">
        <v>368</v>
      </c>
      <c r="M173" s="11"/>
      <c r="N173" s="11"/>
      <c r="O173" s="13">
        <v>46436640</v>
      </c>
      <c r="P173" s="13">
        <v>29949024</v>
      </c>
      <c r="Q173" s="13">
        <v>117539840</v>
      </c>
      <c r="R173" s="13">
        <v>0</v>
      </c>
      <c r="S173" s="13">
        <v>0</v>
      </c>
      <c r="T173" s="13">
        <v>35587200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4">
        <f t="shared" si="0"/>
        <v>229512704</v>
      </c>
      <c r="AB173" s="15">
        <f t="shared" ref="AB173:AM173" si="510">+IFERROR(O173/AO173,0)</f>
        <v>14240</v>
      </c>
      <c r="AC173" s="15">
        <f t="shared" si="510"/>
        <v>9184</v>
      </c>
      <c r="AD173" s="15">
        <f t="shared" si="510"/>
        <v>28160</v>
      </c>
      <c r="AE173" s="15">
        <f t="shared" si="510"/>
        <v>0</v>
      </c>
      <c r="AF173" s="15">
        <f t="shared" si="510"/>
        <v>0</v>
      </c>
      <c r="AG173" s="15">
        <f t="shared" si="510"/>
        <v>10560</v>
      </c>
      <c r="AH173" s="15">
        <f t="shared" si="510"/>
        <v>0</v>
      </c>
      <c r="AI173" s="15">
        <f t="shared" si="510"/>
        <v>0</v>
      </c>
      <c r="AJ173" s="15">
        <f t="shared" si="510"/>
        <v>0</v>
      </c>
      <c r="AK173" s="15">
        <f t="shared" si="510"/>
        <v>0</v>
      </c>
      <c r="AL173" s="15">
        <f t="shared" si="510"/>
        <v>0</v>
      </c>
      <c r="AM173" s="15">
        <f t="shared" si="510"/>
        <v>0</v>
      </c>
      <c r="AN173" s="15">
        <f t="shared" si="2"/>
        <v>62144</v>
      </c>
      <c r="AO173" s="14">
        <v>3261</v>
      </c>
      <c r="AP173" s="14">
        <v>3261</v>
      </c>
      <c r="AQ173" s="14">
        <v>4174</v>
      </c>
      <c r="AR173" s="14" t="s">
        <v>121</v>
      </c>
      <c r="AS173" s="14" t="s">
        <v>121</v>
      </c>
      <c r="AT173" s="14">
        <v>3370</v>
      </c>
      <c r="AU173" s="14" t="s">
        <v>121</v>
      </c>
      <c r="AV173" s="14" t="s">
        <v>121</v>
      </c>
      <c r="AW173" s="14" t="s">
        <v>121</v>
      </c>
      <c r="AX173" s="14" t="s">
        <v>121</v>
      </c>
      <c r="AY173" s="14" t="s">
        <v>121</v>
      </c>
      <c r="AZ173" s="14" t="s">
        <v>121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3">
        <f t="shared" si="3"/>
        <v>0</v>
      </c>
      <c r="BN173" s="16">
        <f t="shared" ref="BN173:BY173" si="511">+IFERROR(BA173/CA173,0)</f>
        <v>0</v>
      </c>
      <c r="BO173" s="16">
        <f t="shared" si="511"/>
        <v>0</v>
      </c>
      <c r="BP173" s="16">
        <f t="shared" si="511"/>
        <v>0</v>
      </c>
      <c r="BQ173" s="16">
        <f t="shared" si="511"/>
        <v>0</v>
      </c>
      <c r="BR173" s="16">
        <f t="shared" si="511"/>
        <v>0</v>
      </c>
      <c r="BS173" s="16">
        <f t="shared" si="511"/>
        <v>0</v>
      </c>
      <c r="BT173" s="16">
        <f t="shared" si="511"/>
        <v>0</v>
      </c>
      <c r="BU173" s="16">
        <f t="shared" si="511"/>
        <v>0</v>
      </c>
      <c r="BV173" s="16">
        <f t="shared" si="511"/>
        <v>0</v>
      </c>
      <c r="BW173" s="16">
        <f t="shared" si="511"/>
        <v>0</v>
      </c>
      <c r="BX173" s="16">
        <f t="shared" si="511"/>
        <v>0</v>
      </c>
      <c r="BY173" s="16">
        <f t="shared" si="511"/>
        <v>0</v>
      </c>
      <c r="BZ173" s="16">
        <f t="shared" si="5"/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7">
        <v>0</v>
      </c>
      <c r="CN173" s="17">
        <v>0</v>
      </c>
      <c r="CO173" s="17">
        <v>0</v>
      </c>
      <c r="CP173" s="17">
        <v>0</v>
      </c>
      <c r="CQ173" s="17">
        <v>0</v>
      </c>
      <c r="CR173" s="17">
        <v>0</v>
      </c>
      <c r="CS173" s="17">
        <v>0</v>
      </c>
      <c r="CT173" s="17">
        <v>0</v>
      </c>
      <c r="CU173" s="17">
        <v>0</v>
      </c>
      <c r="CV173" s="17">
        <v>0</v>
      </c>
      <c r="CW173" s="17">
        <v>0</v>
      </c>
      <c r="CX173" s="17">
        <v>0</v>
      </c>
      <c r="CY173" s="17">
        <v>0</v>
      </c>
      <c r="CZ173" s="17">
        <v>0</v>
      </c>
      <c r="DA173" s="17">
        <v>0</v>
      </c>
      <c r="DB173" s="17">
        <v>0</v>
      </c>
      <c r="DC173" s="17">
        <v>0</v>
      </c>
      <c r="DD173" s="17">
        <v>0</v>
      </c>
      <c r="DE173" s="17">
        <v>0</v>
      </c>
      <c r="DF173" s="17">
        <v>0</v>
      </c>
      <c r="DG173" s="17">
        <v>0</v>
      </c>
      <c r="DH173" s="17">
        <v>0</v>
      </c>
      <c r="DI173" s="17">
        <v>0</v>
      </c>
      <c r="DJ173" s="17">
        <v>0</v>
      </c>
    </row>
    <row r="174" spans="1:114" ht="15" customHeight="1" x14ac:dyDescent="0.35">
      <c r="A174" s="11" t="s">
        <v>344</v>
      </c>
      <c r="B174" s="11" t="s">
        <v>115</v>
      </c>
      <c r="C174" s="11" t="s">
        <v>116</v>
      </c>
      <c r="D174" s="11" t="s">
        <v>115</v>
      </c>
      <c r="E174" s="11" t="s">
        <v>117</v>
      </c>
      <c r="F174" s="11">
        <v>2023</v>
      </c>
      <c r="G174" s="11">
        <v>1002400</v>
      </c>
      <c r="H174" s="11" t="s">
        <v>369</v>
      </c>
      <c r="I174" s="11">
        <v>6300563</v>
      </c>
      <c r="J174" s="12" t="s">
        <v>126</v>
      </c>
      <c r="K174" s="11">
        <v>405059</v>
      </c>
      <c r="L174" s="11" t="s">
        <v>370</v>
      </c>
      <c r="M174" s="11"/>
      <c r="N174" s="11"/>
      <c r="O174" s="13">
        <v>47771055</v>
      </c>
      <c r="P174" s="13">
        <v>0</v>
      </c>
      <c r="Q174" s="13">
        <v>0</v>
      </c>
      <c r="R174" s="13">
        <v>0</v>
      </c>
      <c r="S174" s="13">
        <v>50582460</v>
      </c>
      <c r="T174" s="13">
        <v>-108696</v>
      </c>
      <c r="U174" s="13">
        <v>23497746</v>
      </c>
      <c r="V174" s="13">
        <v>22302090</v>
      </c>
      <c r="W174" s="13">
        <v>18280338</v>
      </c>
      <c r="X174" s="13">
        <v>27628194</v>
      </c>
      <c r="Y174" s="13">
        <v>27519498</v>
      </c>
      <c r="Z174" s="13">
        <f>+Y174</f>
        <v>27519498</v>
      </c>
      <c r="AA174" s="14">
        <f t="shared" si="0"/>
        <v>244992183</v>
      </c>
      <c r="AB174" s="15">
        <f t="shared" ref="AB174:AM174" si="512">+IFERROR(O174/AO174,0)</f>
        <v>504.18000000000006</v>
      </c>
      <c r="AC174" s="15">
        <f t="shared" si="512"/>
        <v>0</v>
      </c>
      <c r="AD174" s="15">
        <f t="shared" si="512"/>
        <v>0</v>
      </c>
      <c r="AE174" s="15">
        <f t="shared" si="512"/>
        <v>0</v>
      </c>
      <c r="AF174" s="15">
        <f t="shared" si="512"/>
        <v>469.08000000000015</v>
      </c>
      <c r="AG174" s="15">
        <f t="shared" si="512"/>
        <v>0</v>
      </c>
      <c r="AH174" s="15">
        <f t="shared" si="512"/>
        <v>217.90800000000007</v>
      </c>
      <c r="AI174" s="15">
        <f t="shared" si="512"/>
        <v>206.82000000000008</v>
      </c>
      <c r="AJ174" s="15">
        <f t="shared" si="512"/>
        <v>169.52400000000006</v>
      </c>
      <c r="AK174" s="15">
        <f t="shared" si="512"/>
        <v>256.2120000000001</v>
      </c>
      <c r="AL174" s="15">
        <f t="shared" si="512"/>
        <v>255.20400000000009</v>
      </c>
      <c r="AM174" s="15">
        <f t="shared" si="512"/>
        <v>255.20400000000009</v>
      </c>
      <c r="AN174" s="15">
        <f t="shared" si="2"/>
        <v>2334.132000000001</v>
      </c>
      <c r="AO174" s="14">
        <v>94749.999999999985</v>
      </c>
      <c r="AP174" s="14" t="s">
        <v>121</v>
      </c>
      <c r="AQ174" s="14" t="s">
        <v>121</v>
      </c>
      <c r="AR174" s="14" t="s">
        <v>121</v>
      </c>
      <c r="AS174" s="14">
        <v>107833.3333333333</v>
      </c>
      <c r="AT174" s="14" t="s">
        <v>121</v>
      </c>
      <c r="AU174" s="14">
        <v>107833.3333333333</v>
      </c>
      <c r="AV174" s="14">
        <v>107833.3333333333</v>
      </c>
      <c r="AW174" s="14">
        <v>107833.3333333333</v>
      </c>
      <c r="AX174" s="14">
        <v>107833.3333333333</v>
      </c>
      <c r="AY174" s="14">
        <v>107833.3333333333</v>
      </c>
      <c r="AZ174" s="14">
        <v>107833.3333333333</v>
      </c>
      <c r="BA174" s="14">
        <f t="shared" ref="BA174:BL174" si="513">+O174*1.1</f>
        <v>52548160.500000007</v>
      </c>
      <c r="BB174" s="14">
        <f t="shared" si="513"/>
        <v>0</v>
      </c>
      <c r="BC174" s="14">
        <f t="shared" si="513"/>
        <v>0</v>
      </c>
      <c r="BD174" s="14">
        <f t="shared" si="513"/>
        <v>0</v>
      </c>
      <c r="BE174" s="14">
        <f t="shared" si="513"/>
        <v>55640706.000000007</v>
      </c>
      <c r="BF174" s="14">
        <f t="shared" si="513"/>
        <v>-119565.6</v>
      </c>
      <c r="BG174" s="14">
        <f t="shared" si="513"/>
        <v>25847520.600000001</v>
      </c>
      <c r="BH174" s="14">
        <f t="shared" si="513"/>
        <v>24532299.000000004</v>
      </c>
      <c r="BI174" s="14">
        <f t="shared" si="513"/>
        <v>20108371.800000001</v>
      </c>
      <c r="BJ174" s="14">
        <f t="shared" si="513"/>
        <v>30391013.400000002</v>
      </c>
      <c r="BK174" s="14">
        <f t="shared" si="513"/>
        <v>30271447.800000001</v>
      </c>
      <c r="BL174" s="14">
        <f t="shared" si="513"/>
        <v>30271447.800000001</v>
      </c>
      <c r="BM174" s="13">
        <f t="shared" si="3"/>
        <v>269491401.30000007</v>
      </c>
      <c r="BN174" s="16">
        <f t="shared" ref="BN174:BY174" si="514">+IFERROR(BA174/CA174,0)</f>
        <v>443.00823802163848</v>
      </c>
      <c r="BO174" s="16">
        <f t="shared" si="514"/>
        <v>0</v>
      </c>
      <c r="BP174" s="16">
        <f t="shared" si="514"/>
        <v>0</v>
      </c>
      <c r="BQ174" s="16">
        <f t="shared" si="514"/>
        <v>0</v>
      </c>
      <c r="BR174" s="16">
        <f t="shared" si="514"/>
        <v>469.08000000000015</v>
      </c>
      <c r="BS174" s="16">
        <f t="shared" si="514"/>
        <v>-1.0080000000000002</v>
      </c>
      <c r="BT174" s="16">
        <f t="shared" si="514"/>
        <v>217.90800000000004</v>
      </c>
      <c r="BU174" s="16">
        <f t="shared" si="514"/>
        <v>206.82000000000008</v>
      </c>
      <c r="BV174" s="16">
        <f t="shared" si="514"/>
        <v>169.52400000000003</v>
      </c>
      <c r="BW174" s="16">
        <f t="shared" si="514"/>
        <v>256.21200000000005</v>
      </c>
      <c r="BX174" s="16">
        <f t="shared" si="514"/>
        <v>255.20400000000006</v>
      </c>
      <c r="BY174" s="16">
        <f t="shared" si="514"/>
        <v>255.20400000000006</v>
      </c>
      <c r="BZ174" s="16">
        <f t="shared" si="5"/>
        <v>2271.952238021639</v>
      </c>
      <c r="CA174" s="13">
        <v>118616.66666666664</v>
      </c>
      <c r="CB174" s="13">
        <v>118616.66666666664</v>
      </c>
      <c r="CC174" s="13">
        <v>118616.66666666664</v>
      </c>
      <c r="CD174" s="13">
        <v>118616.66666666664</v>
      </c>
      <c r="CE174" s="13">
        <v>118616.66666666664</v>
      </c>
      <c r="CF174" s="13">
        <v>118616.66666666664</v>
      </c>
      <c r="CG174" s="13">
        <v>118616.66666666664</v>
      </c>
      <c r="CH174" s="13">
        <v>118616.66666666664</v>
      </c>
      <c r="CI174" s="13">
        <v>118616.66666666664</v>
      </c>
      <c r="CJ174" s="13">
        <v>118616.66666666664</v>
      </c>
      <c r="CK174" s="13">
        <v>118616.66666666664</v>
      </c>
      <c r="CL174" s="13">
        <v>118616.66666666664</v>
      </c>
      <c r="CM174" s="17">
        <v>0.5</v>
      </c>
      <c r="CN174" s="17">
        <v>0.5</v>
      </c>
      <c r="CO174" s="17">
        <v>0.5</v>
      </c>
      <c r="CP174" s="17">
        <v>0.5</v>
      </c>
      <c r="CQ174" s="17">
        <v>0.5</v>
      </c>
      <c r="CR174" s="17">
        <v>0.5</v>
      </c>
      <c r="CS174" s="17">
        <v>0.5</v>
      </c>
      <c r="CT174" s="17">
        <v>0.5</v>
      </c>
      <c r="CU174" s="17">
        <v>0.5</v>
      </c>
      <c r="CV174" s="17">
        <v>0.5</v>
      </c>
      <c r="CW174" s="17">
        <v>0.5</v>
      </c>
      <c r="CX174" s="17">
        <v>0.5</v>
      </c>
      <c r="CY174" s="17">
        <v>0.18</v>
      </c>
      <c r="CZ174" s="17">
        <v>0.22</v>
      </c>
      <c r="DA174" s="17">
        <v>0.24</v>
      </c>
      <c r="DB174" s="17">
        <v>0.245</v>
      </c>
      <c r="DC174" s="17">
        <v>0.28000000000000003</v>
      </c>
      <c r="DD174" s="17">
        <v>0.28999999999999998</v>
      </c>
      <c r="DE174" s="17">
        <v>0.28399999999999997</v>
      </c>
      <c r="DF174" s="17">
        <v>0.29399999999999998</v>
      </c>
      <c r="DG174" s="17">
        <v>0.29399999999999998</v>
      </c>
      <c r="DH174" s="17">
        <v>0.28499999999999998</v>
      </c>
      <c r="DI174" s="17">
        <v>0.29399999999999998</v>
      </c>
      <c r="DJ174" s="17">
        <v>0.3</v>
      </c>
    </row>
    <row r="175" spans="1:114" ht="15" customHeight="1" x14ac:dyDescent="0.35">
      <c r="A175" s="11" t="s">
        <v>344</v>
      </c>
      <c r="B175" s="11" t="s">
        <v>115</v>
      </c>
      <c r="C175" s="11" t="s">
        <v>116</v>
      </c>
      <c r="D175" s="11" t="s">
        <v>115</v>
      </c>
      <c r="E175" s="11" t="s">
        <v>117</v>
      </c>
      <c r="F175" s="11">
        <v>2023</v>
      </c>
      <c r="G175" s="11">
        <v>1002400</v>
      </c>
      <c r="H175" s="11" t="s">
        <v>369</v>
      </c>
      <c r="I175" s="11">
        <v>6300563</v>
      </c>
      <c r="J175" s="12" t="s">
        <v>126</v>
      </c>
      <c r="K175" s="11">
        <v>406524</v>
      </c>
      <c r="L175" s="11" t="s">
        <v>371</v>
      </c>
      <c r="M175" s="11"/>
      <c r="N175" s="11"/>
      <c r="O175" s="13">
        <v>0</v>
      </c>
      <c r="P175" s="13">
        <v>33667500</v>
      </c>
      <c r="Q175" s="13">
        <v>0</v>
      </c>
      <c r="R175" s="13">
        <v>0</v>
      </c>
      <c r="S175" s="13">
        <v>38084475</v>
      </c>
      <c r="T175" s="13">
        <v>0</v>
      </c>
      <c r="U175" s="13">
        <v>56872816</v>
      </c>
      <c r="V175" s="13">
        <v>19720558</v>
      </c>
      <c r="W175" s="13">
        <v>37910158</v>
      </c>
      <c r="X175" s="13">
        <v>0</v>
      </c>
      <c r="Y175" s="13">
        <f>+W175</f>
        <v>37910158</v>
      </c>
      <c r="Z175" s="13">
        <v>0</v>
      </c>
      <c r="AA175" s="14">
        <f t="shared" si="0"/>
        <v>224165665</v>
      </c>
      <c r="AB175" s="15">
        <f t="shared" ref="AB175:AM175" si="515">+IFERROR(O175/AO175,0)</f>
        <v>0</v>
      </c>
      <c r="AC175" s="15">
        <f t="shared" si="515"/>
        <v>502.5</v>
      </c>
      <c r="AD175" s="15">
        <f t="shared" si="515"/>
        <v>0</v>
      </c>
      <c r="AE175" s="15">
        <f t="shared" si="515"/>
        <v>0</v>
      </c>
      <c r="AF175" s="15">
        <f t="shared" si="515"/>
        <v>502.5</v>
      </c>
      <c r="AG175" s="15">
        <f t="shared" si="515"/>
        <v>0</v>
      </c>
      <c r="AH175" s="15">
        <f t="shared" si="515"/>
        <v>750.4</v>
      </c>
      <c r="AI175" s="15">
        <f t="shared" si="515"/>
        <v>260.2</v>
      </c>
      <c r="AJ175" s="15">
        <f t="shared" si="515"/>
        <v>500.2</v>
      </c>
      <c r="AK175" s="15">
        <f t="shared" si="515"/>
        <v>0</v>
      </c>
      <c r="AL175" s="15">
        <f t="shared" si="515"/>
        <v>500.2</v>
      </c>
      <c r="AM175" s="15">
        <f t="shared" si="515"/>
        <v>0</v>
      </c>
      <c r="AN175" s="15">
        <f t="shared" si="2"/>
        <v>3016</v>
      </c>
      <c r="AO175" s="14" t="s">
        <v>121</v>
      </c>
      <c r="AP175" s="14">
        <v>67000</v>
      </c>
      <c r="AQ175" s="14" t="s">
        <v>121</v>
      </c>
      <c r="AR175" s="14" t="s">
        <v>121</v>
      </c>
      <c r="AS175" s="14">
        <v>75790</v>
      </c>
      <c r="AT175" s="14" t="s">
        <v>121</v>
      </c>
      <c r="AU175" s="14">
        <v>75790</v>
      </c>
      <c r="AV175" s="14">
        <v>75790</v>
      </c>
      <c r="AW175" s="14">
        <v>75790</v>
      </c>
      <c r="AX175" s="14" t="s">
        <v>121</v>
      </c>
      <c r="AY175" s="14">
        <v>75790</v>
      </c>
      <c r="AZ175" s="14">
        <v>75790</v>
      </c>
      <c r="BA175" s="14">
        <f t="shared" ref="BA175:BL175" si="516">+O175*1.1</f>
        <v>0</v>
      </c>
      <c r="BB175" s="14">
        <f t="shared" si="516"/>
        <v>37034250</v>
      </c>
      <c r="BC175" s="14">
        <f t="shared" si="516"/>
        <v>0</v>
      </c>
      <c r="BD175" s="14">
        <f t="shared" si="516"/>
        <v>0</v>
      </c>
      <c r="BE175" s="14">
        <f t="shared" si="516"/>
        <v>41892922.5</v>
      </c>
      <c r="BF175" s="14">
        <f t="shared" si="516"/>
        <v>0</v>
      </c>
      <c r="BG175" s="14">
        <f t="shared" si="516"/>
        <v>62560097.600000001</v>
      </c>
      <c r="BH175" s="14">
        <f t="shared" si="516"/>
        <v>21692613.800000001</v>
      </c>
      <c r="BI175" s="14">
        <f t="shared" si="516"/>
        <v>41701173.800000004</v>
      </c>
      <c r="BJ175" s="14">
        <f t="shared" si="516"/>
        <v>0</v>
      </c>
      <c r="BK175" s="14">
        <f t="shared" si="516"/>
        <v>41701173.800000004</v>
      </c>
      <c r="BL175" s="14">
        <f t="shared" si="516"/>
        <v>0</v>
      </c>
      <c r="BM175" s="13">
        <f t="shared" si="3"/>
        <v>246582231.50000003</v>
      </c>
      <c r="BN175" s="16">
        <f t="shared" ref="BN175:BY175" si="517">+IFERROR(BA175/CA175,0)</f>
        <v>0</v>
      </c>
      <c r="BO175" s="16">
        <f t="shared" si="517"/>
        <v>444.22087346615649</v>
      </c>
      <c r="BP175" s="16">
        <f t="shared" si="517"/>
        <v>0</v>
      </c>
      <c r="BQ175" s="16">
        <f t="shared" si="517"/>
        <v>0</v>
      </c>
      <c r="BR175" s="16">
        <f t="shared" si="517"/>
        <v>502.5</v>
      </c>
      <c r="BS175" s="16">
        <f t="shared" si="517"/>
        <v>0</v>
      </c>
      <c r="BT175" s="16">
        <f t="shared" si="517"/>
        <v>750.4</v>
      </c>
      <c r="BU175" s="16">
        <f t="shared" si="517"/>
        <v>260.2</v>
      </c>
      <c r="BV175" s="16">
        <f t="shared" si="517"/>
        <v>500.20000000000005</v>
      </c>
      <c r="BW175" s="16">
        <f t="shared" si="517"/>
        <v>0</v>
      </c>
      <c r="BX175" s="16">
        <f t="shared" si="517"/>
        <v>500.20000000000005</v>
      </c>
      <c r="BY175" s="16">
        <f t="shared" si="517"/>
        <v>0</v>
      </c>
      <c r="BZ175" s="16">
        <f t="shared" si="5"/>
        <v>2957.7208734661563</v>
      </c>
      <c r="CA175" s="13">
        <v>83369</v>
      </c>
      <c r="CB175" s="13">
        <v>83369</v>
      </c>
      <c r="CC175" s="13">
        <v>83369</v>
      </c>
      <c r="CD175" s="13">
        <v>83369</v>
      </c>
      <c r="CE175" s="13">
        <v>83369</v>
      </c>
      <c r="CF175" s="13">
        <v>83369</v>
      </c>
      <c r="CG175" s="13">
        <v>83369</v>
      </c>
      <c r="CH175" s="13">
        <v>83369</v>
      </c>
      <c r="CI175" s="13">
        <v>83369</v>
      </c>
      <c r="CJ175" s="13">
        <v>83369</v>
      </c>
      <c r="CK175" s="13">
        <v>83369</v>
      </c>
      <c r="CL175" s="13">
        <v>83369</v>
      </c>
      <c r="CM175" s="17">
        <v>0.47</v>
      </c>
      <c r="CN175" s="17">
        <v>0.47</v>
      </c>
      <c r="CO175" s="17">
        <v>0.47</v>
      </c>
      <c r="CP175" s="17">
        <v>0.48</v>
      </c>
      <c r="CQ175" s="17">
        <v>0.48</v>
      </c>
      <c r="CR175" s="17">
        <v>0.48</v>
      </c>
      <c r="CS175" s="17">
        <v>0.48</v>
      </c>
      <c r="CT175" s="17">
        <v>0.49</v>
      </c>
      <c r="CU175" s="17">
        <v>0.49</v>
      </c>
      <c r="CV175" s="17">
        <v>0.49</v>
      </c>
      <c r="CW175" s="17">
        <v>0.49</v>
      </c>
      <c r="CX175" s="17">
        <v>0.49</v>
      </c>
      <c r="CY175" s="17">
        <v>0.18</v>
      </c>
      <c r="CZ175" s="17">
        <v>0.22</v>
      </c>
      <c r="DA175" s="17">
        <v>0.24</v>
      </c>
      <c r="DB175" s="17">
        <v>0.245</v>
      </c>
      <c r="DC175" s="17">
        <v>0.28000000000000003</v>
      </c>
      <c r="DD175" s="17">
        <v>0.28999999999999998</v>
      </c>
      <c r="DE175" s="17">
        <v>0.28399999999999997</v>
      </c>
      <c r="DF175" s="17">
        <v>0.29399999999999998</v>
      </c>
      <c r="DG175" s="17">
        <v>0.29399999999999998</v>
      </c>
      <c r="DH175" s="17">
        <v>0.28499999999999998</v>
      </c>
      <c r="DI175" s="17">
        <v>0.29399999999999998</v>
      </c>
      <c r="DJ175" s="17">
        <v>0.3</v>
      </c>
    </row>
    <row r="176" spans="1:114" ht="15" customHeight="1" x14ac:dyDescent="0.35">
      <c r="A176" s="11" t="s">
        <v>344</v>
      </c>
      <c r="B176" s="11" t="s">
        <v>115</v>
      </c>
      <c r="C176" s="11" t="s">
        <v>116</v>
      </c>
      <c r="D176" s="11" t="s">
        <v>115</v>
      </c>
      <c r="E176" s="11" t="s">
        <v>117</v>
      </c>
      <c r="F176" s="11">
        <v>2023</v>
      </c>
      <c r="G176" s="11">
        <v>1002400</v>
      </c>
      <c r="H176" s="11" t="s">
        <v>369</v>
      </c>
      <c r="I176" s="11">
        <v>6300563</v>
      </c>
      <c r="J176" s="12" t="s">
        <v>126</v>
      </c>
      <c r="K176" s="11">
        <v>405245</v>
      </c>
      <c r="L176" s="11" t="s">
        <v>372</v>
      </c>
      <c r="M176" s="11"/>
      <c r="N176" s="11"/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17845124</v>
      </c>
      <c r="X176" s="13">
        <v>0</v>
      </c>
      <c r="Y176" s="13">
        <v>0</v>
      </c>
      <c r="Z176" s="13">
        <f t="shared" ref="Z176:Z177" si="518">+W176</f>
        <v>17845124</v>
      </c>
      <c r="AA176" s="14">
        <f t="shared" si="0"/>
        <v>35690248</v>
      </c>
      <c r="AB176" s="15">
        <f t="shared" ref="AB176:AM176" si="519">+IFERROR(O176/AO176,0)</f>
        <v>0</v>
      </c>
      <c r="AC176" s="15">
        <f t="shared" si="519"/>
        <v>0</v>
      </c>
      <c r="AD176" s="15">
        <f t="shared" si="519"/>
        <v>0</v>
      </c>
      <c r="AE176" s="15">
        <f t="shared" si="519"/>
        <v>0</v>
      </c>
      <c r="AF176" s="15">
        <f t="shared" si="519"/>
        <v>0</v>
      </c>
      <c r="AG176" s="15">
        <f t="shared" si="519"/>
        <v>0</v>
      </c>
      <c r="AH176" s="15">
        <f t="shared" si="519"/>
        <v>0</v>
      </c>
      <c r="AI176" s="15">
        <f t="shared" si="519"/>
        <v>0</v>
      </c>
      <c r="AJ176" s="15">
        <f t="shared" si="519"/>
        <v>170.67600000000007</v>
      </c>
      <c r="AK176" s="15">
        <f t="shared" si="519"/>
        <v>0</v>
      </c>
      <c r="AL176" s="15">
        <f t="shared" si="519"/>
        <v>0</v>
      </c>
      <c r="AM176" s="15">
        <f t="shared" si="519"/>
        <v>170.67600000000007</v>
      </c>
      <c r="AN176" s="15">
        <f t="shared" si="2"/>
        <v>341.35200000000015</v>
      </c>
      <c r="AO176" s="14" t="s">
        <v>121</v>
      </c>
      <c r="AP176" s="14" t="s">
        <v>121</v>
      </c>
      <c r="AQ176" s="14" t="s">
        <v>121</v>
      </c>
      <c r="AR176" s="14" t="s">
        <v>121</v>
      </c>
      <c r="AS176" s="14" t="s">
        <v>121</v>
      </c>
      <c r="AT176" s="14" t="s">
        <v>121</v>
      </c>
      <c r="AU176" s="14" t="s">
        <v>121</v>
      </c>
      <c r="AV176" s="14" t="s">
        <v>121</v>
      </c>
      <c r="AW176" s="14">
        <v>104555.5555555555</v>
      </c>
      <c r="AX176" s="14" t="s">
        <v>121</v>
      </c>
      <c r="AY176" s="14">
        <v>104555.5555555555</v>
      </c>
      <c r="AZ176" s="14">
        <v>104555.5555555555</v>
      </c>
      <c r="BA176" s="14">
        <f t="shared" ref="BA176:BL176" si="520">+O176*1.1</f>
        <v>0</v>
      </c>
      <c r="BB176" s="14">
        <f t="shared" si="520"/>
        <v>0</v>
      </c>
      <c r="BC176" s="14">
        <f t="shared" si="520"/>
        <v>0</v>
      </c>
      <c r="BD176" s="14">
        <f t="shared" si="520"/>
        <v>0</v>
      </c>
      <c r="BE176" s="14">
        <f t="shared" si="520"/>
        <v>0</v>
      </c>
      <c r="BF176" s="14">
        <f t="shared" si="520"/>
        <v>0</v>
      </c>
      <c r="BG176" s="14">
        <f t="shared" si="520"/>
        <v>0</v>
      </c>
      <c r="BH176" s="14">
        <f t="shared" si="520"/>
        <v>0</v>
      </c>
      <c r="BI176" s="14">
        <f t="shared" si="520"/>
        <v>19629636.400000002</v>
      </c>
      <c r="BJ176" s="14">
        <f t="shared" si="520"/>
        <v>0</v>
      </c>
      <c r="BK176" s="14">
        <f t="shared" si="520"/>
        <v>0</v>
      </c>
      <c r="BL176" s="14">
        <f t="shared" si="520"/>
        <v>19629636.400000002</v>
      </c>
      <c r="BM176" s="13">
        <f t="shared" si="3"/>
        <v>39259272.800000004</v>
      </c>
      <c r="BN176" s="16">
        <f t="shared" ref="BN176:BY176" si="521">+IFERROR(BA176/CA176,0)</f>
        <v>0</v>
      </c>
      <c r="BO176" s="16">
        <f t="shared" si="521"/>
        <v>0</v>
      </c>
      <c r="BP176" s="16">
        <f t="shared" si="521"/>
        <v>0</v>
      </c>
      <c r="BQ176" s="16">
        <f t="shared" si="521"/>
        <v>0</v>
      </c>
      <c r="BR176" s="16">
        <f t="shared" si="521"/>
        <v>0</v>
      </c>
      <c r="BS176" s="16">
        <f t="shared" si="521"/>
        <v>0</v>
      </c>
      <c r="BT176" s="16">
        <f t="shared" si="521"/>
        <v>0</v>
      </c>
      <c r="BU176" s="16">
        <f t="shared" si="521"/>
        <v>0</v>
      </c>
      <c r="BV176" s="16">
        <f t="shared" si="521"/>
        <v>170.67600000000007</v>
      </c>
      <c r="BW176" s="16">
        <f t="shared" si="521"/>
        <v>0</v>
      </c>
      <c r="BX176" s="16">
        <f t="shared" si="521"/>
        <v>0</v>
      </c>
      <c r="BY176" s="16">
        <f t="shared" si="521"/>
        <v>170.67600000000007</v>
      </c>
      <c r="BZ176" s="16">
        <f t="shared" si="5"/>
        <v>341.35200000000015</v>
      </c>
      <c r="CA176" s="13">
        <v>115011.11111111107</v>
      </c>
      <c r="CB176" s="13">
        <v>115011.11111111107</v>
      </c>
      <c r="CC176" s="13">
        <v>115011.11111111107</v>
      </c>
      <c r="CD176" s="13">
        <v>115011.11111111107</v>
      </c>
      <c r="CE176" s="13">
        <v>115011.11111111107</v>
      </c>
      <c r="CF176" s="13">
        <v>115011.11111111107</v>
      </c>
      <c r="CG176" s="13">
        <v>115011.11111111107</v>
      </c>
      <c r="CH176" s="13">
        <v>115011.11111111107</v>
      </c>
      <c r="CI176" s="13">
        <v>115011.11111111107</v>
      </c>
      <c r="CJ176" s="13">
        <v>115011.11111111107</v>
      </c>
      <c r="CK176" s="13">
        <v>115011.11111111107</v>
      </c>
      <c r="CL176" s="13">
        <v>115011.11111111107</v>
      </c>
      <c r="CM176" s="17">
        <v>0.47</v>
      </c>
      <c r="CN176" s="17">
        <v>0.47</v>
      </c>
      <c r="CO176" s="17">
        <v>0.48</v>
      </c>
      <c r="CP176" s="17">
        <v>0.48</v>
      </c>
      <c r="CQ176" s="17">
        <v>0.48</v>
      </c>
      <c r="CR176" s="17">
        <v>0.49</v>
      </c>
      <c r="CS176" s="17">
        <v>0.49</v>
      </c>
      <c r="CT176" s="17">
        <v>0.49</v>
      </c>
      <c r="CU176" s="17">
        <v>0.49</v>
      </c>
      <c r="CV176" s="17">
        <v>0.49</v>
      </c>
      <c r="CW176" s="17">
        <v>0.49</v>
      </c>
      <c r="CX176" s="17">
        <v>0.49</v>
      </c>
      <c r="CY176" s="17">
        <v>0.1</v>
      </c>
      <c r="CZ176" s="17">
        <v>0.15</v>
      </c>
      <c r="DA176" s="17">
        <v>0.18</v>
      </c>
      <c r="DB176" s="17">
        <v>0.185</v>
      </c>
      <c r="DC176" s="17">
        <v>0.22</v>
      </c>
      <c r="DD176" s="17">
        <v>0.22</v>
      </c>
      <c r="DE176" s="17">
        <v>0.23399999999999999</v>
      </c>
      <c r="DF176" s="17">
        <v>0.23399999999999999</v>
      </c>
      <c r="DG176" s="17">
        <v>0.24399999999999999</v>
      </c>
      <c r="DH176" s="17">
        <v>0.23499999999999999</v>
      </c>
      <c r="DI176" s="17">
        <v>0.24399999999999999</v>
      </c>
      <c r="DJ176" s="17">
        <v>0.25</v>
      </c>
    </row>
    <row r="177" spans="1:114" ht="15" customHeight="1" x14ac:dyDescent="0.35">
      <c r="A177" s="11" t="s">
        <v>344</v>
      </c>
      <c r="B177" s="11" t="s">
        <v>115</v>
      </c>
      <c r="C177" s="11" t="s">
        <v>116</v>
      </c>
      <c r="D177" s="11" t="s">
        <v>115</v>
      </c>
      <c r="E177" s="11" t="s">
        <v>117</v>
      </c>
      <c r="F177" s="11">
        <v>2023</v>
      </c>
      <c r="G177" s="11">
        <v>1002400</v>
      </c>
      <c r="H177" s="11" t="s">
        <v>369</v>
      </c>
      <c r="I177" s="11">
        <v>6300563</v>
      </c>
      <c r="J177" s="12" t="s">
        <v>126</v>
      </c>
      <c r="K177" s="11">
        <v>405824</v>
      </c>
      <c r="L177" s="11" t="s">
        <v>373</v>
      </c>
      <c r="M177" s="11"/>
      <c r="N177" s="11"/>
      <c r="O177" s="13">
        <v>16740900</v>
      </c>
      <c r="P177" s="13">
        <v>0</v>
      </c>
      <c r="Q177" s="13">
        <v>16463700</v>
      </c>
      <c r="R177" s="13">
        <v>53786535</v>
      </c>
      <c r="S177" s="13">
        <v>26583975</v>
      </c>
      <c r="T177" s="13">
        <v>0</v>
      </c>
      <c r="U177" s="13">
        <v>0</v>
      </c>
      <c r="V177" s="13">
        <v>0</v>
      </c>
      <c r="W177" s="13">
        <v>25202595</v>
      </c>
      <c r="X177" s="13">
        <v>0</v>
      </c>
      <c r="Y177" s="13">
        <v>0</v>
      </c>
      <c r="Z177" s="13">
        <f t="shared" si="518"/>
        <v>25202595</v>
      </c>
      <c r="AA177" s="14">
        <f t="shared" si="0"/>
        <v>163980300</v>
      </c>
      <c r="AB177" s="15">
        <f t="shared" ref="AB177:AM177" si="522">+IFERROR(O177/AO177,0)</f>
        <v>182.62800000000001</v>
      </c>
      <c r="AC177" s="15">
        <f t="shared" si="522"/>
        <v>0</v>
      </c>
      <c r="AD177" s="15">
        <f t="shared" si="522"/>
        <v>179.60400000000001</v>
      </c>
      <c r="AE177" s="15">
        <f t="shared" si="522"/>
        <v>510.22799999999984</v>
      </c>
      <c r="AF177" s="15">
        <f t="shared" si="522"/>
        <v>252.17999999999992</v>
      </c>
      <c r="AG177" s="15">
        <f t="shared" si="522"/>
        <v>0</v>
      </c>
      <c r="AH177" s="15">
        <f t="shared" si="522"/>
        <v>0</v>
      </c>
      <c r="AI177" s="15">
        <f t="shared" si="522"/>
        <v>0</v>
      </c>
      <c r="AJ177" s="15">
        <f t="shared" si="522"/>
        <v>239.07599999999994</v>
      </c>
      <c r="AK177" s="15">
        <f t="shared" si="522"/>
        <v>0</v>
      </c>
      <c r="AL177" s="15">
        <f t="shared" si="522"/>
        <v>0</v>
      </c>
      <c r="AM177" s="15">
        <f t="shared" si="522"/>
        <v>239.07599999999994</v>
      </c>
      <c r="AN177" s="15">
        <f t="shared" si="2"/>
        <v>1602.7919999999997</v>
      </c>
      <c r="AO177" s="14">
        <v>91666.666666666657</v>
      </c>
      <c r="AP177" s="14" t="s">
        <v>121</v>
      </c>
      <c r="AQ177" s="14">
        <v>91666.666666666657</v>
      </c>
      <c r="AR177" s="14">
        <v>105416.6666666667</v>
      </c>
      <c r="AS177" s="14">
        <v>105416.6666666667</v>
      </c>
      <c r="AT177" s="14" t="s">
        <v>121</v>
      </c>
      <c r="AU177" s="14" t="s">
        <v>121</v>
      </c>
      <c r="AV177" s="14" t="s">
        <v>121</v>
      </c>
      <c r="AW177" s="14">
        <v>105416.6666666667</v>
      </c>
      <c r="AX177" s="14" t="s">
        <v>121</v>
      </c>
      <c r="AY177" s="14">
        <v>105416.6666666667</v>
      </c>
      <c r="AZ177" s="14">
        <v>105416.6666666667</v>
      </c>
      <c r="BA177" s="14">
        <f t="shared" ref="BA177:BL177" si="523">+O177*1.1</f>
        <v>18414990</v>
      </c>
      <c r="BB177" s="14">
        <f t="shared" si="523"/>
        <v>0</v>
      </c>
      <c r="BC177" s="14">
        <f t="shared" si="523"/>
        <v>18110070</v>
      </c>
      <c r="BD177" s="14">
        <f t="shared" si="523"/>
        <v>59165188.500000007</v>
      </c>
      <c r="BE177" s="14">
        <f t="shared" si="523"/>
        <v>29242372.500000004</v>
      </c>
      <c r="BF177" s="14">
        <f t="shared" si="523"/>
        <v>0</v>
      </c>
      <c r="BG177" s="14">
        <f t="shared" si="523"/>
        <v>0</v>
      </c>
      <c r="BH177" s="14">
        <f t="shared" si="523"/>
        <v>0</v>
      </c>
      <c r="BI177" s="14">
        <f t="shared" si="523"/>
        <v>27722854.500000004</v>
      </c>
      <c r="BJ177" s="14">
        <f t="shared" si="523"/>
        <v>0</v>
      </c>
      <c r="BK177" s="14">
        <f t="shared" si="523"/>
        <v>0</v>
      </c>
      <c r="BL177" s="14">
        <f t="shared" si="523"/>
        <v>27722854.500000004</v>
      </c>
      <c r="BM177" s="13">
        <f t="shared" si="3"/>
        <v>180378330</v>
      </c>
      <c r="BN177" s="16">
        <f t="shared" ref="BN177:BY177" si="524">+IFERROR(BA177/CA177,0)</f>
        <v>158.80695652173907</v>
      </c>
      <c r="BO177" s="16">
        <f t="shared" si="524"/>
        <v>0</v>
      </c>
      <c r="BP177" s="16">
        <f t="shared" si="524"/>
        <v>156.17739130434776</v>
      </c>
      <c r="BQ177" s="16">
        <f t="shared" si="524"/>
        <v>510.22799999999984</v>
      </c>
      <c r="BR177" s="16">
        <f t="shared" si="524"/>
        <v>252.17999999999992</v>
      </c>
      <c r="BS177" s="16">
        <f t="shared" si="524"/>
        <v>0</v>
      </c>
      <c r="BT177" s="16">
        <f t="shared" si="524"/>
        <v>0</v>
      </c>
      <c r="BU177" s="16">
        <f t="shared" si="524"/>
        <v>0</v>
      </c>
      <c r="BV177" s="16">
        <f t="shared" si="524"/>
        <v>239.07599999999991</v>
      </c>
      <c r="BW177" s="16">
        <f t="shared" si="524"/>
        <v>0</v>
      </c>
      <c r="BX177" s="16">
        <f t="shared" si="524"/>
        <v>0</v>
      </c>
      <c r="BY177" s="16">
        <f t="shared" si="524"/>
        <v>239.07599999999991</v>
      </c>
      <c r="BZ177" s="16">
        <f t="shared" si="5"/>
        <v>1555.5443478260863</v>
      </c>
      <c r="CA177" s="13">
        <v>115958.33333333339</v>
      </c>
      <c r="CB177" s="13">
        <v>115958.33333333339</v>
      </c>
      <c r="CC177" s="13">
        <v>115958.33333333339</v>
      </c>
      <c r="CD177" s="13">
        <v>115958.33333333339</v>
      </c>
      <c r="CE177" s="13">
        <v>115958.33333333339</v>
      </c>
      <c r="CF177" s="13">
        <v>115958.33333333339</v>
      </c>
      <c r="CG177" s="13">
        <v>115958.33333333339</v>
      </c>
      <c r="CH177" s="13">
        <v>115958.33333333339</v>
      </c>
      <c r="CI177" s="13">
        <v>115958.33333333339</v>
      </c>
      <c r="CJ177" s="13">
        <v>115958.33333333339</v>
      </c>
      <c r="CK177" s="13">
        <v>115958.33333333339</v>
      </c>
      <c r="CL177" s="13">
        <v>115958.33333333339</v>
      </c>
      <c r="CM177" s="17">
        <v>0.49</v>
      </c>
      <c r="CN177" s="17">
        <v>0.49</v>
      </c>
      <c r="CO177" s="17">
        <v>0.49</v>
      </c>
      <c r="CP177" s="17">
        <v>0.49</v>
      </c>
      <c r="CQ177" s="17">
        <v>0.49</v>
      </c>
      <c r="CR177" s="17">
        <v>0.49</v>
      </c>
      <c r="CS177" s="17">
        <v>0.49</v>
      </c>
      <c r="CT177" s="17">
        <v>0.49</v>
      </c>
      <c r="CU177" s="17">
        <v>0.49</v>
      </c>
      <c r="CV177" s="17">
        <v>0.49</v>
      </c>
      <c r="CW177" s="17">
        <v>0.49</v>
      </c>
      <c r="CX177" s="17">
        <v>0.49</v>
      </c>
      <c r="CY177" s="17">
        <v>0.1</v>
      </c>
      <c r="CZ177" s="17">
        <v>0.15</v>
      </c>
      <c r="DA177" s="17">
        <v>0.18</v>
      </c>
      <c r="DB177" s="17">
        <v>0.185</v>
      </c>
      <c r="DC177" s="17">
        <v>0.22</v>
      </c>
      <c r="DD177" s="17">
        <v>0.22</v>
      </c>
      <c r="DE177" s="17">
        <v>0.23399999999999999</v>
      </c>
      <c r="DF177" s="17">
        <v>0.23399999999999999</v>
      </c>
      <c r="DG177" s="17">
        <v>0.24399999999999999</v>
      </c>
      <c r="DH177" s="17">
        <v>0.23499999999999999</v>
      </c>
      <c r="DI177" s="17">
        <v>0.24399999999999999</v>
      </c>
      <c r="DJ177" s="17">
        <v>0.25</v>
      </c>
    </row>
    <row r="178" spans="1:114" ht="15" customHeight="1" x14ac:dyDescent="0.35">
      <c r="A178" s="11" t="s">
        <v>344</v>
      </c>
      <c r="B178" s="11" t="s">
        <v>115</v>
      </c>
      <c r="C178" s="11" t="s">
        <v>116</v>
      </c>
      <c r="D178" s="11" t="s">
        <v>115</v>
      </c>
      <c r="E178" s="11" t="s">
        <v>117</v>
      </c>
      <c r="F178" s="11">
        <v>2023</v>
      </c>
      <c r="G178" s="11">
        <v>1002400</v>
      </c>
      <c r="H178" s="11" t="s">
        <v>369</v>
      </c>
      <c r="I178" s="11">
        <v>6300563</v>
      </c>
      <c r="J178" s="12" t="s">
        <v>126</v>
      </c>
      <c r="K178" s="11">
        <v>405973</v>
      </c>
      <c r="L178" s="11" t="s">
        <v>374</v>
      </c>
      <c r="M178" s="11"/>
      <c r="N178" s="11"/>
      <c r="O178" s="13">
        <v>0</v>
      </c>
      <c r="P178" s="13">
        <v>0</v>
      </c>
      <c r="Q178" s="13">
        <v>26636610</v>
      </c>
      <c r="R178" s="13">
        <v>0</v>
      </c>
      <c r="S178" s="13">
        <v>30385800</v>
      </c>
      <c r="T178" s="13">
        <v>6132240</v>
      </c>
      <c r="U178" s="13">
        <v>30857040</v>
      </c>
      <c r="V178" s="13">
        <v>0</v>
      </c>
      <c r="W178" s="13">
        <v>0</v>
      </c>
      <c r="X178" s="13">
        <v>31352760</v>
      </c>
      <c r="Y178" s="13">
        <v>0</v>
      </c>
      <c r="Z178" s="13">
        <v>0</v>
      </c>
      <c r="AA178" s="14">
        <f t="shared" si="0"/>
        <v>125364450</v>
      </c>
      <c r="AB178" s="15">
        <f t="shared" ref="AB178:AM178" si="525">+IFERROR(O178/AO178,0)</f>
        <v>0</v>
      </c>
      <c r="AC178" s="15">
        <f t="shared" si="525"/>
        <v>0</v>
      </c>
      <c r="AD178" s="15">
        <f t="shared" si="525"/>
        <v>375.375</v>
      </c>
      <c r="AE178" s="15">
        <f t="shared" si="525"/>
        <v>0</v>
      </c>
      <c r="AF178" s="15">
        <f t="shared" si="525"/>
        <v>372.375</v>
      </c>
      <c r="AG178" s="15">
        <f t="shared" si="525"/>
        <v>75.150000000000006</v>
      </c>
      <c r="AH178" s="15">
        <f t="shared" si="525"/>
        <v>378.15</v>
      </c>
      <c r="AI178" s="15">
        <f t="shared" si="525"/>
        <v>0</v>
      </c>
      <c r="AJ178" s="15">
        <f t="shared" si="525"/>
        <v>0</v>
      </c>
      <c r="AK178" s="15">
        <f t="shared" si="525"/>
        <v>384.22500000000002</v>
      </c>
      <c r="AL178" s="15">
        <f t="shared" si="525"/>
        <v>0</v>
      </c>
      <c r="AM178" s="15">
        <f t="shared" si="525"/>
        <v>0</v>
      </c>
      <c r="AN178" s="15">
        <f t="shared" si="2"/>
        <v>1585.2750000000001</v>
      </c>
      <c r="AO178" s="14" t="s">
        <v>121</v>
      </c>
      <c r="AP178" s="14" t="s">
        <v>121</v>
      </c>
      <c r="AQ178" s="14">
        <v>70960</v>
      </c>
      <c r="AR178" s="14" t="s">
        <v>121</v>
      </c>
      <c r="AS178" s="14">
        <v>81600</v>
      </c>
      <c r="AT178" s="14">
        <v>81600</v>
      </c>
      <c r="AU178" s="14">
        <v>81600</v>
      </c>
      <c r="AV178" s="14" t="s">
        <v>121</v>
      </c>
      <c r="AW178" s="14" t="s">
        <v>121</v>
      </c>
      <c r="AX178" s="14">
        <v>81600</v>
      </c>
      <c r="AY178" s="14" t="s">
        <v>121</v>
      </c>
      <c r="AZ178" s="14" t="s">
        <v>121</v>
      </c>
      <c r="BA178" s="14">
        <f t="shared" ref="BA178:BL178" si="526">+O178*1.1</f>
        <v>0</v>
      </c>
      <c r="BB178" s="14">
        <f t="shared" si="526"/>
        <v>0</v>
      </c>
      <c r="BC178" s="14">
        <f t="shared" si="526"/>
        <v>29300271.000000004</v>
      </c>
      <c r="BD178" s="14">
        <f t="shared" si="526"/>
        <v>0</v>
      </c>
      <c r="BE178" s="14">
        <f t="shared" si="526"/>
        <v>33424380.000000004</v>
      </c>
      <c r="BF178" s="14">
        <f t="shared" si="526"/>
        <v>6745464.0000000009</v>
      </c>
      <c r="BG178" s="14">
        <f t="shared" si="526"/>
        <v>33942744</v>
      </c>
      <c r="BH178" s="14">
        <f t="shared" si="526"/>
        <v>0</v>
      </c>
      <c r="BI178" s="14">
        <f t="shared" si="526"/>
        <v>0</v>
      </c>
      <c r="BJ178" s="14">
        <f t="shared" si="526"/>
        <v>34488036</v>
      </c>
      <c r="BK178" s="14">
        <f t="shared" si="526"/>
        <v>0</v>
      </c>
      <c r="BL178" s="14">
        <f t="shared" si="526"/>
        <v>0</v>
      </c>
      <c r="BM178" s="13">
        <f t="shared" si="3"/>
        <v>137900895</v>
      </c>
      <c r="BN178" s="16">
        <f t="shared" ref="BN178:BY178" si="527">+IFERROR(BA178/CA178,0)</f>
        <v>0</v>
      </c>
      <c r="BO178" s="16">
        <f t="shared" si="527"/>
        <v>0</v>
      </c>
      <c r="BP178" s="16">
        <f t="shared" si="527"/>
        <v>326.42904411764709</v>
      </c>
      <c r="BQ178" s="16">
        <f t="shared" si="527"/>
        <v>0</v>
      </c>
      <c r="BR178" s="16">
        <f t="shared" si="527"/>
        <v>372.37500000000006</v>
      </c>
      <c r="BS178" s="16">
        <f t="shared" si="527"/>
        <v>75.150000000000006</v>
      </c>
      <c r="BT178" s="16">
        <f t="shared" si="527"/>
        <v>378.15</v>
      </c>
      <c r="BU178" s="16">
        <f t="shared" si="527"/>
        <v>0</v>
      </c>
      <c r="BV178" s="16">
        <f t="shared" si="527"/>
        <v>0</v>
      </c>
      <c r="BW178" s="16">
        <f t="shared" si="527"/>
        <v>384.22500000000002</v>
      </c>
      <c r="BX178" s="16">
        <f t="shared" si="527"/>
        <v>0</v>
      </c>
      <c r="BY178" s="16">
        <f t="shared" si="527"/>
        <v>0</v>
      </c>
      <c r="BZ178" s="16">
        <f t="shared" si="5"/>
        <v>1536.3290441176473</v>
      </c>
      <c r="CA178" s="13">
        <v>89760</v>
      </c>
      <c r="CB178" s="13">
        <v>89760</v>
      </c>
      <c r="CC178" s="13">
        <v>89760</v>
      </c>
      <c r="CD178" s="13">
        <v>89760</v>
      </c>
      <c r="CE178" s="13">
        <v>89760</v>
      </c>
      <c r="CF178" s="13">
        <v>89760</v>
      </c>
      <c r="CG178" s="13">
        <v>89760</v>
      </c>
      <c r="CH178" s="13">
        <v>89760</v>
      </c>
      <c r="CI178" s="13">
        <v>89760</v>
      </c>
      <c r="CJ178" s="13">
        <v>89760</v>
      </c>
      <c r="CK178" s="13">
        <v>89760</v>
      </c>
      <c r="CL178" s="13">
        <v>89760</v>
      </c>
      <c r="CM178" s="17">
        <v>0.48</v>
      </c>
      <c r="CN178" s="17">
        <v>0.48</v>
      </c>
      <c r="CO178" s="17">
        <v>0.48</v>
      </c>
      <c r="CP178" s="17">
        <v>0.5</v>
      </c>
      <c r="CQ178" s="17">
        <v>0.5</v>
      </c>
      <c r="CR178" s="17">
        <v>0.5</v>
      </c>
      <c r="CS178" s="17">
        <v>0.5</v>
      </c>
      <c r="CT178" s="17">
        <v>0.5</v>
      </c>
      <c r="CU178" s="17">
        <v>0.5</v>
      </c>
      <c r="CV178" s="17">
        <v>0.5</v>
      </c>
      <c r="CW178" s="17">
        <v>0.5</v>
      </c>
      <c r="CX178" s="17">
        <v>0.5</v>
      </c>
      <c r="CY178" s="17">
        <v>0.28000000000000003</v>
      </c>
      <c r="CZ178" s="17">
        <v>0.23</v>
      </c>
      <c r="DA178" s="17">
        <v>0.35</v>
      </c>
      <c r="DB178" s="17">
        <v>0.35</v>
      </c>
      <c r="DC178" s="17">
        <v>0.4</v>
      </c>
      <c r="DD178" s="17">
        <v>0.4</v>
      </c>
      <c r="DE178" s="17">
        <v>0.39400000000000002</v>
      </c>
      <c r="DF178" s="17">
        <v>0.39400000000000002</v>
      </c>
      <c r="DG178" s="17">
        <v>0.39400000000000002</v>
      </c>
      <c r="DH178" s="17">
        <v>0.38500000000000001</v>
      </c>
      <c r="DI178" s="17">
        <v>0.39400000000000002</v>
      </c>
      <c r="DJ178" s="17">
        <v>0.4</v>
      </c>
    </row>
    <row r="179" spans="1:114" ht="15" customHeight="1" x14ac:dyDescent="0.35">
      <c r="A179" s="11" t="s">
        <v>344</v>
      </c>
      <c r="B179" s="11" t="s">
        <v>115</v>
      </c>
      <c r="C179" s="11" t="s">
        <v>116</v>
      </c>
      <c r="D179" s="11" t="s">
        <v>115</v>
      </c>
      <c r="E179" s="11" t="s">
        <v>117</v>
      </c>
      <c r="F179" s="11">
        <v>2023</v>
      </c>
      <c r="G179" s="11">
        <v>1002400</v>
      </c>
      <c r="H179" s="11" t="s">
        <v>369</v>
      </c>
      <c r="I179" s="11">
        <v>6300563</v>
      </c>
      <c r="J179" s="12" t="s">
        <v>126</v>
      </c>
      <c r="K179" s="11">
        <v>407330</v>
      </c>
      <c r="L179" s="11" t="s">
        <v>375</v>
      </c>
      <c r="M179" s="11"/>
      <c r="N179" s="11"/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20192000</v>
      </c>
      <c r="X179" s="13">
        <v>20086400</v>
      </c>
      <c r="Y179" s="13">
        <v>0</v>
      </c>
      <c r="Z179" s="13">
        <v>0</v>
      </c>
      <c r="AA179" s="14">
        <f t="shared" si="0"/>
        <v>40278400</v>
      </c>
      <c r="AB179" s="15">
        <f t="shared" ref="AB179:AM179" si="528">+IFERROR(O179/AO179,0)</f>
        <v>0</v>
      </c>
      <c r="AC179" s="15">
        <f t="shared" si="528"/>
        <v>0</v>
      </c>
      <c r="AD179" s="15">
        <f t="shared" si="528"/>
        <v>0</v>
      </c>
      <c r="AE179" s="15">
        <f t="shared" si="528"/>
        <v>0</v>
      </c>
      <c r="AF179" s="15">
        <f t="shared" si="528"/>
        <v>0</v>
      </c>
      <c r="AG179" s="15">
        <f t="shared" si="528"/>
        <v>0</v>
      </c>
      <c r="AH179" s="15">
        <f t="shared" si="528"/>
        <v>0</v>
      </c>
      <c r="AI179" s="15">
        <f t="shared" si="528"/>
        <v>0</v>
      </c>
      <c r="AJ179" s="15">
        <f t="shared" si="528"/>
        <v>189.29999999999993</v>
      </c>
      <c r="AK179" s="15">
        <f t="shared" si="528"/>
        <v>188.30999999999995</v>
      </c>
      <c r="AL179" s="15">
        <f t="shared" si="528"/>
        <v>0</v>
      </c>
      <c r="AM179" s="15">
        <f t="shared" si="528"/>
        <v>0</v>
      </c>
      <c r="AN179" s="15">
        <f t="shared" si="2"/>
        <v>377.6099999999999</v>
      </c>
      <c r="AO179" s="14" t="s">
        <v>121</v>
      </c>
      <c r="AP179" s="14" t="s">
        <v>121</v>
      </c>
      <c r="AQ179" s="14" t="s">
        <v>121</v>
      </c>
      <c r="AR179" s="14" t="s">
        <v>121</v>
      </c>
      <c r="AS179" s="14" t="s">
        <v>121</v>
      </c>
      <c r="AT179" s="14" t="s">
        <v>121</v>
      </c>
      <c r="AU179" s="14" t="s">
        <v>121</v>
      </c>
      <c r="AV179" s="14" t="s">
        <v>121</v>
      </c>
      <c r="AW179" s="14">
        <v>106666.6666666667</v>
      </c>
      <c r="AX179" s="14">
        <v>106666.6666666667</v>
      </c>
      <c r="AY179" s="14">
        <v>106666.6666666667</v>
      </c>
      <c r="AZ179" s="14">
        <v>106666.6666666667</v>
      </c>
      <c r="BA179" s="14">
        <v>13427000</v>
      </c>
      <c r="BB179" s="14">
        <v>13427000</v>
      </c>
      <c r="BC179" s="14">
        <v>13427000</v>
      </c>
      <c r="BD179" s="14">
        <v>13427000</v>
      </c>
      <c r="BE179" s="14">
        <v>13427000</v>
      </c>
      <c r="BF179" s="14">
        <v>13427000</v>
      </c>
      <c r="BG179" s="14">
        <v>13427000</v>
      </c>
      <c r="BH179" s="14">
        <v>13427000</v>
      </c>
      <c r="BI179" s="14">
        <v>13427000</v>
      </c>
      <c r="BJ179" s="14">
        <v>13427000</v>
      </c>
      <c r="BK179" s="14">
        <v>13427000</v>
      </c>
      <c r="BL179" s="14">
        <v>13427000</v>
      </c>
      <c r="BM179" s="13">
        <f t="shared" si="3"/>
        <v>161124000</v>
      </c>
      <c r="BN179" s="16">
        <f t="shared" ref="BN179:BY179" si="529">+IFERROR(BA179/CA179,0)</f>
        <v>114.43465909090904</v>
      </c>
      <c r="BO179" s="16">
        <f t="shared" si="529"/>
        <v>114.43465909090904</v>
      </c>
      <c r="BP179" s="16">
        <f t="shared" si="529"/>
        <v>114.43465909090904</v>
      </c>
      <c r="BQ179" s="16">
        <f t="shared" si="529"/>
        <v>114.43465909090904</v>
      </c>
      <c r="BR179" s="16">
        <f t="shared" si="529"/>
        <v>114.43465909090904</v>
      </c>
      <c r="BS179" s="16">
        <f t="shared" si="529"/>
        <v>114.43465909090904</v>
      </c>
      <c r="BT179" s="16">
        <f t="shared" si="529"/>
        <v>114.43465909090904</v>
      </c>
      <c r="BU179" s="16">
        <f t="shared" si="529"/>
        <v>114.43465909090904</v>
      </c>
      <c r="BV179" s="16">
        <f t="shared" si="529"/>
        <v>114.43465909090904</v>
      </c>
      <c r="BW179" s="16">
        <f t="shared" si="529"/>
        <v>114.43465909090904</v>
      </c>
      <c r="BX179" s="16">
        <f t="shared" si="529"/>
        <v>114.43465909090904</v>
      </c>
      <c r="BY179" s="16">
        <f t="shared" si="529"/>
        <v>114.43465909090904</v>
      </c>
      <c r="BZ179" s="16">
        <f t="shared" si="5"/>
        <v>1373.2159090909083</v>
      </c>
      <c r="CA179" s="13">
        <v>117333.33333333339</v>
      </c>
      <c r="CB179" s="13">
        <v>117333.33333333339</v>
      </c>
      <c r="CC179" s="13">
        <v>117333.33333333339</v>
      </c>
      <c r="CD179" s="13">
        <v>117333.33333333339</v>
      </c>
      <c r="CE179" s="13">
        <v>117333.33333333339</v>
      </c>
      <c r="CF179" s="13">
        <v>117333.33333333339</v>
      </c>
      <c r="CG179" s="13">
        <v>117333.33333333339</v>
      </c>
      <c r="CH179" s="13">
        <v>117333.33333333339</v>
      </c>
      <c r="CI179" s="13">
        <v>117333.33333333339</v>
      </c>
      <c r="CJ179" s="13">
        <v>117333.33333333339</v>
      </c>
      <c r="CK179" s="13">
        <v>117333.33333333339</v>
      </c>
      <c r="CL179" s="13">
        <v>117333.33333333339</v>
      </c>
      <c r="CM179" s="17">
        <v>0.48</v>
      </c>
      <c r="CN179" s="17">
        <v>0.48</v>
      </c>
      <c r="CO179" s="17">
        <v>0.48</v>
      </c>
      <c r="CP179" s="17">
        <v>0.48</v>
      </c>
      <c r="CQ179" s="17">
        <v>0.48</v>
      </c>
      <c r="CR179" s="17">
        <v>0.49</v>
      </c>
      <c r="CS179" s="17">
        <v>0.49</v>
      </c>
      <c r="CT179" s="17">
        <v>0.49</v>
      </c>
      <c r="CU179" s="17">
        <v>0.5</v>
      </c>
      <c r="CV179" s="17">
        <v>0.5</v>
      </c>
      <c r="CW179" s="17">
        <v>0.5</v>
      </c>
      <c r="CX179" s="17">
        <v>0.5</v>
      </c>
      <c r="CY179" s="17">
        <v>0.1</v>
      </c>
      <c r="CZ179" s="17">
        <v>0.15</v>
      </c>
      <c r="DA179" s="17">
        <v>0.18</v>
      </c>
      <c r="DB179" s="17">
        <v>0.185</v>
      </c>
      <c r="DC179" s="17">
        <v>0.22</v>
      </c>
      <c r="DD179" s="17">
        <v>0.22</v>
      </c>
      <c r="DE179" s="17">
        <v>0.23399999999999999</v>
      </c>
      <c r="DF179" s="17">
        <v>0.23399999999999999</v>
      </c>
      <c r="DG179" s="17">
        <v>0.24399999999999999</v>
      </c>
      <c r="DH179" s="17">
        <v>0.23499999999999999</v>
      </c>
      <c r="DI179" s="17">
        <v>0.24399999999999999</v>
      </c>
      <c r="DJ179" s="17">
        <v>0.25</v>
      </c>
    </row>
    <row r="180" spans="1:114" ht="15" customHeight="1" x14ac:dyDescent="0.35">
      <c r="A180" s="11" t="s">
        <v>344</v>
      </c>
      <c r="B180" s="11" t="s">
        <v>115</v>
      </c>
      <c r="C180" s="11" t="s">
        <v>116</v>
      </c>
      <c r="D180" s="11" t="s">
        <v>115</v>
      </c>
      <c r="E180" s="11" t="s">
        <v>117</v>
      </c>
      <c r="F180" s="11">
        <v>2023</v>
      </c>
      <c r="G180" s="11">
        <v>1002400</v>
      </c>
      <c r="H180" s="11" t="s">
        <v>369</v>
      </c>
      <c r="I180" s="11">
        <v>6300563</v>
      </c>
      <c r="J180" s="12" t="s">
        <v>126</v>
      </c>
      <c r="K180" s="11" t="s">
        <v>376</v>
      </c>
      <c r="L180" s="11" t="s">
        <v>377</v>
      </c>
      <c r="M180" s="11"/>
      <c r="N180" s="11"/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4">
        <f t="shared" si="0"/>
        <v>0</v>
      </c>
      <c r="AB180" s="15">
        <f t="shared" ref="AB180:AM180" si="530">+IFERROR(O180/AO180,0)</f>
        <v>0</v>
      </c>
      <c r="AC180" s="15">
        <f t="shared" si="530"/>
        <v>0</v>
      </c>
      <c r="AD180" s="15">
        <f t="shared" si="530"/>
        <v>0</v>
      </c>
      <c r="AE180" s="15">
        <f t="shared" si="530"/>
        <v>0</v>
      </c>
      <c r="AF180" s="15">
        <f t="shared" si="530"/>
        <v>0</v>
      </c>
      <c r="AG180" s="15">
        <f t="shared" si="530"/>
        <v>0</v>
      </c>
      <c r="AH180" s="15">
        <f t="shared" si="530"/>
        <v>0</v>
      </c>
      <c r="AI180" s="15">
        <f t="shared" si="530"/>
        <v>0</v>
      </c>
      <c r="AJ180" s="15">
        <f t="shared" si="530"/>
        <v>0</v>
      </c>
      <c r="AK180" s="15">
        <f t="shared" si="530"/>
        <v>0</v>
      </c>
      <c r="AL180" s="15">
        <f t="shared" si="530"/>
        <v>0</v>
      </c>
      <c r="AM180" s="15">
        <f t="shared" si="530"/>
        <v>0</v>
      </c>
      <c r="AN180" s="15">
        <f t="shared" si="2"/>
        <v>0</v>
      </c>
      <c r="AO180" s="14" t="s">
        <v>121</v>
      </c>
      <c r="AP180" s="14" t="s">
        <v>121</v>
      </c>
      <c r="AQ180" s="14" t="s">
        <v>121</v>
      </c>
      <c r="AR180" s="14" t="s">
        <v>121</v>
      </c>
      <c r="AS180" s="14" t="s">
        <v>121</v>
      </c>
      <c r="AT180" s="14" t="s">
        <v>121</v>
      </c>
      <c r="AU180" s="14" t="s">
        <v>121</v>
      </c>
      <c r="AV180" s="14" t="s">
        <v>121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4500000</v>
      </c>
      <c r="BF180" s="14">
        <v>4500000</v>
      </c>
      <c r="BG180" s="14">
        <v>4500000</v>
      </c>
      <c r="BH180" s="14">
        <v>4500000</v>
      </c>
      <c r="BI180" s="14">
        <v>4500000</v>
      </c>
      <c r="BJ180" s="14">
        <v>4500000</v>
      </c>
      <c r="BK180" s="14">
        <v>4500000</v>
      </c>
      <c r="BL180" s="14">
        <v>4500000</v>
      </c>
      <c r="BM180" s="13">
        <f t="shared" si="3"/>
        <v>36000000</v>
      </c>
      <c r="BN180" s="16">
        <f t="shared" ref="BN180:BY180" si="531">+IFERROR(BA180/CA180,0)</f>
        <v>0</v>
      </c>
      <c r="BO180" s="16">
        <f t="shared" si="531"/>
        <v>0</v>
      </c>
      <c r="BP180" s="16">
        <f t="shared" si="531"/>
        <v>0</v>
      </c>
      <c r="BQ180" s="16">
        <f t="shared" si="531"/>
        <v>0</v>
      </c>
      <c r="BR180" s="16">
        <f t="shared" si="531"/>
        <v>4500000</v>
      </c>
      <c r="BS180" s="16">
        <f t="shared" si="531"/>
        <v>4500000</v>
      </c>
      <c r="BT180" s="16">
        <f t="shared" si="531"/>
        <v>4500000</v>
      </c>
      <c r="BU180" s="16">
        <f t="shared" si="531"/>
        <v>4500000</v>
      </c>
      <c r="BV180" s="16">
        <f t="shared" si="531"/>
        <v>4500000</v>
      </c>
      <c r="BW180" s="16">
        <f t="shared" si="531"/>
        <v>4500000</v>
      </c>
      <c r="BX180" s="16">
        <f t="shared" si="531"/>
        <v>4500000</v>
      </c>
      <c r="BY180" s="16">
        <f t="shared" si="531"/>
        <v>4500000</v>
      </c>
      <c r="BZ180" s="16">
        <f t="shared" si="5"/>
        <v>36000000</v>
      </c>
      <c r="CA180" s="13">
        <v>1</v>
      </c>
      <c r="CB180" s="13">
        <v>1</v>
      </c>
      <c r="CC180" s="13">
        <v>1</v>
      </c>
      <c r="CD180" s="13">
        <v>1</v>
      </c>
      <c r="CE180" s="13">
        <v>1</v>
      </c>
      <c r="CF180" s="13">
        <v>1</v>
      </c>
      <c r="CG180" s="13">
        <v>1</v>
      </c>
      <c r="CH180" s="13">
        <v>1</v>
      </c>
      <c r="CI180" s="13">
        <v>1</v>
      </c>
      <c r="CJ180" s="13">
        <v>1</v>
      </c>
      <c r="CK180" s="13">
        <v>1</v>
      </c>
      <c r="CL180" s="13">
        <v>1</v>
      </c>
      <c r="CM180" s="17">
        <v>0.5</v>
      </c>
      <c r="CN180" s="17">
        <v>0.5</v>
      </c>
      <c r="CO180" s="17">
        <v>0.5</v>
      </c>
      <c r="CP180" s="17">
        <v>0.5</v>
      </c>
      <c r="CQ180" s="17">
        <v>0.5</v>
      </c>
      <c r="CR180" s="17">
        <v>0.5</v>
      </c>
      <c r="CS180" s="17">
        <v>0.5</v>
      </c>
      <c r="CT180" s="17">
        <v>0.5</v>
      </c>
      <c r="CU180" s="17">
        <v>0.5</v>
      </c>
      <c r="CV180" s="17">
        <v>0.5</v>
      </c>
      <c r="CW180" s="17">
        <v>0.5</v>
      </c>
      <c r="CX180" s="17">
        <v>0.5</v>
      </c>
      <c r="CY180" s="17">
        <v>0.25</v>
      </c>
      <c r="CZ180" s="17">
        <v>0.3</v>
      </c>
      <c r="DA180" s="17">
        <v>0.33</v>
      </c>
      <c r="DB180" s="17">
        <v>0.33499999999999996</v>
      </c>
      <c r="DC180" s="17">
        <v>0.35</v>
      </c>
      <c r="DD180" s="17">
        <v>0.35</v>
      </c>
      <c r="DE180" s="17">
        <v>0.34399999999999997</v>
      </c>
      <c r="DF180" s="17">
        <v>0.34399999999999997</v>
      </c>
      <c r="DG180" s="17">
        <v>0.34399999999999997</v>
      </c>
      <c r="DH180" s="17">
        <v>0.33499999999999996</v>
      </c>
      <c r="DI180" s="17">
        <v>0.34399999999999997</v>
      </c>
      <c r="DJ180" s="17">
        <v>0.35</v>
      </c>
    </row>
    <row r="181" spans="1:114" ht="15" customHeight="1" x14ac:dyDescent="0.35">
      <c r="A181" s="11" t="s">
        <v>344</v>
      </c>
      <c r="B181" s="11" t="s">
        <v>115</v>
      </c>
      <c r="C181" s="11" t="s">
        <v>116</v>
      </c>
      <c r="D181" s="11" t="s">
        <v>115</v>
      </c>
      <c r="E181" s="11" t="s">
        <v>117</v>
      </c>
      <c r="F181" s="11">
        <v>2023</v>
      </c>
      <c r="G181" s="11">
        <v>1002400</v>
      </c>
      <c r="H181" s="11" t="s">
        <v>369</v>
      </c>
      <c r="I181" s="11">
        <v>6300563</v>
      </c>
      <c r="J181" s="12" t="s">
        <v>126</v>
      </c>
      <c r="K181" s="11" t="s">
        <v>378</v>
      </c>
      <c r="L181" s="11" t="s">
        <v>379</v>
      </c>
      <c r="M181" s="11"/>
      <c r="N181" s="11"/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4">
        <f t="shared" si="0"/>
        <v>0</v>
      </c>
      <c r="AB181" s="15">
        <f t="shared" ref="AB181:AM181" si="532">+IFERROR(O181/AO181,0)</f>
        <v>0</v>
      </c>
      <c r="AC181" s="15">
        <f t="shared" si="532"/>
        <v>0</v>
      </c>
      <c r="AD181" s="15">
        <f t="shared" si="532"/>
        <v>0</v>
      </c>
      <c r="AE181" s="15">
        <f t="shared" si="532"/>
        <v>0</v>
      </c>
      <c r="AF181" s="15">
        <f t="shared" si="532"/>
        <v>0</v>
      </c>
      <c r="AG181" s="15">
        <f t="shared" si="532"/>
        <v>0</v>
      </c>
      <c r="AH181" s="15">
        <f t="shared" si="532"/>
        <v>0</v>
      </c>
      <c r="AI181" s="15">
        <f t="shared" si="532"/>
        <v>0</v>
      </c>
      <c r="AJ181" s="15">
        <f t="shared" si="532"/>
        <v>0</v>
      </c>
      <c r="AK181" s="15">
        <f t="shared" si="532"/>
        <v>0</v>
      </c>
      <c r="AL181" s="15">
        <f t="shared" si="532"/>
        <v>0</v>
      </c>
      <c r="AM181" s="15">
        <f t="shared" si="532"/>
        <v>0</v>
      </c>
      <c r="AN181" s="15">
        <f t="shared" si="2"/>
        <v>0</v>
      </c>
      <c r="AO181" s="14" t="s">
        <v>121</v>
      </c>
      <c r="AP181" s="14" t="s">
        <v>121</v>
      </c>
      <c r="AQ181" s="14" t="s">
        <v>121</v>
      </c>
      <c r="AR181" s="14" t="s">
        <v>121</v>
      </c>
      <c r="AS181" s="14" t="s">
        <v>121</v>
      </c>
      <c r="AT181" s="14" t="s">
        <v>121</v>
      </c>
      <c r="AU181" s="14" t="s">
        <v>121</v>
      </c>
      <c r="AV181" s="14" t="s">
        <v>121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4500000</v>
      </c>
      <c r="BF181" s="14">
        <v>4500000</v>
      </c>
      <c r="BG181" s="14">
        <v>4500000</v>
      </c>
      <c r="BH181" s="14">
        <v>4500000</v>
      </c>
      <c r="BI181" s="14">
        <v>4500000</v>
      </c>
      <c r="BJ181" s="14">
        <v>4500000</v>
      </c>
      <c r="BK181" s="14">
        <v>4500000</v>
      </c>
      <c r="BL181" s="14">
        <v>4500000</v>
      </c>
      <c r="BM181" s="13">
        <f t="shared" si="3"/>
        <v>36000000</v>
      </c>
      <c r="BN181" s="16">
        <f t="shared" ref="BN181:BY181" si="533">+IFERROR(BA181/CA181,0)</f>
        <v>0</v>
      </c>
      <c r="BO181" s="16">
        <f t="shared" si="533"/>
        <v>0</v>
      </c>
      <c r="BP181" s="16">
        <f t="shared" si="533"/>
        <v>0</v>
      </c>
      <c r="BQ181" s="16">
        <f t="shared" si="533"/>
        <v>0</v>
      </c>
      <c r="BR181" s="16">
        <f t="shared" si="533"/>
        <v>4500000</v>
      </c>
      <c r="BS181" s="16">
        <f t="shared" si="533"/>
        <v>4500000</v>
      </c>
      <c r="BT181" s="16">
        <f t="shared" si="533"/>
        <v>4500000</v>
      </c>
      <c r="BU181" s="16">
        <f t="shared" si="533"/>
        <v>4500000</v>
      </c>
      <c r="BV181" s="16">
        <f t="shared" si="533"/>
        <v>4500000</v>
      </c>
      <c r="BW181" s="16">
        <f t="shared" si="533"/>
        <v>4500000</v>
      </c>
      <c r="BX181" s="16">
        <f t="shared" si="533"/>
        <v>4500000</v>
      </c>
      <c r="BY181" s="16">
        <f t="shared" si="533"/>
        <v>4500000</v>
      </c>
      <c r="BZ181" s="16">
        <f t="shared" si="5"/>
        <v>36000000</v>
      </c>
      <c r="CA181" s="13">
        <v>1</v>
      </c>
      <c r="CB181" s="13">
        <v>1</v>
      </c>
      <c r="CC181" s="13">
        <v>1</v>
      </c>
      <c r="CD181" s="13">
        <v>1</v>
      </c>
      <c r="CE181" s="13">
        <v>1</v>
      </c>
      <c r="CF181" s="13">
        <v>1</v>
      </c>
      <c r="CG181" s="13">
        <v>1</v>
      </c>
      <c r="CH181" s="13">
        <v>1</v>
      </c>
      <c r="CI181" s="13">
        <v>1</v>
      </c>
      <c r="CJ181" s="13">
        <v>1</v>
      </c>
      <c r="CK181" s="13">
        <v>1</v>
      </c>
      <c r="CL181" s="13">
        <v>1</v>
      </c>
      <c r="CM181" s="17">
        <v>0.5</v>
      </c>
      <c r="CN181" s="17">
        <v>0.5</v>
      </c>
      <c r="CO181" s="17">
        <v>0.5</v>
      </c>
      <c r="CP181" s="17">
        <v>0.5</v>
      </c>
      <c r="CQ181" s="17">
        <v>0.5</v>
      </c>
      <c r="CR181" s="17">
        <v>0.5</v>
      </c>
      <c r="CS181" s="17">
        <v>0.5</v>
      </c>
      <c r="CT181" s="17">
        <v>0.5</v>
      </c>
      <c r="CU181" s="17">
        <v>0.5</v>
      </c>
      <c r="CV181" s="17">
        <v>0.5</v>
      </c>
      <c r="CW181" s="17">
        <v>0.5</v>
      </c>
      <c r="CX181" s="17">
        <v>0.5</v>
      </c>
      <c r="CY181" s="17">
        <v>0.25</v>
      </c>
      <c r="CZ181" s="17">
        <v>0.3</v>
      </c>
      <c r="DA181" s="17">
        <v>0.33</v>
      </c>
      <c r="DB181" s="17">
        <v>0.33499999999999996</v>
      </c>
      <c r="DC181" s="17">
        <v>0.35</v>
      </c>
      <c r="DD181" s="17">
        <v>0.35</v>
      </c>
      <c r="DE181" s="17">
        <v>0.34399999999999997</v>
      </c>
      <c r="DF181" s="17">
        <v>0.34399999999999997</v>
      </c>
      <c r="DG181" s="17">
        <v>0.34399999999999997</v>
      </c>
      <c r="DH181" s="17">
        <v>0.33499999999999996</v>
      </c>
      <c r="DI181" s="17">
        <v>0.34399999999999997</v>
      </c>
      <c r="DJ181" s="17">
        <v>0.35</v>
      </c>
    </row>
    <row r="182" spans="1:114" ht="15" customHeight="1" x14ac:dyDescent="0.35">
      <c r="A182" s="11" t="s">
        <v>344</v>
      </c>
      <c r="B182" s="11" t="s">
        <v>115</v>
      </c>
      <c r="C182" s="11" t="s">
        <v>116</v>
      </c>
      <c r="D182" s="11" t="s">
        <v>115</v>
      </c>
      <c r="E182" s="11" t="s">
        <v>117</v>
      </c>
      <c r="F182" s="11">
        <v>2023</v>
      </c>
      <c r="G182" s="11">
        <v>1100214</v>
      </c>
      <c r="H182" s="11" t="s">
        <v>380</v>
      </c>
      <c r="I182" s="11">
        <v>6301651</v>
      </c>
      <c r="J182" s="12" t="s">
        <v>381</v>
      </c>
      <c r="K182" s="11">
        <v>720065</v>
      </c>
      <c r="L182" s="11" t="s">
        <v>382</v>
      </c>
      <c r="M182" s="11"/>
      <c r="N182" s="11"/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58538100</v>
      </c>
      <c r="X182" s="13">
        <v>0</v>
      </c>
      <c r="Y182" s="13">
        <v>0</v>
      </c>
      <c r="Z182" s="13">
        <v>0</v>
      </c>
      <c r="AA182" s="14">
        <f t="shared" si="0"/>
        <v>58538100</v>
      </c>
      <c r="AB182" s="15">
        <f t="shared" ref="AB182:AM182" si="534">+IFERROR(O182/AO182,0)</f>
        <v>0</v>
      </c>
      <c r="AC182" s="15">
        <f t="shared" si="534"/>
        <v>0</v>
      </c>
      <c r="AD182" s="15">
        <f t="shared" si="534"/>
        <v>0</v>
      </c>
      <c r="AE182" s="15">
        <f t="shared" si="534"/>
        <v>0</v>
      </c>
      <c r="AF182" s="15">
        <f t="shared" si="534"/>
        <v>0</v>
      </c>
      <c r="AG182" s="15">
        <f t="shared" si="534"/>
        <v>0</v>
      </c>
      <c r="AH182" s="15">
        <f t="shared" si="534"/>
        <v>0</v>
      </c>
      <c r="AI182" s="15">
        <f t="shared" si="534"/>
        <v>0</v>
      </c>
      <c r="AJ182" s="15">
        <f t="shared" si="534"/>
        <v>0</v>
      </c>
      <c r="AK182" s="15">
        <f t="shared" si="534"/>
        <v>0</v>
      </c>
      <c r="AL182" s="15">
        <f t="shared" si="534"/>
        <v>0</v>
      </c>
      <c r="AM182" s="15">
        <f t="shared" si="534"/>
        <v>0</v>
      </c>
      <c r="AN182" s="15">
        <f t="shared" si="2"/>
        <v>0</v>
      </c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3">
        <f t="shared" si="3"/>
        <v>0</v>
      </c>
      <c r="BN182" s="16">
        <f t="shared" ref="BN182:BY182" si="535">+IFERROR(BA182/CA182,0)</f>
        <v>0</v>
      </c>
      <c r="BO182" s="16">
        <f t="shared" si="535"/>
        <v>0</v>
      </c>
      <c r="BP182" s="16">
        <f t="shared" si="535"/>
        <v>0</v>
      </c>
      <c r="BQ182" s="16">
        <f t="shared" si="535"/>
        <v>0</v>
      </c>
      <c r="BR182" s="16">
        <f t="shared" si="535"/>
        <v>0</v>
      </c>
      <c r="BS182" s="16">
        <f t="shared" si="535"/>
        <v>0</v>
      </c>
      <c r="BT182" s="16">
        <f t="shared" si="535"/>
        <v>0</v>
      </c>
      <c r="BU182" s="16">
        <f t="shared" si="535"/>
        <v>0</v>
      </c>
      <c r="BV182" s="16">
        <f t="shared" si="535"/>
        <v>0</v>
      </c>
      <c r="BW182" s="16">
        <f t="shared" si="535"/>
        <v>0</v>
      </c>
      <c r="BX182" s="16">
        <f t="shared" si="535"/>
        <v>0</v>
      </c>
      <c r="BY182" s="16">
        <f t="shared" si="535"/>
        <v>0</v>
      </c>
      <c r="BZ182" s="16">
        <f t="shared" si="5"/>
        <v>0</v>
      </c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7">
        <v>1</v>
      </c>
      <c r="CN182" s="17">
        <v>1</v>
      </c>
      <c r="CO182" s="17">
        <v>1</v>
      </c>
      <c r="CP182" s="17">
        <v>1</v>
      </c>
      <c r="CQ182" s="17">
        <v>1</v>
      </c>
      <c r="CR182" s="17">
        <v>1</v>
      </c>
      <c r="CS182" s="17">
        <v>1</v>
      </c>
      <c r="CT182" s="17">
        <v>1</v>
      </c>
      <c r="CU182" s="17">
        <v>1</v>
      </c>
      <c r="CV182" s="17">
        <v>1</v>
      </c>
      <c r="CW182" s="17">
        <v>1</v>
      </c>
      <c r="CX182" s="17">
        <v>1</v>
      </c>
      <c r="CY182" s="17">
        <v>1</v>
      </c>
      <c r="CZ182" s="17">
        <v>1</v>
      </c>
      <c r="DA182" s="17">
        <v>1</v>
      </c>
      <c r="DB182" s="17">
        <v>1</v>
      </c>
      <c r="DC182" s="17">
        <v>1</v>
      </c>
      <c r="DD182" s="17">
        <v>1</v>
      </c>
      <c r="DE182" s="17">
        <v>1</v>
      </c>
      <c r="DF182" s="17">
        <v>1</v>
      </c>
      <c r="DG182" s="17">
        <v>1</v>
      </c>
      <c r="DH182" s="17">
        <v>1</v>
      </c>
      <c r="DI182" s="17">
        <v>1</v>
      </c>
      <c r="DJ182" s="17">
        <v>1</v>
      </c>
    </row>
    <row r="183" spans="1:114" ht="15" customHeight="1" x14ac:dyDescent="0.35">
      <c r="A183" s="11" t="s">
        <v>344</v>
      </c>
      <c r="B183" s="11" t="s">
        <v>115</v>
      </c>
      <c r="C183" s="11" t="s">
        <v>116</v>
      </c>
      <c r="D183" s="11" t="s">
        <v>115</v>
      </c>
      <c r="E183" s="11" t="s">
        <v>117</v>
      </c>
      <c r="F183" s="11">
        <v>2023</v>
      </c>
      <c r="G183" s="11">
        <v>1002105</v>
      </c>
      <c r="H183" s="11" t="s">
        <v>383</v>
      </c>
      <c r="I183" s="11">
        <v>6301398</v>
      </c>
      <c r="J183" s="12" t="s">
        <v>346</v>
      </c>
      <c r="K183" s="11">
        <v>403364</v>
      </c>
      <c r="L183" s="11" t="s">
        <v>384</v>
      </c>
      <c r="M183" s="11"/>
      <c r="N183" s="11"/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19164150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4">
        <f t="shared" si="0"/>
        <v>19164150</v>
      </c>
      <c r="AB183" s="15">
        <f t="shared" ref="AB183:AM183" si="536">+IFERROR(O183/AO183,0)</f>
        <v>0</v>
      </c>
      <c r="AC183" s="15">
        <f t="shared" si="536"/>
        <v>0</v>
      </c>
      <c r="AD183" s="15">
        <f t="shared" si="536"/>
        <v>0</v>
      </c>
      <c r="AE183" s="15">
        <f t="shared" si="536"/>
        <v>0</v>
      </c>
      <c r="AF183" s="15">
        <f t="shared" si="536"/>
        <v>0</v>
      </c>
      <c r="AG183" s="15">
        <f t="shared" si="536"/>
        <v>10359</v>
      </c>
      <c r="AH183" s="15">
        <f t="shared" si="536"/>
        <v>0</v>
      </c>
      <c r="AI183" s="15">
        <f t="shared" si="536"/>
        <v>0</v>
      </c>
      <c r="AJ183" s="15">
        <f t="shared" si="536"/>
        <v>0</v>
      </c>
      <c r="AK183" s="15">
        <f t="shared" si="536"/>
        <v>0</v>
      </c>
      <c r="AL183" s="15">
        <f t="shared" si="536"/>
        <v>0</v>
      </c>
      <c r="AM183" s="15">
        <f t="shared" si="536"/>
        <v>0</v>
      </c>
      <c r="AN183" s="15">
        <f t="shared" si="2"/>
        <v>10359</v>
      </c>
      <c r="AO183" s="14" t="s">
        <v>121</v>
      </c>
      <c r="AP183" s="14" t="s">
        <v>121</v>
      </c>
      <c r="AQ183" s="14" t="s">
        <v>121</v>
      </c>
      <c r="AR183" s="14" t="s">
        <v>121</v>
      </c>
      <c r="AS183" s="14" t="s">
        <v>121</v>
      </c>
      <c r="AT183" s="14">
        <v>1850</v>
      </c>
      <c r="AU183" s="14" t="s">
        <v>121</v>
      </c>
      <c r="AV183" s="14" t="s">
        <v>121</v>
      </c>
      <c r="AW183" s="14" t="s">
        <v>121</v>
      </c>
      <c r="AX183" s="14" t="s">
        <v>121</v>
      </c>
      <c r="AY183" s="14" t="s">
        <v>121</v>
      </c>
      <c r="AZ183" s="14" t="s">
        <v>121</v>
      </c>
      <c r="BA183" s="14">
        <v>0</v>
      </c>
      <c r="BB183" s="14">
        <v>0</v>
      </c>
      <c r="BC183" s="14">
        <v>5550000</v>
      </c>
      <c r="BD183" s="14">
        <v>0</v>
      </c>
      <c r="BE183" s="14">
        <v>0</v>
      </c>
      <c r="BF183" s="14">
        <v>5550000</v>
      </c>
      <c r="BG183" s="14">
        <v>0</v>
      </c>
      <c r="BH183" s="14">
        <v>0</v>
      </c>
      <c r="BI183" s="14">
        <v>5550000</v>
      </c>
      <c r="BJ183" s="14">
        <v>0</v>
      </c>
      <c r="BK183" s="14">
        <v>0</v>
      </c>
      <c r="BL183" s="14">
        <v>5550000</v>
      </c>
      <c r="BM183" s="13">
        <f t="shared" si="3"/>
        <v>22200000</v>
      </c>
      <c r="BN183" s="16">
        <f t="shared" ref="BN183:BY183" si="537">+IFERROR(BA183/CA183,0)</f>
        <v>0</v>
      </c>
      <c r="BO183" s="16">
        <f t="shared" si="537"/>
        <v>0</v>
      </c>
      <c r="BP183" s="16">
        <f t="shared" si="537"/>
        <v>3000</v>
      </c>
      <c r="BQ183" s="16">
        <f t="shared" si="537"/>
        <v>0</v>
      </c>
      <c r="BR183" s="16">
        <f t="shared" si="537"/>
        <v>0</v>
      </c>
      <c r="BS183" s="16">
        <f t="shared" si="537"/>
        <v>3000</v>
      </c>
      <c r="BT183" s="16">
        <f t="shared" si="537"/>
        <v>0</v>
      </c>
      <c r="BU183" s="16">
        <f t="shared" si="537"/>
        <v>0</v>
      </c>
      <c r="BV183" s="16">
        <f t="shared" si="537"/>
        <v>3000</v>
      </c>
      <c r="BW183" s="16">
        <f t="shared" si="537"/>
        <v>0</v>
      </c>
      <c r="BX183" s="16">
        <f t="shared" si="537"/>
        <v>0</v>
      </c>
      <c r="BY183" s="16">
        <f t="shared" si="537"/>
        <v>3000</v>
      </c>
      <c r="BZ183" s="16">
        <f t="shared" si="5"/>
        <v>12000</v>
      </c>
      <c r="CA183" s="13">
        <v>1850</v>
      </c>
      <c r="CB183" s="13">
        <v>1850</v>
      </c>
      <c r="CC183" s="13">
        <v>1850</v>
      </c>
      <c r="CD183" s="13">
        <v>1850</v>
      </c>
      <c r="CE183" s="13">
        <v>1850</v>
      </c>
      <c r="CF183" s="13">
        <v>1850</v>
      </c>
      <c r="CG183" s="13">
        <v>1850</v>
      </c>
      <c r="CH183" s="13">
        <v>1850</v>
      </c>
      <c r="CI183" s="13">
        <v>1850</v>
      </c>
      <c r="CJ183" s="13">
        <v>1850</v>
      </c>
      <c r="CK183" s="13">
        <v>1850</v>
      </c>
      <c r="CL183" s="13">
        <v>1850</v>
      </c>
      <c r="CM183" s="17"/>
      <c r="CN183" s="17"/>
      <c r="CO183" s="17">
        <v>0.52</v>
      </c>
      <c r="CP183" s="17"/>
      <c r="CQ183" s="17"/>
      <c r="CR183" s="17">
        <v>0.52</v>
      </c>
      <c r="CS183" s="17"/>
      <c r="CT183" s="17"/>
      <c r="CU183" s="17">
        <v>0.52</v>
      </c>
      <c r="CV183" s="17"/>
      <c r="CW183" s="17"/>
      <c r="CX183" s="17">
        <v>0.52</v>
      </c>
      <c r="CY183" s="17">
        <v>0</v>
      </c>
      <c r="CZ183" s="17">
        <v>0</v>
      </c>
      <c r="DA183" s="17">
        <v>0.15</v>
      </c>
      <c r="DB183" s="17">
        <v>0</v>
      </c>
      <c r="DC183" s="17"/>
      <c r="DD183" s="17">
        <v>0.1</v>
      </c>
      <c r="DE183" s="17">
        <v>0</v>
      </c>
      <c r="DF183" s="17">
        <v>0</v>
      </c>
      <c r="DG183" s="17">
        <v>9.4E-2</v>
      </c>
      <c r="DH183" s="17">
        <v>0</v>
      </c>
      <c r="DI183" s="17">
        <v>-6.0000000000000001E-3</v>
      </c>
      <c r="DJ183" s="17">
        <v>0.15</v>
      </c>
    </row>
    <row r="184" spans="1:114" ht="15" customHeight="1" x14ac:dyDescent="0.35">
      <c r="A184" s="11" t="s">
        <v>344</v>
      </c>
      <c r="B184" s="11" t="s">
        <v>115</v>
      </c>
      <c r="C184" s="11" t="s">
        <v>116</v>
      </c>
      <c r="D184" s="11" t="s">
        <v>115</v>
      </c>
      <c r="E184" s="11" t="s">
        <v>117</v>
      </c>
      <c r="F184" s="11">
        <v>2023</v>
      </c>
      <c r="G184" s="11">
        <v>1000670</v>
      </c>
      <c r="H184" s="11" t="s">
        <v>385</v>
      </c>
      <c r="I184" s="11">
        <v>6300563</v>
      </c>
      <c r="J184" s="12" t="s">
        <v>126</v>
      </c>
      <c r="K184" s="11">
        <v>405542</v>
      </c>
      <c r="L184" s="11" t="s">
        <v>386</v>
      </c>
      <c r="M184" s="11"/>
      <c r="N184" s="11"/>
      <c r="O184" s="13">
        <v>0</v>
      </c>
      <c r="P184" s="13">
        <v>0</v>
      </c>
      <c r="Q184" s="13">
        <v>47321856</v>
      </c>
      <c r="R184" s="13">
        <v>109950948</v>
      </c>
      <c r="S184" s="13">
        <v>56635200</v>
      </c>
      <c r="T184" s="13">
        <v>0</v>
      </c>
      <c r="U184" s="13">
        <v>0</v>
      </c>
      <c r="V184" s="13">
        <v>0</v>
      </c>
      <c r="W184" s="13">
        <v>0</v>
      </c>
      <c r="X184" s="13">
        <v>13553118</v>
      </c>
      <c r="Y184" s="13">
        <v>0</v>
      </c>
      <c r="Z184" s="13">
        <v>0</v>
      </c>
      <c r="AA184" s="14">
        <f t="shared" si="0"/>
        <v>227461122</v>
      </c>
      <c r="AB184" s="15">
        <f t="shared" ref="AB184:AM184" si="538">+IFERROR(O184/AO184,0)</f>
        <v>0</v>
      </c>
      <c r="AC184" s="15">
        <f t="shared" si="538"/>
        <v>0</v>
      </c>
      <c r="AD184" s="15">
        <f t="shared" si="538"/>
        <v>6016</v>
      </c>
      <c r="AE184" s="15">
        <f t="shared" si="538"/>
        <v>13978</v>
      </c>
      <c r="AF184" s="15">
        <f t="shared" si="538"/>
        <v>7200</v>
      </c>
      <c r="AG184" s="15">
        <f t="shared" si="538"/>
        <v>0</v>
      </c>
      <c r="AH184" s="15">
        <f t="shared" si="538"/>
        <v>0</v>
      </c>
      <c r="AI184" s="15">
        <f t="shared" si="538"/>
        <v>0</v>
      </c>
      <c r="AJ184" s="15">
        <f t="shared" si="538"/>
        <v>0</v>
      </c>
      <c r="AK184" s="15">
        <f t="shared" si="538"/>
        <v>1723</v>
      </c>
      <c r="AL184" s="15">
        <f t="shared" si="538"/>
        <v>0</v>
      </c>
      <c r="AM184" s="15">
        <f t="shared" si="538"/>
        <v>0</v>
      </c>
      <c r="AN184" s="15">
        <f t="shared" si="2"/>
        <v>28917</v>
      </c>
      <c r="AO184" s="14" t="s">
        <v>121</v>
      </c>
      <c r="AP184" s="14" t="s">
        <v>121</v>
      </c>
      <c r="AQ184" s="14">
        <v>7866</v>
      </c>
      <c r="AR184" s="14">
        <v>7866</v>
      </c>
      <c r="AS184" s="14">
        <v>7866</v>
      </c>
      <c r="AT184" s="14" t="s">
        <v>121</v>
      </c>
      <c r="AU184" s="14" t="s">
        <v>121</v>
      </c>
      <c r="AV184" s="14" t="s">
        <v>121</v>
      </c>
      <c r="AW184" s="14" t="s">
        <v>121</v>
      </c>
      <c r="AX184" s="14">
        <v>7866</v>
      </c>
      <c r="AY184" s="14">
        <v>7866</v>
      </c>
      <c r="AZ184" s="14">
        <v>7866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3">
        <f t="shared" si="3"/>
        <v>0</v>
      </c>
      <c r="BN184" s="16">
        <f t="shared" ref="BN184:BY184" si="539">+IFERROR(BA184/CA184,0)</f>
        <v>0</v>
      </c>
      <c r="BO184" s="16">
        <f t="shared" si="539"/>
        <v>0</v>
      </c>
      <c r="BP184" s="16">
        <f t="shared" si="539"/>
        <v>0</v>
      </c>
      <c r="BQ184" s="16">
        <f t="shared" si="539"/>
        <v>0</v>
      </c>
      <c r="BR184" s="16">
        <f t="shared" si="539"/>
        <v>0</v>
      </c>
      <c r="BS184" s="16">
        <f t="shared" si="539"/>
        <v>0</v>
      </c>
      <c r="BT184" s="16">
        <f t="shared" si="539"/>
        <v>0</v>
      </c>
      <c r="BU184" s="16">
        <f t="shared" si="539"/>
        <v>0</v>
      </c>
      <c r="BV184" s="16">
        <f t="shared" si="539"/>
        <v>0</v>
      </c>
      <c r="BW184" s="16">
        <f t="shared" si="539"/>
        <v>0</v>
      </c>
      <c r="BX184" s="16">
        <f t="shared" si="539"/>
        <v>0</v>
      </c>
      <c r="BY184" s="16">
        <f t="shared" si="539"/>
        <v>0</v>
      </c>
      <c r="BZ184" s="16">
        <f t="shared" si="5"/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0</v>
      </c>
      <c r="CM184" s="17">
        <v>0</v>
      </c>
      <c r="CN184" s="17">
        <v>0</v>
      </c>
      <c r="CO184" s="17">
        <v>0</v>
      </c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>
        <v>0</v>
      </c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  <c r="DD184" s="17">
        <v>0</v>
      </c>
      <c r="DE184" s="17">
        <v>0</v>
      </c>
      <c r="DF184" s="17">
        <v>0</v>
      </c>
      <c r="DG184" s="17">
        <v>0</v>
      </c>
      <c r="DH184" s="17">
        <v>0</v>
      </c>
      <c r="DI184" s="17">
        <v>0</v>
      </c>
      <c r="DJ184" s="17">
        <v>0</v>
      </c>
    </row>
    <row r="185" spans="1:114" ht="15" customHeight="1" x14ac:dyDescent="0.35">
      <c r="A185" s="11" t="s">
        <v>344</v>
      </c>
      <c r="B185" s="11" t="s">
        <v>115</v>
      </c>
      <c r="C185" s="11" t="s">
        <v>116</v>
      </c>
      <c r="D185" s="11" t="s">
        <v>115</v>
      </c>
      <c r="E185" s="11" t="s">
        <v>117</v>
      </c>
      <c r="F185" s="11">
        <v>2023</v>
      </c>
      <c r="G185" s="11">
        <v>1000670</v>
      </c>
      <c r="H185" s="11" t="s">
        <v>385</v>
      </c>
      <c r="I185" s="11">
        <v>6300563</v>
      </c>
      <c r="J185" s="12" t="s">
        <v>126</v>
      </c>
      <c r="K185" s="11">
        <v>406415</v>
      </c>
      <c r="L185" s="11" t="s">
        <v>387</v>
      </c>
      <c r="M185" s="11"/>
      <c r="N185" s="11"/>
      <c r="O185" s="13">
        <v>16231424</v>
      </c>
      <c r="P185" s="13">
        <v>16514384</v>
      </c>
      <c r="Q185" s="13">
        <v>20153995</v>
      </c>
      <c r="R185" s="13">
        <v>4125413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4">
        <f t="shared" si="0"/>
        <v>57025216</v>
      </c>
      <c r="AB185" s="15">
        <f t="shared" ref="AB185:AM185" si="540">+IFERROR(O185/AO185,0)</f>
        <v>15488</v>
      </c>
      <c r="AC185" s="15">
        <f t="shared" si="540"/>
        <v>15758</v>
      </c>
      <c r="AD185" s="15">
        <f t="shared" si="540"/>
        <v>16615</v>
      </c>
      <c r="AE185" s="15">
        <f t="shared" si="540"/>
        <v>3401</v>
      </c>
      <c r="AF185" s="15">
        <f t="shared" si="540"/>
        <v>0</v>
      </c>
      <c r="AG185" s="15">
        <f t="shared" si="540"/>
        <v>0</v>
      </c>
      <c r="AH185" s="15">
        <f t="shared" si="540"/>
        <v>0</v>
      </c>
      <c r="AI185" s="15">
        <f t="shared" si="540"/>
        <v>0</v>
      </c>
      <c r="AJ185" s="15">
        <f t="shared" si="540"/>
        <v>0</v>
      </c>
      <c r="AK185" s="15">
        <f t="shared" si="540"/>
        <v>0</v>
      </c>
      <c r="AL185" s="15">
        <f t="shared" si="540"/>
        <v>0</v>
      </c>
      <c r="AM185" s="15">
        <f t="shared" si="540"/>
        <v>0</v>
      </c>
      <c r="AN185" s="15">
        <f t="shared" si="2"/>
        <v>51262</v>
      </c>
      <c r="AO185" s="14">
        <v>1048</v>
      </c>
      <c r="AP185" s="14">
        <v>1048</v>
      </c>
      <c r="AQ185" s="14">
        <v>1213</v>
      </c>
      <c r="AR185" s="14">
        <v>1213</v>
      </c>
      <c r="AS185" s="14" t="s">
        <v>121</v>
      </c>
      <c r="AT185" s="14" t="s">
        <v>121</v>
      </c>
      <c r="AU185" s="14" t="s">
        <v>121</v>
      </c>
      <c r="AV185" s="14" t="s">
        <v>121</v>
      </c>
      <c r="AW185" s="14" t="s">
        <v>121</v>
      </c>
      <c r="AX185" s="14" t="s">
        <v>121</v>
      </c>
      <c r="AY185" s="14" t="s">
        <v>121</v>
      </c>
      <c r="AZ185" s="14" t="s">
        <v>121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3">
        <f t="shared" si="3"/>
        <v>0</v>
      </c>
      <c r="BN185" s="16">
        <f t="shared" ref="BN185:BY185" si="541">+IFERROR(BA185/CA185,0)</f>
        <v>0</v>
      </c>
      <c r="BO185" s="16">
        <f t="shared" si="541"/>
        <v>0</v>
      </c>
      <c r="BP185" s="16">
        <f t="shared" si="541"/>
        <v>0</v>
      </c>
      <c r="BQ185" s="16">
        <f t="shared" si="541"/>
        <v>0</v>
      </c>
      <c r="BR185" s="16">
        <f t="shared" si="541"/>
        <v>0</v>
      </c>
      <c r="BS185" s="16">
        <f t="shared" si="541"/>
        <v>0</v>
      </c>
      <c r="BT185" s="16">
        <f t="shared" si="541"/>
        <v>0</v>
      </c>
      <c r="BU185" s="16">
        <f t="shared" si="541"/>
        <v>0</v>
      </c>
      <c r="BV185" s="16">
        <f t="shared" si="541"/>
        <v>0</v>
      </c>
      <c r="BW185" s="16">
        <f t="shared" si="541"/>
        <v>0</v>
      </c>
      <c r="BX185" s="16">
        <f t="shared" si="541"/>
        <v>0</v>
      </c>
      <c r="BY185" s="16">
        <f t="shared" si="541"/>
        <v>0</v>
      </c>
      <c r="BZ185" s="16">
        <f t="shared" si="5"/>
        <v>0</v>
      </c>
      <c r="CA185" s="13">
        <v>0</v>
      </c>
      <c r="CB185" s="13">
        <v>0</v>
      </c>
      <c r="CC185" s="13">
        <v>0</v>
      </c>
      <c r="CD185" s="13">
        <v>0</v>
      </c>
      <c r="CE185" s="13">
        <v>0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0</v>
      </c>
      <c r="CM185" s="17">
        <v>0</v>
      </c>
      <c r="CN185" s="17">
        <v>0</v>
      </c>
      <c r="CO185" s="17">
        <v>0</v>
      </c>
      <c r="CP185" s="17">
        <v>0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0</v>
      </c>
      <c r="CW185" s="17">
        <v>0</v>
      </c>
      <c r="CX185" s="17">
        <v>0</v>
      </c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  <c r="DD185" s="17">
        <v>0</v>
      </c>
      <c r="DE185" s="17">
        <v>0</v>
      </c>
      <c r="DF185" s="17">
        <v>0</v>
      </c>
      <c r="DG185" s="17">
        <v>0</v>
      </c>
      <c r="DH185" s="17">
        <v>0</v>
      </c>
      <c r="DI185" s="17">
        <v>0</v>
      </c>
      <c r="DJ185" s="17">
        <v>0</v>
      </c>
    </row>
    <row r="186" spans="1:114" ht="15" customHeight="1" x14ac:dyDescent="0.35">
      <c r="A186" s="11" t="s">
        <v>344</v>
      </c>
      <c r="B186" s="11" t="s">
        <v>115</v>
      </c>
      <c r="C186" s="11" t="s">
        <v>116</v>
      </c>
      <c r="D186" s="11" t="s">
        <v>115</v>
      </c>
      <c r="E186" s="11" t="s">
        <v>117</v>
      </c>
      <c r="F186" s="11">
        <v>2023</v>
      </c>
      <c r="G186" s="11">
        <v>1000670</v>
      </c>
      <c r="H186" s="11" t="s">
        <v>385</v>
      </c>
      <c r="I186" s="11">
        <v>6300563</v>
      </c>
      <c r="J186" s="12" t="s">
        <v>126</v>
      </c>
      <c r="K186" s="11" t="s">
        <v>388</v>
      </c>
      <c r="L186" s="11" t="s">
        <v>389</v>
      </c>
      <c r="M186" s="11"/>
      <c r="N186" s="11"/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4">
        <f t="shared" si="0"/>
        <v>0</v>
      </c>
      <c r="AB186" s="15">
        <f t="shared" ref="AB186:AM186" si="542">+IFERROR(O186/AO186,0)</f>
        <v>0</v>
      </c>
      <c r="AC186" s="15">
        <f t="shared" si="542"/>
        <v>0</v>
      </c>
      <c r="AD186" s="15">
        <f t="shared" si="542"/>
        <v>0</v>
      </c>
      <c r="AE186" s="15">
        <f t="shared" si="542"/>
        <v>0</v>
      </c>
      <c r="AF186" s="15">
        <f t="shared" si="542"/>
        <v>0</v>
      </c>
      <c r="AG186" s="15">
        <f t="shared" si="542"/>
        <v>0</v>
      </c>
      <c r="AH186" s="15">
        <f t="shared" si="542"/>
        <v>0</v>
      </c>
      <c r="AI186" s="15">
        <f t="shared" si="542"/>
        <v>0</v>
      </c>
      <c r="AJ186" s="15">
        <f t="shared" si="542"/>
        <v>0</v>
      </c>
      <c r="AK186" s="15">
        <f t="shared" si="542"/>
        <v>0</v>
      </c>
      <c r="AL186" s="15">
        <f t="shared" si="542"/>
        <v>0</v>
      </c>
      <c r="AM186" s="15">
        <f t="shared" si="542"/>
        <v>0</v>
      </c>
      <c r="AN186" s="15">
        <f t="shared" si="2"/>
        <v>0</v>
      </c>
      <c r="AO186" s="14">
        <v>0</v>
      </c>
      <c r="AP186" s="14">
        <v>0</v>
      </c>
      <c r="AQ186" s="14">
        <v>0</v>
      </c>
      <c r="AR186" s="14">
        <v>0</v>
      </c>
      <c r="AS186" s="14" t="s">
        <v>121</v>
      </c>
      <c r="AT186" s="14" t="s">
        <v>121</v>
      </c>
      <c r="AU186" s="14" t="s">
        <v>121</v>
      </c>
      <c r="AV186" s="14" t="s">
        <v>121</v>
      </c>
      <c r="AW186" s="14" t="s">
        <v>121</v>
      </c>
      <c r="AX186" s="14" t="s">
        <v>121</v>
      </c>
      <c r="AY186" s="14" t="s">
        <v>121</v>
      </c>
      <c r="AZ186" s="14" t="s">
        <v>121</v>
      </c>
      <c r="BA186" s="14">
        <v>0</v>
      </c>
      <c r="BB186" s="14">
        <v>0</v>
      </c>
      <c r="BC186" s="14">
        <v>0</v>
      </c>
      <c r="BD186" s="14">
        <v>28520000</v>
      </c>
      <c r="BE186" s="14">
        <v>28520000</v>
      </c>
      <c r="BF186" s="14">
        <v>28520000</v>
      </c>
      <c r="BG186" s="14">
        <v>28520000</v>
      </c>
      <c r="BH186" s="14">
        <v>28520000</v>
      </c>
      <c r="BI186" s="14">
        <v>28520000</v>
      </c>
      <c r="BJ186" s="14">
        <v>28520000</v>
      </c>
      <c r="BK186" s="14">
        <v>28520000</v>
      </c>
      <c r="BL186" s="14">
        <v>28520000</v>
      </c>
      <c r="BM186" s="13">
        <f t="shared" si="3"/>
        <v>256680000</v>
      </c>
      <c r="BN186" s="16">
        <f t="shared" ref="BN186:BY186" si="543">+IFERROR(BA186/CA186,0)</f>
        <v>0</v>
      </c>
      <c r="BO186" s="16">
        <f t="shared" si="543"/>
        <v>0</v>
      </c>
      <c r="BP186" s="16">
        <f t="shared" si="543"/>
        <v>0</v>
      </c>
      <c r="BQ186" s="16">
        <f t="shared" si="543"/>
        <v>28520000</v>
      </c>
      <c r="BR186" s="16">
        <f t="shared" si="543"/>
        <v>28520000</v>
      </c>
      <c r="BS186" s="16">
        <f t="shared" si="543"/>
        <v>28520000</v>
      </c>
      <c r="BT186" s="16">
        <f t="shared" si="543"/>
        <v>28520000</v>
      </c>
      <c r="BU186" s="16">
        <f t="shared" si="543"/>
        <v>28520000</v>
      </c>
      <c r="BV186" s="16">
        <f t="shared" si="543"/>
        <v>28520000</v>
      </c>
      <c r="BW186" s="16">
        <f t="shared" si="543"/>
        <v>28520000</v>
      </c>
      <c r="BX186" s="16">
        <f t="shared" si="543"/>
        <v>28520000</v>
      </c>
      <c r="BY186" s="16">
        <f t="shared" si="543"/>
        <v>28520000</v>
      </c>
      <c r="BZ186" s="16">
        <f t="shared" si="5"/>
        <v>256680000</v>
      </c>
      <c r="CA186" s="13">
        <v>1</v>
      </c>
      <c r="CB186" s="13">
        <v>1</v>
      </c>
      <c r="CC186" s="13">
        <v>1</v>
      </c>
      <c r="CD186" s="13">
        <v>1</v>
      </c>
      <c r="CE186" s="13">
        <v>1</v>
      </c>
      <c r="CF186" s="13">
        <v>1</v>
      </c>
      <c r="CG186" s="13">
        <v>1</v>
      </c>
      <c r="CH186" s="13">
        <v>1</v>
      </c>
      <c r="CI186" s="13">
        <v>1</v>
      </c>
      <c r="CJ186" s="13">
        <v>1</v>
      </c>
      <c r="CK186" s="13">
        <v>1</v>
      </c>
      <c r="CL186" s="13">
        <v>1</v>
      </c>
      <c r="CM186" s="17">
        <v>0</v>
      </c>
      <c r="CN186" s="17">
        <v>0</v>
      </c>
      <c r="CO186" s="17">
        <v>0</v>
      </c>
      <c r="CP186" s="17">
        <v>0.5</v>
      </c>
      <c r="CQ186" s="17">
        <v>0.5</v>
      </c>
      <c r="CR186" s="17">
        <v>0.5</v>
      </c>
      <c r="CS186" s="17">
        <v>0.5</v>
      </c>
      <c r="CT186" s="17">
        <v>0.5</v>
      </c>
      <c r="CU186" s="17">
        <v>0.5</v>
      </c>
      <c r="CV186" s="17">
        <v>0.5</v>
      </c>
      <c r="CW186" s="17">
        <v>0.5</v>
      </c>
      <c r="CX186" s="17">
        <v>0.5</v>
      </c>
      <c r="CY186" s="17">
        <v>0</v>
      </c>
      <c r="CZ186" s="17">
        <v>0</v>
      </c>
      <c r="DA186" s="17">
        <v>0</v>
      </c>
      <c r="DB186" s="17">
        <v>8.5000000000000006E-2</v>
      </c>
      <c r="DC186" s="17">
        <v>0.15</v>
      </c>
      <c r="DD186" s="17">
        <v>0.15</v>
      </c>
      <c r="DE186" s="17">
        <v>0.14399999999999999</v>
      </c>
      <c r="DF186" s="17">
        <v>0.14399999999999999</v>
      </c>
      <c r="DG186" s="17">
        <v>0.19400000000000001</v>
      </c>
      <c r="DH186" s="17">
        <v>0.185</v>
      </c>
      <c r="DI186" s="17">
        <v>0.19400000000000001</v>
      </c>
      <c r="DJ186" s="17">
        <v>0.2</v>
      </c>
    </row>
    <row r="187" spans="1:114" ht="15" customHeight="1" x14ac:dyDescent="0.35">
      <c r="A187" s="11" t="s">
        <v>344</v>
      </c>
      <c r="B187" s="11" t="s">
        <v>115</v>
      </c>
      <c r="C187" s="11" t="s">
        <v>116</v>
      </c>
      <c r="D187" s="11" t="s">
        <v>115</v>
      </c>
      <c r="E187" s="11" t="s">
        <v>117</v>
      </c>
      <c r="F187" s="11">
        <v>2023</v>
      </c>
      <c r="G187" s="11">
        <v>1000670</v>
      </c>
      <c r="H187" s="11" t="s">
        <v>385</v>
      </c>
      <c r="I187" s="11">
        <v>6300563</v>
      </c>
      <c r="J187" s="12" t="s">
        <v>126</v>
      </c>
      <c r="K187" s="11" t="s">
        <v>390</v>
      </c>
      <c r="L187" s="11" t="s">
        <v>391</v>
      </c>
      <c r="M187" s="11"/>
      <c r="N187" s="11"/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4">
        <f t="shared" si="0"/>
        <v>0</v>
      </c>
      <c r="AB187" s="15">
        <f t="shared" ref="AB187:AM187" si="544">+IFERROR(O187/AO187,0)</f>
        <v>0</v>
      </c>
      <c r="AC187" s="15">
        <f t="shared" si="544"/>
        <v>0</v>
      </c>
      <c r="AD187" s="15">
        <f t="shared" si="544"/>
        <v>0</v>
      </c>
      <c r="AE187" s="15">
        <f t="shared" si="544"/>
        <v>0</v>
      </c>
      <c r="AF187" s="15">
        <f t="shared" si="544"/>
        <v>0</v>
      </c>
      <c r="AG187" s="15">
        <f t="shared" si="544"/>
        <v>0</v>
      </c>
      <c r="AH187" s="15">
        <f t="shared" si="544"/>
        <v>0</v>
      </c>
      <c r="AI187" s="15">
        <f t="shared" si="544"/>
        <v>0</v>
      </c>
      <c r="AJ187" s="15">
        <f t="shared" si="544"/>
        <v>0</v>
      </c>
      <c r="AK187" s="15">
        <f t="shared" si="544"/>
        <v>0</v>
      </c>
      <c r="AL187" s="15">
        <f t="shared" si="544"/>
        <v>0</v>
      </c>
      <c r="AM187" s="15">
        <f t="shared" si="544"/>
        <v>0</v>
      </c>
      <c r="AN187" s="15">
        <f t="shared" si="2"/>
        <v>0</v>
      </c>
      <c r="AO187" s="14">
        <v>0</v>
      </c>
      <c r="AP187" s="14">
        <v>0</v>
      </c>
      <c r="AQ187" s="14">
        <v>0</v>
      </c>
      <c r="AR187" s="14">
        <v>0</v>
      </c>
      <c r="AS187" s="14" t="s">
        <v>121</v>
      </c>
      <c r="AT187" s="14" t="s">
        <v>121</v>
      </c>
      <c r="AU187" s="14" t="s">
        <v>121</v>
      </c>
      <c r="AV187" s="14" t="s">
        <v>121</v>
      </c>
      <c r="AW187" s="14" t="s">
        <v>121</v>
      </c>
      <c r="AX187" s="14" t="s">
        <v>121</v>
      </c>
      <c r="AY187" s="14" t="s">
        <v>121</v>
      </c>
      <c r="AZ187" s="14" t="s">
        <v>121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3">
        <f t="shared" si="3"/>
        <v>0</v>
      </c>
      <c r="BN187" s="16">
        <f t="shared" ref="BN187:BY187" si="545">+IFERROR(BA187/CA187,0)</f>
        <v>0</v>
      </c>
      <c r="BO187" s="16">
        <f t="shared" si="545"/>
        <v>0</v>
      </c>
      <c r="BP187" s="16">
        <f t="shared" si="545"/>
        <v>0</v>
      </c>
      <c r="BQ187" s="16">
        <f t="shared" si="545"/>
        <v>0</v>
      </c>
      <c r="BR187" s="16">
        <f t="shared" si="545"/>
        <v>0</v>
      </c>
      <c r="BS187" s="16">
        <f t="shared" si="545"/>
        <v>0</v>
      </c>
      <c r="BT187" s="16">
        <f t="shared" si="545"/>
        <v>0</v>
      </c>
      <c r="BU187" s="16">
        <f t="shared" si="545"/>
        <v>0</v>
      </c>
      <c r="BV187" s="16">
        <f t="shared" si="545"/>
        <v>0</v>
      </c>
      <c r="BW187" s="16">
        <f t="shared" si="545"/>
        <v>0</v>
      </c>
      <c r="BX187" s="16">
        <f t="shared" si="545"/>
        <v>0</v>
      </c>
      <c r="BY187" s="16">
        <f t="shared" si="545"/>
        <v>0</v>
      </c>
      <c r="BZ187" s="16">
        <f t="shared" si="5"/>
        <v>0</v>
      </c>
      <c r="CA187" s="13">
        <v>1</v>
      </c>
      <c r="CB187" s="13">
        <v>1</v>
      </c>
      <c r="CC187" s="13">
        <v>1</v>
      </c>
      <c r="CD187" s="13">
        <v>1</v>
      </c>
      <c r="CE187" s="13">
        <v>1</v>
      </c>
      <c r="CF187" s="13">
        <v>1</v>
      </c>
      <c r="CG187" s="13">
        <v>1</v>
      </c>
      <c r="CH187" s="13">
        <v>1</v>
      </c>
      <c r="CI187" s="13">
        <v>1</v>
      </c>
      <c r="CJ187" s="13">
        <v>1</v>
      </c>
      <c r="CK187" s="13">
        <v>1</v>
      </c>
      <c r="CL187" s="13">
        <v>1</v>
      </c>
      <c r="CM187" s="17">
        <v>0</v>
      </c>
      <c r="CN187" s="17">
        <v>0</v>
      </c>
      <c r="CO187" s="17">
        <v>0</v>
      </c>
      <c r="CP187" s="17">
        <v>0.5</v>
      </c>
      <c r="CQ187" s="17">
        <v>0.5</v>
      </c>
      <c r="CR187" s="17">
        <v>0.5</v>
      </c>
      <c r="CS187" s="17">
        <v>0.5</v>
      </c>
      <c r="CT187" s="17">
        <v>0.5</v>
      </c>
      <c r="CU187" s="17">
        <v>0.5</v>
      </c>
      <c r="CV187" s="17">
        <v>0.5</v>
      </c>
      <c r="CW187" s="17">
        <v>0.5</v>
      </c>
      <c r="CX187" s="17">
        <v>0.5</v>
      </c>
      <c r="CY187" s="17">
        <v>0</v>
      </c>
      <c r="CZ187" s="17">
        <v>0</v>
      </c>
      <c r="DA187" s="17">
        <v>0</v>
      </c>
      <c r="DB187" s="17">
        <v>8.5000000000000006E-2</v>
      </c>
      <c r="DC187" s="17">
        <v>0.15</v>
      </c>
      <c r="DD187" s="17">
        <v>0.15</v>
      </c>
      <c r="DE187" s="17">
        <v>0.14399999999999999</v>
      </c>
      <c r="DF187" s="17">
        <v>0.14399999999999999</v>
      </c>
      <c r="DG187" s="17">
        <v>0.19400000000000001</v>
      </c>
      <c r="DH187" s="17">
        <v>0.185</v>
      </c>
      <c r="DI187" s="17">
        <v>0.19400000000000001</v>
      </c>
      <c r="DJ187" s="17">
        <v>0.2</v>
      </c>
    </row>
    <row r="188" spans="1:114" ht="15" customHeight="1" x14ac:dyDescent="0.35">
      <c r="A188" s="11" t="s">
        <v>344</v>
      </c>
      <c r="B188" s="11" t="s">
        <v>115</v>
      </c>
      <c r="C188" s="11" t="s">
        <v>116</v>
      </c>
      <c r="D188" s="11" t="s">
        <v>115</v>
      </c>
      <c r="E188" s="11" t="s">
        <v>117</v>
      </c>
      <c r="F188" s="11">
        <v>2023</v>
      </c>
      <c r="G188" s="11">
        <v>1002280</v>
      </c>
      <c r="H188" s="11" t="s">
        <v>392</v>
      </c>
      <c r="I188" s="11">
        <v>6301398</v>
      </c>
      <c r="J188" s="12" t="s">
        <v>346</v>
      </c>
      <c r="K188" s="11">
        <v>402587</v>
      </c>
      <c r="L188" s="11" t="s">
        <v>393</v>
      </c>
      <c r="M188" s="11"/>
      <c r="N188" s="11"/>
      <c r="O188" s="13">
        <v>0</v>
      </c>
      <c r="P188" s="13">
        <v>6458400</v>
      </c>
      <c r="Q188" s="13">
        <v>4305600</v>
      </c>
      <c r="R188" s="13">
        <v>0</v>
      </c>
      <c r="S188" s="13">
        <v>0</v>
      </c>
      <c r="T188" s="13">
        <v>12262000</v>
      </c>
      <c r="U188" s="13">
        <v>0</v>
      </c>
      <c r="V188" s="13">
        <v>12065808</v>
      </c>
      <c r="W188" s="13">
        <v>0</v>
      </c>
      <c r="X188" s="13">
        <v>0</v>
      </c>
      <c r="Y188" s="13">
        <v>0</v>
      </c>
      <c r="Z188" s="13">
        <v>0</v>
      </c>
      <c r="AA188" s="14">
        <f t="shared" si="0"/>
        <v>35091808</v>
      </c>
      <c r="AB188" s="15">
        <f t="shared" ref="AB188:AM188" si="546">+IFERROR(O188/AO188,0)</f>
        <v>0</v>
      </c>
      <c r="AC188" s="15">
        <f t="shared" si="546"/>
        <v>90</v>
      </c>
      <c r="AD188" s="15">
        <f t="shared" si="546"/>
        <v>60</v>
      </c>
      <c r="AE188" s="15">
        <f t="shared" si="546"/>
        <v>0</v>
      </c>
      <c r="AF188" s="15">
        <f t="shared" si="546"/>
        <v>0</v>
      </c>
      <c r="AG188" s="15">
        <f t="shared" si="546"/>
        <v>150</v>
      </c>
      <c r="AH188" s="15">
        <f t="shared" si="546"/>
        <v>0</v>
      </c>
      <c r="AI188" s="15">
        <f t="shared" si="546"/>
        <v>147.6</v>
      </c>
      <c r="AJ188" s="15">
        <f t="shared" si="546"/>
        <v>0</v>
      </c>
      <c r="AK188" s="15">
        <f t="shared" si="546"/>
        <v>0</v>
      </c>
      <c r="AL188" s="15">
        <f t="shared" si="546"/>
        <v>0</v>
      </c>
      <c r="AM188" s="15">
        <f t="shared" si="546"/>
        <v>0</v>
      </c>
      <c r="AN188" s="15">
        <f t="shared" si="2"/>
        <v>447.6</v>
      </c>
      <c r="AO188" s="14" t="s">
        <v>121</v>
      </c>
      <c r="AP188" s="14">
        <v>71760</v>
      </c>
      <c r="AQ188" s="14">
        <v>71760</v>
      </c>
      <c r="AR188" s="14" t="s">
        <v>121</v>
      </c>
      <c r="AS188" s="14" t="s">
        <v>121</v>
      </c>
      <c r="AT188" s="14">
        <v>81746.666666666672</v>
      </c>
      <c r="AU188" s="14" t="s">
        <v>121</v>
      </c>
      <c r="AV188" s="14">
        <v>81746.666666666672</v>
      </c>
      <c r="AW188" s="14" t="s">
        <v>121</v>
      </c>
      <c r="AX188" s="14" t="s">
        <v>121</v>
      </c>
      <c r="AY188" s="14" t="s">
        <v>121</v>
      </c>
      <c r="AZ188" s="14" t="s">
        <v>121</v>
      </c>
      <c r="BA188" s="14">
        <v>0</v>
      </c>
      <c r="BB188" s="14">
        <v>0</v>
      </c>
      <c r="BC188" s="14">
        <v>12262000</v>
      </c>
      <c r="BD188" s="14">
        <v>0</v>
      </c>
      <c r="BE188" s="14">
        <v>0</v>
      </c>
      <c r="BF188" s="14">
        <v>0</v>
      </c>
      <c r="BG188" s="14">
        <v>12262000</v>
      </c>
      <c r="BH188" s="14">
        <v>0</v>
      </c>
      <c r="BI188" s="14">
        <v>0</v>
      </c>
      <c r="BJ188" s="14">
        <v>0</v>
      </c>
      <c r="BK188" s="14">
        <v>12262000</v>
      </c>
      <c r="BL188" s="14">
        <v>0</v>
      </c>
      <c r="BM188" s="13">
        <f t="shared" si="3"/>
        <v>36786000</v>
      </c>
      <c r="BN188" s="16">
        <f t="shared" ref="BN188:BY188" si="547">+IFERROR(BA188/CA188,0)</f>
        <v>0</v>
      </c>
      <c r="BO188" s="16">
        <f t="shared" si="547"/>
        <v>0</v>
      </c>
      <c r="BP188" s="16">
        <f t="shared" si="547"/>
        <v>500</v>
      </c>
      <c r="BQ188" s="16">
        <f t="shared" si="547"/>
        <v>0</v>
      </c>
      <c r="BR188" s="16">
        <f t="shared" si="547"/>
        <v>0</v>
      </c>
      <c r="BS188" s="16">
        <f t="shared" si="547"/>
        <v>0</v>
      </c>
      <c r="BT188" s="16">
        <f t="shared" si="547"/>
        <v>500</v>
      </c>
      <c r="BU188" s="16">
        <f t="shared" si="547"/>
        <v>0</v>
      </c>
      <c r="BV188" s="16">
        <f t="shared" si="547"/>
        <v>0</v>
      </c>
      <c r="BW188" s="16">
        <f t="shared" si="547"/>
        <v>0</v>
      </c>
      <c r="BX188" s="16">
        <f t="shared" si="547"/>
        <v>500</v>
      </c>
      <c r="BY188" s="16">
        <f t="shared" si="547"/>
        <v>0</v>
      </c>
      <c r="BZ188" s="16">
        <f t="shared" si="5"/>
        <v>1500</v>
      </c>
      <c r="CA188" s="13">
        <v>24524</v>
      </c>
      <c r="CB188" s="13">
        <v>24524</v>
      </c>
      <c r="CC188" s="13">
        <v>24524</v>
      </c>
      <c r="CD188" s="13">
        <v>24524</v>
      </c>
      <c r="CE188" s="13">
        <v>24524</v>
      </c>
      <c r="CF188" s="13">
        <v>24524</v>
      </c>
      <c r="CG188" s="13">
        <v>24524</v>
      </c>
      <c r="CH188" s="13">
        <v>24524</v>
      </c>
      <c r="CI188" s="13">
        <v>24524</v>
      </c>
      <c r="CJ188" s="13">
        <v>24524</v>
      </c>
      <c r="CK188" s="13">
        <v>24524</v>
      </c>
      <c r="CL188" s="13">
        <v>24524</v>
      </c>
      <c r="CM188" s="17">
        <v>0.7</v>
      </c>
      <c r="CN188" s="17">
        <v>0.7</v>
      </c>
      <c r="CO188" s="17">
        <v>0.7</v>
      </c>
      <c r="CP188" s="17">
        <v>0.7</v>
      </c>
      <c r="CQ188" s="17">
        <v>0.7</v>
      </c>
      <c r="CR188" s="17">
        <v>0.7</v>
      </c>
      <c r="CS188" s="17">
        <v>0.7</v>
      </c>
      <c r="CT188" s="17">
        <v>0.7</v>
      </c>
      <c r="CU188" s="17">
        <v>0.7</v>
      </c>
      <c r="CV188" s="17">
        <v>0.7</v>
      </c>
      <c r="CW188" s="17">
        <v>0.7</v>
      </c>
      <c r="CX188" s="17">
        <v>0.7</v>
      </c>
      <c r="CY188" s="17">
        <v>0.48</v>
      </c>
      <c r="CZ188" s="17">
        <v>0.5</v>
      </c>
      <c r="DA188" s="17">
        <v>0.54</v>
      </c>
      <c r="DB188" s="17">
        <v>0.56499999999999995</v>
      </c>
      <c r="DC188" s="17">
        <v>0.6</v>
      </c>
      <c r="DD188" s="17">
        <v>0.6</v>
      </c>
      <c r="DE188" s="17">
        <v>0.59399999999999997</v>
      </c>
      <c r="DF188" s="17">
        <v>0.59399999999999997</v>
      </c>
      <c r="DG188" s="17">
        <v>0.59399999999999997</v>
      </c>
      <c r="DH188" s="17">
        <v>0.58499999999999996</v>
      </c>
      <c r="DI188" s="17">
        <v>0.59399999999999997</v>
      </c>
      <c r="DJ188" s="17">
        <v>0.6</v>
      </c>
    </row>
    <row r="189" spans="1:114" ht="15" customHeight="1" x14ac:dyDescent="0.35">
      <c r="A189" s="11" t="s">
        <v>344</v>
      </c>
      <c r="B189" s="11" t="s">
        <v>115</v>
      </c>
      <c r="C189" s="11" t="s">
        <v>116</v>
      </c>
      <c r="D189" s="11" t="s">
        <v>115</v>
      </c>
      <c r="E189" s="11" t="s">
        <v>117</v>
      </c>
      <c r="F189" s="11">
        <v>2023</v>
      </c>
      <c r="G189" s="11">
        <v>1002280</v>
      </c>
      <c r="H189" s="11" t="s">
        <v>392</v>
      </c>
      <c r="I189" s="11">
        <v>6301398</v>
      </c>
      <c r="J189" s="12" t="s">
        <v>346</v>
      </c>
      <c r="K189" s="11">
        <v>200780</v>
      </c>
      <c r="L189" s="11" t="s">
        <v>394</v>
      </c>
      <c r="M189" s="11"/>
      <c r="N189" s="11"/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572229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4">
        <f t="shared" si="0"/>
        <v>572229</v>
      </c>
      <c r="AB189" s="15">
        <f t="shared" ref="AB189:AM189" si="548">+IFERROR(O189/AO189,0)</f>
        <v>0</v>
      </c>
      <c r="AC189" s="15">
        <f t="shared" si="548"/>
        <v>0</v>
      </c>
      <c r="AD189" s="15">
        <f t="shared" si="548"/>
        <v>0</v>
      </c>
      <c r="AE189" s="15">
        <f t="shared" si="548"/>
        <v>0</v>
      </c>
      <c r="AF189" s="15">
        <f t="shared" si="548"/>
        <v>0</v>
      </c>
      <c r="AG189" s="15">
        <f t="shared" si="548"/>
        <v>7</v>
      </c>
      <c r="AH189" s="15">
        <f t="shared" si="548"/>
        <v>0</v>
      </c>
      <c r="AI189" s="15">
        <f t="shared" si="548"/>
        <v>0</v>
      </c>
      <c r="AJ189" s="15">
        <f t="shared" si="548"/>
        <v>0</v>
      </c>
      <c r="AK189" s="15">
        <f t="shared" si="548"/>
        <v>0</v>
      </c>
      <c r="AL189" s="15">
        <f t="shared" si="548"/>
        <v>0</v>
      </c>
      <c r="AM189" s="15">
        <f t="shared" si="548"/>
        <v>0</v>
      </c>
      <c r="AN189" s="15">
        <f t="shared" si="2"/>
        <v>7</v>
      </c>
      <c r="AO189" s="14" t="s">
        <v>121</v>
      </c>
      <c r="AP189" s="14" t="s">
        <v>121</v>
      </c>
      <c r="AQ189" s="14" t="s">
        <v>121</v>
      </c>
      <c r="AR189" s="14" t="s">
        <v>121</v>
      </c>
      <c r="AS189" s="14" t="s">
        <v>121</v>
      </c>
      <c r="AT189" s="14">
        <v>81747</v>
      </c>
      <c r="AU189" s="14" t="s">
        <v>121</v>
      </c>
      <c r="AV189" s="14" t="s">
        <v>121</v>
      </c>
      <c r="AW189" s="14" t="s">
        <v>121</v>
      </c>
      <c r="AX189" s="14" t="s">
        <v>121</v>
      </c>
      <c r="AY189" s="14" t="s">
        <v>121</v>
      </c>
      <c r="AZ189" s="14" t="s">
        <v>121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3">
        <f t="shared" si="3"/>
        <v>0</v>
      </c>
      <c r="BN189" s="16">
        <f t="shared" ref="BN189:BY189" si="549">+IFERROR(BA189/CA189,0)</f>
        <v>0</v>
      </c>
      <c r="BO189" s="16">
        <f t="shared" si="549"/>
        <v>0</v>
      </c>
      <c r="BP189" s="16">
        <f t="shared" si="549"/>
        <v>0</v>
      </c>
      <c r="BQ189" s="16">
        <f t="shared" si="549"/>
        <v>0</v>
      </c>
      <c r="BR189" s="16">
        <f t="shared" si="549"/>
        <v>0</v>
      </c>
      <c r="BS189" s="16">
        <f t="shared" si="549"/>
        <v>0</v>
      </c>
      <c r="BT189" s="16">
        <f t="shared" si="549"/>
        <v>0</v>
      </c>
      <c r="BU189" s="16">
        <f t="shared" si="549"/>
        <v>0</v>
      </c>
      <c r="BV189" s="16">
        <f t="shared" si="549"/>
        <v>0</v>
      </c>
      <c r="BW189" s="16">
        <f t="shared" si="549"/>
        <v>0</v>
      </c>
      <c r="BX189" s="16">
        <f t="shared" si="549"/>
        <v>0</v>
      </c>
      <c r="BY189" s="16">
        <f t="shared" si="549"/>
        <v>0</v>
      </c>
      <c r="BZ189" s="16">
        <f t="shared" si="5"/>
        <v>0</v>
      </c>
      <c r="CA189" s="13">
        <v>81747</v>
      </c>
      <c r="CB189" s="13">
        <v>81747</v>
      </c>
      <c r="CC189" s="13">
        <v>81747</v>
      </c>
      <c r="CD189" s="13">
        <v>81747</v>
      </c>
      <c r="CE189" s="13">
        <v>81747</v>
      </c>
      <c r="CF189" s="13">
        <v>81747</v>
      </c>
      <c r="CG189" s="13">
        <v>81747</v>
      </c>
      <c r="CH189" s="13">
        <v>81747</v>
      </c>
      <c r="CI189" s="13">
        <v>81747</v>
      </c>
      <c r="CJ189" s="13">
        <v>81747</v>
      </c>
      <c r="CK189" s="13">
        <v>81747</v>
      </c>
      <c r="CL189" s="13">
        <v>81747</v>
      </c>
      <c r="CM189" s="17">
        <v>0.72</v>
      </c>
      <c r="CN189" s="17">
        <v>0.72</v>
      </c>
      <c r="CO189" s="17">
        <v>0.72</v>
      </c>
      <c r="CP189" s="17">
        <v>0.72</v>
      </c>
      <c r="CQ189" s="17">
        <v>0.72</v>
      </c>
      <c r="CR189" s="17">
        <v>0.72</v>
      </c>
      <c r="CS189" s="17">
        <v>0.72</v>
      </c>
      <c r="CT189" s="17">
        <v>0.72</v>
      </c>
      <c r="CU189" s="17">
        <v>0.72</v>
      </c>
      <c r="CV189" s="17">
        <v>0.72</v>
      </c>
      <c r="CW189" s="17">
        <v>0.72</v>
      </c>
      <c r="CX189" s="17">
        <v>0.72</v>
      </c>
      <c r="CY189" s="17">
        <v>0.5</v>
      </c>
      <c r="CZ189" s="17">
        <v>0.52</v>
      </c>
      <c r="DA189" s="17">
        <v>0.56000000000000005</v>
      </c>
      <c r="DB189" s="17">
        <v>0.58499999999999996</v>
      </c>
      <c r="DC189" s="17">
        <v>0.62</v>
      </c>
      <c r="DD189" s="17">
        <v>0.62</v>
      </c>
      <c r="DE189" s="17">
        <v>0.61399999999999999</v>
      </c>
      <c r="DF189" s="17">
        <v>0.61399999999999999</v>
      </c>
      <c r="DG189" s="17">
        <v>0.61399999999999999</v>
      </c>
      <c r="DH189" s="17">
        <v>0.60499999999999998</v>
      </c>
      <c r="DI189" s="17">
        <v>0.61399999999999999</v>
      </c>
      <c r="DJ189" s="17">
        <v>0.62</v>
      </c>
    </row>
    <row r="190" spans="1:114" ht="15" customHeight="1" x14ac:dyDescent="0.35">
      <c r="A190" s="11" t="s">
        <v>344</v>
      </c>
      <c r="B190" s="11" t="s">
        <v>115</v>
      </c>
      <c r="C190" s="11" t="s">
        <v>116</v>
      </c>
      <c r="D190" s="11" t="s">
        <v>115</v>
      </c>
      <c r="E190" s="11" t="s">
        <v>117</v>
      </c>
      <c r="F190" s="11">
        <v>2023</v>
      </c>
      <c r="G190" s="11">
        <v>1002280</v>
      </c>
      <c r="H190" s="11" t="s">
        <v>392</v>
      </c>
      <c r="I190" s="11">
        <v>6301398</v>
      </c>
      <c r="J190" s="12" t="s">
        <v>346</v>
      </c>
      <c r="K190" s="11" t="s">
        <v>395</v>
      </c>
      <c r="L190" s="11" t="s">
        <v>396</v>
      </c>
      <c r="M190" s="11"/>
      <c r="N190" s="11"/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4">
        <f t="shared" si="0"/>
        <v>0</v>
      </c>
      <c r="AB190" s="15">
        <f t="shared" ref="AB190:AM190" si="550">+IFERROR(O190/AO190,0)</f>
        <v>0</v>
      </c>
      <c r="AC190" s="15">
        <f t="shared" si="550"/>
        <v>0</v>
      </c>
      <c r="AD190" s="15">
        <f t="shared" si="550"/>
        <v>0</v>
      </c>
      <c r="AE190" s="15">
        <f t="shared" si="550"/>
        <v>0</v>
      </c>
      <c r="AF190" s="15">
        <f t="shared" si="550"/>
        <v>0</v>
      </c>
      <c r="AG190" s="15">
        <f t="shared" si="550"/>
        <v>0</v>
      </c>
      <c r="AH190" s="15">
        <f t="shared" si="550"/>
        <v>0</v>
      </c>
      <c r="AI190" s="15">
        <f t="shared" si="550"/>
        <v>0</v>
      </c>
      <c r="AJ190" s="15">
        <f t="shared" si="550"/>
        <v>0</v>
      </c>
      <c r="AK190" s="15">
        <f t="shared" si="550"/>
        <v>0</v>
      </c>
      <c r="AL190" s="15">
        <f t="shared" si="550"/>
        <v>0</v>
      </c>
      <c r="AM190" s="15">
        <f t="shared" si="550"/>
        <v>0</v>
      </c>
      <c r="AN190" s="15">
        <f t="shared" si="2"/>
        <v>0</v>
      </c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24524000</v>
      </c>
      <c r="BL190" s="14">
        <v>0</v>
      </c>
      <c r="BM190" s="13">
        <f t="shared" si="3"/>
        <v>24524000</v>
      </c>
      <c r="BN190" s="16">
        <f t="shared" ref="BN190:BY190" si="551">+IFERROR(BA190/CA190,0)</f>
        <v>0</v>
      </c>
      <c r="BO190" s="16">
        <f t="shared" si="551"/>
        <v>0</v>
      </c>
      <c r="BP190" s="16">
        <f t="shared" si="551"/>
        <v>0</v>
      </c>
      <c r="BQ190" s="16">
        <f t="shared" si="551"/>
        <v>0</v>
      </c>
      <c r="BR190" s="16">
        <f t="shared" si="551"/>
        <v>0</v>
      </c>
      <c r="BS190" s="16">
        <f t="shared" si="551"/>
        <v>0</v>
      </c>
      <c r="BT190" s="16">
        <f t="shared" si="551"/>
        <v>0</v>
      </c>
      <c r="BU190" s="16">
        <f t="shared" si="551"/>
        <v>0</v>
      </c>
      <c r="BV190" s="16">
        <f t="shared" si="551"/>
        <v>0</v>
      </c>
      <c r="BW190" s="16">
        <f t="shared" si="551"/>
        <v>0</v>
      </c>
      <c r="BX190" s="16">
        <f t="shared" si="551"/>
        <v>1066.2608695652175</v>
      </c>
      <c r="BY190" s="16">
        <f t="shared" si="551"/>
        <v>0</v>
      </c>
      <c r="BZ190" s="16">
        <f t="shared" si="5"/>
        <v>1066.2608695652175</v>
      </c>
      <c r="CA190" s="13">
        <v>23000</v>
      </c>
      <c r="CB190" s="13">
        <v>23000</v>
      </c>
      <c r="CC190" s="13">
        <v>23000</v>
      </c>
      <c r="CD190" s="13">
        <v>23000</v>
      </c>
      <c r="CE190" s="13">
        <v>23000</v>
      </c>
      <c r="CF190" s="13">
        <v>23000</v>
      </c>
      <c r="CG190" s="13">
        <v>23000</v>
      </c>
      <c r="CH190" s="13">
        <v>23000</v>
      </c>
      <c r="CI190" s="13">
        <v>23000</v>
      </c>
      <c r="CJ190" s="13">
        <v>23000</v>
      </c>
      <c r="CK190" s="13">
        <v>23000</v>
      </c>
      <c r="CL190" s="13">
        <v>23000</v>
      </c>
      <c r="CM190" s="17">
        <v>0.7</v>
      </c>
      <c r="CN190" s="17">
        <v>0.7</v>
      </c>
      <c r="CO190" s="17">
        <v>0.7</v>
      </c>
      <c r="CP190" s="17">
        <v>0.7</v>
      </c>
      <c r="CQ190" s="17">
        <v>0.7</v>
      </c>
      <c r="CR190" s="17">
        <v>0.7</v>
      </c>
      <c r="CS190" s="17">
        <v>0.7</v>
      </c>
      <c r="CT190" s="17">
        <v>0.7</v>
      </c>
      <c r="CU190" s="17">
        <v>0.7</v>
      </c>
      <c r="CV190" s="17">
        <v>0.7</v>
      </c>
      <c r="CW190" s="17">
        <v>0.7</v>
      </c>
      <c r="CX190" s="17">
        <v>0.7</v>
      </c>
      <c r="CY190" s="17">
        <v>0.48</v>
      </c>
      <c r="CZ190" s="17">
        <v>0.5</v>
      </c>
      <c r="DA190" s="17">
        <v>0.54</v>
      </c>
      <c r="DB190" s="17">
        <v>0.56499999999999995</v>
      </c>
      <c r="DC190" s="17">
        <v>0.6</v>
      </c>
      <c r="DD190" s="17">
        <v>0.6</v>
      </c>
      <c r="DE190" s="17">
        <v>0.59399999999999997</v>
      </c>
      <c r="DF190" s="17">
        <v>0.59399999999999997</v>
      </c>
      <c r="DG190" s="17">
        <v>0.59399999999999997</v>
      </c>
      <c r="DH190" s="17">
        <v>0.58499999999999996</v>
      </c>
      <c r="DI190" s="17">
        <v>0.59399999999999997</v>
      </c>
      <c r="DJ190" s="17">
        <v>0.6</v>
      </c>
    </row>
    <row r="191" spans="1:114" ht="15" customHeight="1" x14ac:dyDescent="0.35">
      <c r="A191" s="11" t="s">
        <v>344</v>
      </c>
      <c r="B191" s="11" t="s">
        <v>115</v>
      </c>
      <c r="C191" s="11" t="s">
        <v>116</v>
      </c>
      <c r="D191" s="11" t="s">
        <v>115</v>
      </c>
      <c r="E191" s="11" t="s">
        <v>117</v>
      </c>
      <c r="F191" s="11">
        <v>2023</v>
      </c>
      <c r="G191" s="11">
        <v>1002469</v>
      </c>
      <c r="H191" s="11" t="s">
        <v>397</v>
      </c>
      <c r="I191" s="11">
        <v>6301398</v>
      </c>
      <c r="J191" s="12" t="s">
        <v>346</v>
      </c>
      <c r="K191" s="11">
        <v>406923</v>
      </c>
      <c r="L191" s="11" t="s">
        <v>398</v>
      </c>
      <c r="M191" s="11"/>
      <c r="N191" s="11"/>
      <c r="O191" s="13">
        <v>35805840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4">
        <f t="shared" si="0"/>
        <v>35805840</v>
      </c>
      <c r="AB191" s="15">
        <f t="shared" ref="AB191:AM191" si="552">+IFERROR(O191/AO191,0)</f>
        <v>498.96000000000009</v>
      </c>
      <c r="AC191" s="15">
        <f t="shared" si="552"/>
        <v>0</v>
      </c>
      <c r="AD191" s="15">
        <f t="shared" si="552"/>
        <v>0</v>
      </c>
      <c r="AE191" s="15">
        <f t="shared" si="552"/>
        <v>0</v>
      </c>
      <c r="AF191" s="15">
        <f t="shared" si="552"/>
        <v>0</v>
      </c>
      <c r="AG191" s="15">
        <f t="shared" si="552"/>
        <v>0</v>
      </c>
      <c r="AH191" s="15">
        <f t="shared" si="552"/>
        <v>0</v>
      </c>
      <c r="AI191" s="15">
        <f t="shared" si="552"/>
        <v>0</v>
      </c>
      <c r="AJ191" s="15">
        <f t="shared" si="552"/>
        <v>0</v>
      </c>
      <c r="AK191" s="15">
        <f t="shared" si="552"/>
        <v>0</v>
      </c>
      <c r="AL191" s="15">
        <f t="shared" si="552"/>
        <v>0</v>
      </c>
      <c r="AM191" s="15">
        <f t="shared" si="552"/>
        <v>0</v>
      </c>
      <c r="AN191" s="15">
        <f t="shared" si="2"/>
        <v>498.96000000000009</v>
      </c>
      <c r="AO191" s="14">
        <v>71760.942760942751</v>
      </c>
      <c r="AP191" s="14" t="s">
        <v>121</v>
      </c>
      <c r="AQ191" s="14" t="s">
        <v>121</v>
      </c>
      <c r="AR191" s="14" t="s">
        <v>121</v>
      </c>
      <c r="AS191" s="14" t="s">
        <v>121</v>
      </c>
      <c r="AT191" s="14" t="s">
        <v>121</v>
      </c>
      <c r="AU191" s="14" t="s">
        <v>121</v>
      </c>
      <c r="AV191" s="14" t="s">
        <v>121</v>
      </c>
      <c r="AW191" s="14" t="s">
        <v>121</v>
      </c>
      <c r="AX191" s="14" t="s">
        <v>121</v>
      </c>
      <c r="AY191" s="14" t="s">
        <v>121</v>
      </c>
      <c r="AZ191" s="14" t="s">
        <v>121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3">
        <f t="shared" si="3"/>
        <v>0</v>
      </c>
      <c r="BN191" s="16">
        <f t="shared" ref="BN191:BY191" si="553">+IFERROR(BA191/CA191,0)</f>
        <v>0</v>
      </c>
      <c r="BO191" s="16">
        <f t="shared" si="553"/>
        <v>0</v>
      </c>
      <c r="BP191" s="16">
        <f t="shared" si="553"/>
        <v>0</v>
      </c>
      <c r="BQ191" s="16">
        <f t="shared" si="553"/>
        <v>0</v>
      </c>
      <c r="BR191" s="16">
        <f t="shared" si="553"/>
        <v>0</v>
      </c>
      <c r="BS191" s="16">
        <f t="shared" si="553"/>
        <v>0</v>
      </c>
      <c r="BT191" s="16">
        <f t="shared" si="553"/>
        <v>0</v>
      </c>
      <c r="BU191" s="16">
        <f t="shared" si="553"/>
        <v>0</v>
      </c>
      <c r="BV191" s="16">
        <f t="shared" si="553"/>
        <v>0</v>
      </c>
      <c r="BW191" s="16">
        <f t="shared" si="553"/>
        <v>0</v>
      </c>
      <c r="BX191" s="16">
        <f t="shared" si="553"/>
        <v>0</v>
      </c>
      <c r="BY191" s="16">
        <f t="shared" si="553"/>
        <v>0</v>
      </c>
      <c r="BZ191" s="16">
        <f t="shared" si="5"/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7">
        <v>0</v>
      </c>
      <c r="CN191" s="17">
        <v>0</v>
      </c>
      <c r="CO191" s="17">
        <v>0</v>
      </c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>
        <v>0</v>
      </c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  <c r="DD191" s="17">
        <v>0</v>
      </c>
      <c r="DE191" s="17">
        <v>0</v>
      </c>
      <c r="DF191" s="17">
        <v>0</v>
      </c>
      <c r="DG191" s="17">
        <v>0</v>
      </c>
      <c r="DH191" s="17">
        <v>0</v>
      </c>
      <c r="DI191" s="17">
        <v>0</v>
      </c>
      <c r="DJ191" s="17">
        <v>0</v>
      </c>
    </row>
    <row r="192" spans="1:114" ht="15" customHeight="1" x14ac:dyDescent="0.35">
      <c r="A192" s="11" t="s">
        <v>344</v>
      </c>
      <c r="B192" s="11" t="s">
        <v>115</v>
      </c>
      <c r="C192" s="11" t="s">
        <v>116</v>
      </c>
      <c r="D192" s="11" t="s">
        <v>115</v>
      </c>
      <c r="E192" s="11" t="s">
        <v>117</v>
      </c>
      <c r="F192" s="11">
        <v>2023</v>
      </c>
      <c r="G192" s="11">
        <v>1002469</v>
      </c>
      <c r="H192" s="11" t="s">
        <v>397</v>
      </c>
      <c r="I192" s="11">
        <v>6301398</v>
      </c>
      <c r="J192" s="12" t="s">
        <v>346</v>
      </c>
      <c r="K192" s="11">
        <v>406924</v>
      </c>
      <c r="L192" s="11" t="s">
        <v>399</v>
      </c>
      <c r="M192" s="11"/>
      <c r="N192" s="11"/>
      <c r="O192" s="13">
        <v>36789270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4">
        <f t="shared" si="0"/>
        <v>36789270</v>
      </c>
      <c r="AB192" s="15">
        <f t="shared" ref="AB192:AM192" si="554">+IFERROR(O192/AO192,0)</f>
        <v>496.88099999999997</v>
      </c>
      <c r="AC192" s="15">
        <f t="shared" si="554"/>
        <v>0</v>
      </c>
      <c r="AD192" s="15">
        <f t="shared" si="554"/>
        <v>0</v>
      </c>
      <c r="AE192" s="15">
        <f t="shared" si="554"/>
        <v>0</v>
      </c>
      <c r="AF192" s="15">
        <f t="shared" si="554"/>
        <v>0</v>
      </c>
      <c r="AG192" s="15">
        <f t="shared" si="554"/>
        <v>0</v>
      </c>
      <c r="AH192" s="15">
        <f t="shared" si="554"/>
        <v>0</v>
      </c>
      <c r="AI192" s="15">
        <f t="shared" si="554"/>
        <v>0</v>
      </c>
      <c r="AJ192" s="15">
        <f t="shared" si="554"/>
        <v>0</v>
      </c>
      <c r="AK192" s="15">
        <f t="shared" si="554"/>
        <v>0</v>
      </c>
      <c r="AL192" s="15">
        <f t="shared" si="554"/>
        <v>0</v>
      </c>
      <c r="AM192" s="15">
        <f t="shared" si="554"/>
        <v>0</v>
      </c>
      <c r="AN192" s="15">
        <f t="shared" si="2"/>
        <v>496.88099999999997</v>
      </c>
      <c r="AO192" s="14">
        <v>74040.404040404042</v>
      </c>
      <c r="AP192" s="14" t="s">
        <v>121</v>
      </c>
      <c r="AQ192" s="14" t="s">
        <v>121</v>
      </c>
      <c r="AR192" s="14" t="s">
        <v>121</v>
      </c>
      <c r="AS192" s="14" t="s">
        <v>121</v>
      </c>
      <c r="AT192" s="14" t="s">
        <v>121</v>
      </c>
      <c r="AU192" s="14" t="s">
        <v>121</v>
      </c>
      <c r="AV192" s="14" t="s">
        <v>121</v>
      </c>
      <c r="AW192" s="14" t="s">
        <v>121</v>
      </c>
      <c r="AX192" s="14" t="s">
        <v>121</v>
      </c>
      <c r="AY192" s="14" t="s">
        <v>121</v>
      </c>
      <c r="AZ192" s="14" t="s">
        <v>121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3">
        <f t="shared" si="3"/>
        <v>0</v>
      </c>
      <c r="BN192" s="16">
        <f t="shared" ref="BN192:BY192" si="555">+IFERROR(BA192/CA192,0)</f>
        <v>0</v>
      </c>
      <c r="BO192" s="16">
        <f t="shared" si="555"/>
        <v>0</v>
      </c>
      <c r="BP192" s="16">
        <f t="shared" si="555"/>
        <v>0</v>
      </c>
      <c r="BQ192" s="16">
        <f t="shared" si="555"/>
        <v>0</v>
      </c>
      <c r="BR192" s="16">
        <f t="shared" si="555"/>
        <v>0</v>
      </c>
      <c r="BS192" s="16">
        <f t="shared" si="555"/>
        <v>0</v>
      </c>
      <c r="BT192" s="16">
        <f t="shared" si="555"/>
        <v>0</v>
      </c>
      <c r="BU192" s="16">
        <f t="shared" si="555"/>
        <v>0</v>
      </c>
      <c r="BV192" s="16">
        <f t="shared" si="555"/>
        <v>0</v>
      </c>
      <c r="BW192" s="16">
        <f t="shared" si="555"/>
        <v>0</v>
      </c>
      <c r="BX192" s="16">
        <f t="shared" si="555"/>
        <v>0</v>
      </c>
      <c r="BY192" s="16">
        <f t="shared" si="555"/>
        <v>0</v>
      </c>
      <c r="BZ192" s="16">
        <f t="shared" si="5"/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7">
        <v>0</v>
      </c>
      <c r="CN192" s="17">
        <v>0</v>
      </c>
      <c r="CO192" s="17">
        <v>0</v>
      </c>
      <c r="CP192" s="17">
        <v>0</v>
      </c>
      <c r="CQ192" s="17">
        <v>0</v>
      </c>
      <c r="CR192" s="17">
        <v>0</v>
      </c>
      <c r="CS192" s="17">
        <v>0</v>
      </c>
      <c r="CT192" s="17">
        <v>0</v>
      </c>
      <c r="CU192" s="17">
        <v>0</v>
      </c>
      <c r="CV192" s="17">
        <v>0</v>
      </c>
      <c r="CW192" s="17">
        <v>0</v>
      </c>
      <c r="CX192" s="17">
        <v>0</v>
      </c>
      <c r="CY192" s="17">
        <v>0</v>
      </c>
      <c r="CZ192" s="17">
        <v>0</v>
      </c>
      <c r="DA192" s="17">
        <v>0</v>
      </c>
      <c r="DB192" s="17">
        <v>0</v>
      </c>
      <c r="DC192" s="17">
        <v>0</v>
      </c>
      <c r="DD192" s="17">
        <v>0</v>
      </c>
      <c r="DE192" s="17">
        <v>0</v>
      </c>
      <c r="DF192" s="17">
        <v>0</v>
      </c>
      <c r="DG192" s="17">
        <v>0</v>
      </c>
      <c r="DH192" s="17">
        <v>0</v>
      </c>
      <c r="DI192" s="17">
        <v>0</v>
      </c>
      <c r="DJ192" s="17">
        <v>0</v>
      </c>
    </row>
    <row r="193" spans="1:114" ht="15" customHeight="1" x14ac:dyDescent="0.35">
      <c r="A193" s="11" t="s">
        <v>344</v>
      </c>
      <c r="B193" s="11" t="s">
        <v>115</v>
      </c>
      <c r="C193" s="11" t="s">
        <v>116</v>
      </c>
      <c r="D193" s="11" t="s">
        <v>115</v>
      </c>
      <c r="E193" s="11" t="s">
        <v>117</v>
      </c>
      <c r="F193" s="11">
        <v>2023</v>
      </c>
      <c r="G193" s="11">
        <v>1002469</v>
      </c>
      <c r="H193" s="11" t="s">
        <v>397</v>
      </c>
      <c r="I193" s="11">
        <v>6301398</v>
      </c>
      <c r="J193" s="12" t="s">
        <v>346</v>
      </c>
      <c r="K193" s="11">
        <v>407459</v>
      </c>
      <c r="L193" s="11" t="s">
        <v>400</v>
      </c>
      <c r="M193" s="11"/>
      <c r="N193" s="11"/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1537500</v>
      </c>
      <c r="U193" s="13">
        <v>0</v>
      </c>
      <c r="V193" s="13">
        <v>0</v>
      </c>
      <c r="W193" s="13">
        <v>6915000</v>
      </c>
      <c r="X193" s="13">
        <v>0</v>
      </c>
      <c r="Y193" s="13">
        <v>0</v>
      </c>
      <c r="Z193" s="13">
        <v>0</v>
      </c>
      <c r="AA193" s="14">
        <f t="shared" si="0"/>
        <v>8452500</v>
      </c>
      <c r="AB193" s="15">
        <f t="shared" ref="AB193:AM193" si="556">+IFERROR(O193/AO193,0)</f>
        <v>0</v>
      </c>
      <c r="AC193" s="15">
        <f t="shared" si="556"/>
        <v>0</v>
      </c>
      <c r="AD193" s="15">
        <f t="shared" si="556"/>
        <v>0</v>
      </c>
      <c r="AE193" s="15">
        <f t="shared" si="556"/>
        <v>0</v>
      </c>
      <c r="AF193" s="15">
        <f t="shared" si="556"/>
        <v>0</v>
      </c>
      <c r="AG193" s="15">
        <f t="shared" si="556"/>
        <v>205</v>
      </c>
      <c r="AH193" s="15">
        <f t="shared" si="556"/>
        <v>0</v>
      </c>
      <c r="AI193" s="15">
        <f t="shared" si="556"/>
        <v>0</v>
      </c>
      <c r="AJ193" s="15">
        <f t="shared" si="556"/>
        <v>922</v>
      </c>
      <c r="AK193" s="15">
        <f t="shared" si="556"/>
        <v>0</v>
      </c>
      <c r="AL193" s="15">
        <f t="shared" si="556"/>
        <v>0</v>
      </c>
      <c r="AM193" s="15">
        <f t="shared" si="556"/>
        <v>0</v>
      </c>
      <c r="AN193" s="15">
        <f t="shared" si="2"/>
        <v>1127</v>
      </c>
      <c r="AO193" s="14" t="s">
        <v>121</v>
      </c>
      <c r="AP193" s="14" t="s">
        <v>121</v>
      </c>
      <c r="AQ193" s="14" t="s">
        <v>121</v>
      </c>
      <c r="AR193" s="14" t="s">
        <v>121</v>
      </c>
      <c r="AS193" s="14" t="s">
        <v>121</v>
      </c>
      <c r="AT193" s="14">
        <v>7500</v>
      </c>
      <c r="AU193" s="14" t="s">
        <v>121</v>
      </c>
      <c r="AV193" s="14" t="s">
        <v>121</v>
      </c>
      <c r="AW193" s="14">
        <v>7500</v>
      </c>
      <c r="AX193" s="14" t="s">
        <v>121</v>
      </c>
      <c r="AY193" s="14" t="s">
        <v>121</v>
      </c>
      <c r="AZ193" s="14" t="s">
        <v>121</v>
      </c>
      <c r="BA193" s="14">
        <v>0</v>
      </c>
      <c r="BB193" s="14">
        <v>6750000</v>
      </c>
      <c r="BC193" s="14">
        <v>0</v>
      </c>
      <c r="BD193" s="14">
        <v>0</v>
      </c>
      <c r="BE193" s="14">
        <v>6750000</v>
      </c>
      <c r="BF193" s="14">
        <v>0</v>
      </c>
      <c r="BG193" s="14">
        <v>0</v>
      </c>
      <c r="BH193" s="14">
        <v>6750000</v>
      </c>
      <c r="BI193" s="14">
        <v>0</v>
      </c>
      <c r="BJ193" s="14">
        <v>0</v>
      </c>
      <c r="BK193" s="14">
        <v>6750000</v>
      </c>
      <c r="BL193" s="14">
        <v>0</v>
      </c>
      <c r="BM193" s="13">
        <f t="shared" si="3"/>
        <v>27000000</v>
      </c>
      <c r="BN193" s="16">
        <f t="shared" ref="BN193:BY193" si="557">+IFERROR(BA193/CA193,0)</f>
        <v>0</v>
      </c>
      <c r="BO193" s="16">
        <f t="shared" si="557"/>
        <v>900</v>
      </c>
      <c r="BP193" s="16">
        <f t="shared" si="557"/>
        <v>0</v>
      </c>
      <c r="BQ193" s="16">
        <f t="shared" si="557"/>
        <v>0</v>
      </c>
      <c r="BR193" s="16">
        <f t="shared" si="557"/>
        <v>900</v>
      </c>
      <c r="BS193" s="16">
        <f t="shared" si="557"/>
        <v>0</v>
      </c>
      <c r="BT193" s="16">
        <f t="shared" si="557"/>
        <v>0</v>
      </c>
      <c r="BU193" s="16">
        <f t="shared" si="557"/>
        <v>900</v>
      </c>
      <c r="BV193" s="16">
        <f t="shared" si="557"/>
        <v>0</v>
      </c>
      <c r="BW193" s="16">
        <f t="shared" si="557"/>
        <v>0</v>
      </c>
      <c r="BX193" s="16">
        <f t="shared" si="557"/>
        <v>900</v>
      </c>
      <c r="BY193" s="16">
        <f t="shared" si="557"/>
        <v>0</v>
      </c>
      <c r="BZ193" s="16">
        <f t="shared" si="5"/>
        <v>3600</v>
      </c>
      <c r="CA193" s="13">
        <v>7500</v>
      </c>
      <c r="CB193" s="13">
        <v>7500</v>
      </c>
      <c r="CC193" s="13">
        <v>7500</v>
      </c>
      <c r="CD193" s="13">
        <v>7500</v>
      </c>
      <c r="CE193" s="13">
        <v>7500</v>
      </c>
      <c r="CF193" s="13">
        <v>7500</v>
      </c>
      <c r="CG193" s="13">
        <v>7500</v>
      </c>
      <c r="CH193" s="13">
        <v>7500</v>
      </c>
      <c r="CI193" s="13">
        <v>7500</v>
      </c>
      <c r="CJ193" s="13">
        <v>7500</v>
      </c>
      <c r="CK193" s="13">
        <v>7500</v>
      </c>
      <c r="CL193" s="13">
        <v>7500</v>
      </c>
      <c r="CM193" s="17">
        <v>0.35</v>
      </c>
      <c r="CN193" s="17">
        <v>0.35</v>
      </c>
      <c r="CO193" s="17">
        <v>0.35</v>
      </c>
      <c r="CP193" s="17">
        <v>0.35</v>
      </c>
      <c r="CQ193" s="17">
        <v>0.37</v>
      </c>
      <c r="CR193" s="17">
        <v>0.37</v>
      </c>
      <c r="CS193" s="17">
        <v>0.37</v>
      </c>
      <c r="CT193" s="17">
        <v>0.37</v>
      </c>
      <c r="CU193" s="17">
        <v>0.37</v>
      </c>
      <c r="CV193" s="17">
        <v>0.37</v>
      </c>
      <c r="CW193" s="17">
        <v>0.37</v>
      </c>
      <c r="CX193" s="17">
        <v>0.37</v>
      </c>
      <c r="CY193" s="17">
        <v>0.05</v>
      </c>
      <c r="CZ193" s="17">
        <v>0.05</v>
      </c>
      <c r="DA193" s="17">
        <v>0.05</v>
      </c>
      <c r="DB193" s="17">
        <v>3.5000000000000003E-2</v>
      </c>
      <c r="DC193" s="17">
        <v>0.05</v>
      </c>
      <c r="DD193" s="17">
        <v>0.05</v>
      </c>
      <c r="DE193" s="17">
        <v>4.4000000000000004E-2</v>
      </c>
      <c r="DF193" s="17">
        <v>4.4000000000000004E-2</v>
      </c>
      <c r="DG193" s="17">
        <v>4.4000000000000004E-2</v>
      </c>
      <c r="DH193" s="17">
        <v>3.5000000000000003E-2</v>
      </c>
      <c r="DI193" s="17">
        <v>4.4000000000000004E-2</v>
      </c>
      <c r="DJ193" s="17">
        <v>0.05</v>
      </c>
    </row>
    <row r="194" spans="1:114" ht="15" customHeight="1" x14ac:dyDescent="0.35">
      <c r="A194" s="11" t="s">
        <v>344</v>
      </c>
      <c r="B194" s="11" t="s">
        <v>115</v>
      </c>
      <c r="C194" s="11" t="s">
        <v>116</v>
      </c>
      <c r="D194" s="11" t="s">
        <v>115</v>
      </c>
      <c r="E194" s="11" t="s">
        <v>117</v>
      </c>
      <c r="F194" s="11">
        <v>2023</v>
      </c>
      <c r="G194" s="11">
        <v>1003232</v>
      </c>
      <c r="H194" s="11" t="s">
        <v>401</v>
      </c>
      <c r="I194" s="11">
        <v>6301398</v>
      </c>
      <c r="J194" s="12" t="s">
        <v>346</v>
      </c>
      <c r="K194" s="11">
        <v>407299</v>
      </c>
      <c r="L194" s="11" t="s">
        <v>402</v>
      </c>
      <c r="M194" s="11"/>
      <c r="N194" s="11"/>
      <c r="O194" s="13">
        <v>0</v>
      </c>
      <c r="P194" s="13">
        <v>0</v>
      </c>
      <c r="Q194" s="13">
        <v>0</v>
      </c>
      <c r="R194" s="13">
        <v>50854400</v>
      </c>
      <c r="S194" s="13">
        <v>12713600</v>
      </c>
      <c r="T194" s="13">
        <v>28605600</v>
      </c>
      <c r="U194" s="13">
        <v>15892000</v>
      </c>
      <c r="V194" s="13">
        <v>25427200</v>
      </c>
      <c r="W194" s="13">
        <v>25427200</v>
      </c>
      <c r="X194" s="13">
        <v>23520160</v>
      </c>
      <c r="Y194" s="13">
        <v>12713600</v>
      </c>
      <c r="Z194" s="13">
        <v>15892000</v>
      </c>
      <c r="AA194" s="14">
        <f t="shared" si="0"/>
        <v>211045760</v>
      </c>
      <c r="AB194" s="15">
        <f t="shared" ref="AB194:AM194" si="558">+IFERROR(O194/AO194,0)</f>
        <v>0</v>
      </c>
      <c r="AC194" s="15">
        <f t="shared" si="558"/>
        <v>0</v>
      </c>
      <c r="AD194" s="15">
        <f t="shared" si="558"/>
        <v>0</v>
      </c>
      <c r="AE194" s="15">
        <f t="shared" si="558"/>
        <v>407.99999999999989</v>
      </c>
      <c r="AF194" s="15">
        <f t="shared" si="558"/>
        <v>101.99999999999997</v>
      </c>
      <c r="AG194" s="15">
        <f t="shared" si="558"/>
        <v>229.49999999999991</v>
      </c>
      <c r="AH194" s="15">
        <f t="shared" si="558"/>
        <v>127.49999999999996</v>
      </c>
      <c r="AI194" s="15">
        <f t="shared" si="558"/>
        <v>203.99999999999994</v>
      </c>
      <c r="AJ194" s="15">
        <f t="shared" si="558"/>
        <v>203.99999999999994</v>
      </c>
      <c r="AK194" s="15">
        <f t="shared" si="558"/>
        <v>188.69999999999993</v>
      </c>
      <c r="AL194" s="15">
        <f t="shared" si="558"/>
        <v>101.99999999999997</v>
      </c>
      <c r="AM194" s="15">
        <f t="shared" si="558"/>
        <v>127.49999999999996</v>
      </c>
      <c r="AN194" s="15">
        <f t="shared" si="2"/>
        <v>1693.1999999999998</v>
      </c>
      <c r="AO194" s="14" t="s">
        <v>121</v>
      </c>
      <c r="AP194" s="14" t="s">
        <v>121</v>
      </c>
      <c r="AQ194" s="14" t="s">
        <v>121</v>
      </c>
      <c r="AR194" s="14">
        <v>124643.137254902</v>
      </c>
      <c r="AS194" s="14">
        <v>124643.137254902</v>
      </c>
      <c r="AT194" s="14">
        <v>124643.137254902</v>
      </c>
      <c r="AU194" s="14">
        <v>124643.137254902</v>
      </c>
      <c r="AV194" s="14">
        <v>124643.137254902</v>
      </c>
      <c r="AW194" s="14">
        <v>124643.137254902</v>
      </c>
      <c r="AX194" s="14">
        <v>124643.137254902</v>
      </c>
      <c r="AY194" s="14">
        <v>124643.137254902</v>
      </c>
      <c r="AZ194" s="14">
        <v>124643.137254902</v>
      </c>
      <c r="BA194" s="14">
        <v>19070400</v>
      </c>
      <c r="BB194" s="14">
        <v>19070400</v>
      </c>
      <c r="BC194" s="14">
        <v>19070400</v>
      </c>
      <c r="BD194" s="14">
        <v>19070400</v>
      </c>
      <c r="BE194" s="14">
        <v>19070400</v>
      </c>
      <c r="BF194" s="14">
        <v>19070400</v>
      </c>
      <c r="BG194" s="14">
        <v>19070400</v>
      </c>
      <c r="BH194" s="14">
        <v>19070400</v>
      </c>
      <c r="BI194" s="14">
        <v>19070400</v>
      </c>
      <c r="BJ194" s="14">
        <v>19070400</v>
      </c>
      <c r="BK194" s="14">
        <v>19070400</v>
      </c>
      <c r="BL194" s="14">
        <v>19070400</v>
      </c>
      <c r="BM194" s="13">
        <f t="shared" si="3"/>
        <v>228844800</v>
      </c>
      <c r="BN194" s="16">
        <f t="shared" ref="BN194:BY194" si="559">+IFERROR(BA194/CA194,0)</f>
        <v>300</v>
      </c>
      <c r="BO194" s="16">
        <f t="shared" si="559"/>
        <v>300</v>
      </c>
      <c r="BP194" s="16">
        <f t="shared" si="559"/>
        <v>300</v>
      </c>
      <c r="BQ194" s="16">
        <f t="shared" si="559"/>
        <v>300</v>
      </c>
      <c r="BR194" s="16">
        <f t="shared" si="559"/>
        <v>300</v>
      </c>
      <c r="BS194" s="16">
        <f t="shared" si="559"/>
        <v>300</v>
      </c>
      <c r="BT194" s="16">
        <f t="shared" si="559"/>
        <v>300</v>
      </c>
      <c r="BU194" s="16">
        <f t="shared" si="559"/>
        <v>300</v>
      </c>
      <c r="BV194" s="16">
        <f t="shared" si="559"/>
        <v>300</v>
      </c>
      <c r="BW194" s="16">
        <f t="shared" si="559"/>
        <v>300</v>
      </c>
      <c r="BX194" s="16">
        <f t="shared" si="559"/>
        <v>300</v>
      </c>
      <c r="BY194" s="16">
        <f t="shared" si="559"/>
        <v>300</v>
      </c>
      <c r="BZ194" s="16">
        <f t="shared" si="5"/>
        <v>3600</v>
      </c>
      <c r="CA194" s="13">
        <v>63568</v>
      </c>
      <c r="CB194" s="13">
        <v>63568</v>
      </c>
      <c r="CC194" s="13">
        <v>63568</v>
      </c>
      <c r="CD194" s="13">
        <v>63568</v>
      </c>
      <c r="CE194" s="13">
        <v>63568</v>
      </c>
      <c r="CF194" s="13">
        <v>63568</v>
      </c>
      <c r="CG194" s="13">
        <v>63568</v>
      </c>
      <c r="CH194" s="13">
        <v>63568</v>
      </c>
      <c r="CI194" s="13">
        <v>63568</v>
      </c>
      <c r="CJ194" s="13">
        <v>63568</v>
      </c>
      <c r="CK194" s="13">
        <v>63568</v>
      </c>
      <c r="CL194" s="13">
        <v>63568</v>
      </c>
      <c r="CM194" s="17">
        <v>0.35</v>
      </c>
      <c r="CN194" s="17">
        <v>0.35</v>
      </c>
      <c r="CO194" s="17">
        <v>0.35</v>
      </c>
      <c r="CP194" s="17">
        <v>0.36</v>
      </c>
      <c r="CQ194" s="17">
        <v>0.36</v>
      </c>
      <c r="CR194" s="17">
        <v>0.36</v>
      </c>
      <c r="CS194" s="17">
        <v>0.36</v>
      </c>
      <c r="CT194" s="17">
        <v>0.37</v>
      </c>
      <c r="CU194" s="17">
        <v>0.37</v>
      </c>
      <c r="CV194" s="17">
        <v>0.37</v>
      </c>
      <c r="CW194" s="17">
        <v>0.37</v>
      </c>
      <c r="CX194" s="17">
        <v>0.37</v>
      </c>
      <c r="CY194" s="17">
        <v>0.18</v>
      </c>
      <c r="CZ194" s="17">
        <v>0.2</v>
      </c>
      <c r="DA194" s="17">
        <v>0.22</v>
      </c>
      <c r="DB194" s="17">
        <v>0.22499999999999998</v>
      </c>
      <c r="DC194" s="17">
        <v>0.26</v>
      </c>
      <c r="DD194" s="17">
        <v>0.26</v>
      </c>
      <c r="DE194" s="17">
        <v>0.254</v>
      </c>
      <c r="DF194" s="17">
        <v>0.26400000000000001</v>
      </c>
      <c r="DG194" s="17">
        <v>0.26400000000000001</v>
      </c>
      <c r="DH194" s="17">
        <v>0.255</v>
      </c>
      <c r="DI194" s="17">
        <v>0.26400000000000001</v>
      </c>
      <c r="DJ194" s="17">
        <v>0.27</v>
      </c>
    </row>
    <row r="195" spans="1:114" ht="15" customHeight="1" x14ac:dyDescent="0.35">
      <c r="A195" s="11" t="s">
        <v>344</v>
      </c>
      <c r="B195" s="11" t="s">
        <v>115</v>
      </c>
      <c r="C195" s="11" t="s">
        <v>116</v>
      </c>
      <c r="D195" s="11" t="s">
        <v>115</v>
      </c>
      <c r="E195" s="11" t="s">
        <v>117</v>
      </c>
      <c r="F195" s="11">
        <v>2023</v>
      </c>
      <c r="G195" s="11">
        <v>1003232</v>
      </c>
      <c r="H195" s="11" t="s">
        <v>401</v>
      </c>
      <c r="I195" s="11">
        <v>6301398</v>
      </c>
      <c r="J195" s="12" t="s">
        <v>346</v>
      </c>
      <c r="K195" s="11">
        <v>407197</v>
      </c>
      <c r="L195" s="11" t="s">
        <v>403</v>
      </c>
      <c r="M195" s="11"/>
      <c r="N195" s="11"/>
      <c r="O195" s="13">
        <v>0</v>
      </c>
      <c r="P195" s="13">
        <v>0</v>
      </c>
      <c r="Q195" s="13">
        <v>0</v>
      </c>
      <c r="R195" s="13">
        <v>47757600</v>
      </c>
      <c r="S195" s="13">
        <v>11939400</v>
      </c>
      <c r="T195" s="13">
        <v>14924250</v>
      </c>
      <c r="U195" s="13">
        <v>14804856</v>
      </c>
      <c r="V195" s="13">
        <v>14924250</v>
      </c>
      <c r="W195" s="13">
        <v>14924250</v>
      </c>
      <c r="X195" s="13">
        <v>0</v>
      </c>
      <c r="Y195" s="13">
        <v>11939400</v>
      </c>
      <c r="Z195" s="13">
        <v>14804856</v>
      </c>
      <c r="AA195" s="14">
        <f t="shared" si="0"/>
        <v>146018862</v>
      </c>
      <c r="AB195" s="15">
        <f t="shared" ref="AB195:AM195" si="560">+IFERROR(O195/AO195,0)</f>
        <v>0</v>
      </c>
      <c r="AC195" s="15">
        <f t="shared" si="560"/>
        <v>0</v>
      </c>
      <c r="AD195" s="15">
        <f t="shared" si="560"/>
        <v>0</v>
      </c>
      <c r="AE195" s="15">
        <f t="shared" si="560"/>
        <v>407.99999999999994</v>
      </c>
      <c r="AF195" s="15">
        <f t="shared" si="560"/>
        <v>101.99999999999999</v>
      </c>
      <c r="AG195" s="15">
        <f t="shared" si="560"/>
        <v>127.49999999999999</v>
      </c>
      <c r="AH195" s="15">
        <f t="shared" si="560"/>
        <v>126.47999999999999</v>
      </c>
      <c r="AI195" s="15">
        <f t="shared" si="560"/>
        <v>127.49999999999999</v>
      </c>
      <c r="AJ195" s="15">
        <f t="shared" si="560"/>
        <v>127.49999999999999</v>
      </c>
      <c r="AK195" s="15">
        <f t="shared" si="560"/>
        <v>0</v>
      </c>
      <c r="AL195" s="15">
        <f t="shared" si="560"/>
        <v>101.99999999999999</v>
      </c>
      <c r="AM195" s="15">
        <f t="shared" si="560"/>
        <v>126.47999999999999</v>
      </c>
      <c r="AN195" s="15">
        <f t="shared" si="2"/>
        <v>1247.4599999999998</v>
      </c>
      <c r="AO195" s="14" t="s">
        <v>121</v>
      </c>
      <c r="AP195" s="14" t="s">
        <v>121</v>
      </c>
      <c r="AQ195" s="14" t="s">
        <v>121</v>
      </c>
      <c r="AR195" s="14">
        <v>117052.9411764706</v>
      </c>
      <c r="AS195" s="14">
        <v>117052.9411764706</v>
      </c>
      <c r="AT195" s="14">
        <v>117052.9411764706</v>
      </c>
      <c r="AU195" s="14">
        <v>117052.9411764706</v>
      </c>
      <c r="AV195" s="14">
        <v>117052.9411764706</v>
      </c>
      <c r="AW195" s="14">
        <v>117052.9411764706</v>
      </c>
      <c r="AX195" s="14" t="s">
        <v>121</v>
      </c>
      <c r="AY195" s="14">
        <v>117052.9411764706</v>
      </c>
      <c r="AZ195" s="14">
        <v>117052.9411764706</v>
      </c>
      <c r="BA195" s="14">
        <v>11939400</v>
      </c>
      <c r="BB195" s="14">
        <v>11939400</v>
      </c>
      <c r="BC195" s="14">
        <v>11939400</v>
      </c>
      <c r="BD195" s="14">
        <v>11939400</v>
      </c>
      <c r="BE195" s="14">
        <v>11939400</v>
      </c>
      <c r="BF195" s="14">
        <v>11939400</v>
      </c>
      <c r="BG195" s="14">
        <v>11939400</v>
      </c>
      <c r="BH195" s="14">
        <v>11939400</v>
      </c>
      <c r="BI195" s="14">
        <v>11939400</v>
      </c>
      <c r="BJ195" s="14">
        <v>11939400</v>
      </c>
      <c r="BK195" s="14">
        <v>11939400</v>
      </c>
      <c r="BL195" s="14">
        <v>17909100</v>
      </c>
      <c r="BM195" s="13">
        <f t="shared" si="3"/>
        <v>149242500</v>
      </c>
      <c r="BN195" s="16">
        <f t="shared" ref="BN195:BY195" si="561">+IFERROR(BA195/CA195,0)</f>
        <v>200</v>
      </c>
      <c r="BO195" s="16">
        <f t="shared" si="561"/>
        <v>200</v>
      </c>
      <c r="BP195" s="16">
        <f t="shared" si="561"/>
        <v>200</v>
      </c>
      <c r="BQ195" s="16">
        <f t="shared" si="561"/>
        <v>200</v>
      </c>
      <c r="BR195" s="16">
        <f t="shared" si="561"/>
        <v>200</v>
      </c>
      <c r="BS195" s="16">
        <f t="shared" si="561"/>
        <v>200</v>
      </c>
      <c r="BT195" s="16">
        <f t="shared" si="561"/>
        <v>200</v>
      </c>
      <c r="BU195" s="16">
        <f t="shared" si="561"/>
        <v>200</v>
      </c>
      <c r="BV195" s="16">
        <f t="shared" si="561"/>
        <v>200</v>
      </c>
      <c r="BW195" s="16">
        <f t="shared" si="561"/>
        <v>200</v>
      </c>
      <c r="BX195" s="16">
        <f t="shared" si="561"/>
        <v>200</v>
      </c>
      <c r="BY195" s="16">
        <f t="shared" si="561"/>
        <v>300</v>
      </c>
      <c r="BZ195" s="16">
        <f t="shared" si="5"/>
        <v>2500</v>
      </c>
      <c r="CA195" s="13">
        <v>59697</v>
      </c>
      <c r="CB195" s="13">
        <v>59697</v>
      </c>
      <c r="CC195" s="13">
        <v>59697</v>
      </c>
      <c r="CD195" s="13">
        <v>59697</v>
      </c>
      <c r="CE195" s="13">
        <v>59697</v>
      </c>
      <c r="CF195" s="13">
        <v>59697</v>
      </c>
      <c r="CG195" s="13">
        <v>59697</v>
      </c>
      <c r="CH195" s="13">
        <v>59697</v>
      </c>
      <c r="CI195" s="13">
        <v>59697</v>
      </c>
      <c r="CJ195" s="13">
        <v>59697</v>
      </c>
      <c r="CK195" s="13">
        <v>59697</v>
      </c>
      <c r="CL195" s="13">
        <v>59697</v>
      </c>
      <c r="CM195" s="17">
        <v>0.35</v>
      </c>
      <c r="CN195" s="17">
        <v>0.35</v>
      </c>
      <c r="CO195" s="17">
        <v>0.35</v>
      </c>
      <c r="CP195" s="17">
        <v>0.36</v>
      </c>
      <c r="CQ195" s="17">
        <v>0.36</v>
      </c>
      <c r="CR195" s="17">
        <v>0.36</v>
      </c>
      <c r="CS195" s="17">
        <v>0.36</v>
      </c>
      <c r="CT195" s="17">
        <v>0.37</v>
      </c>
      <c r="CU195" s="17">
        <v>0.37</v>
      </c>
      <c r="CV195" s="17">
        <v>0.37</v>
      </c>
      <c r="CW195" s="17">
        <v>0.37</v>
      </c>
      <c r="CX195" s="17">
        <v>0.37</v>
      </c>
      <c r="CY195" s="17">
        <v>0.18</v>
      </c>
      <c r="CZ195" s="17">
        <v>0.2</v>
      </c>
      <c r="DA195" s="17">
        <v>0.22</v>
      </c>
      <c r="DB195" s="17">
        <v>0.22499999999999998</v>
      </c>
      <c r="DC195" s="17">
        <v>0.26</v>
      </c>
      <c r="DD195" s="17">
        <v>0.26</v>
      </c>
      <c r="DE195" s="17">
        <v>0.254</v>
      </c>
      <c r="DF195" s="17">
        <v>0.26400000000000001</v>
      </c>
      <c r="DG195" s="17">
        <v>0.26400000000000001</v>
      </c>
      <c r="DH195" s="17">
        <v>0.255</v>
      </c>
      <c r="DI195" s="17">
        <v>0.26400000000000001</v>
      </c>
      <c r="DJ195" s="17">
        <v>0.27</v>
      </c>
    </row>
    <row r="196" spans="1:114" ht="15" customHeight="1" x14ac:dyDescent="0.35">
      <c r="A196" s="11" t="s">
        <v>344</v>
      </c>
      <c r="B196" s="11" t="s">
        <v>115</v>
      </c>
      <c r="C196" s="11" t="s">
        <v>116</v>
      </c>
      <c r="D196" s="11" t="s">
        <v>115</v>
      </c>
      <c r="E196" s="11" t="s">
        <v>117</v>
      </c>
      <c r="F196" s="11">
        <v>2023</v>
      </c>
      <c r="G196" s="11">
        <v>1003232</v>
      </c>
      <c r="H196" s="11" t="s">
        <v>401</v>
      </c>
      <c r="I196" s="11">
        <v>6301398</v>
      </c>
      <c r="J196" s="12" t="s">
        <v>346</v>
      </c>
      <c r="K196" s="11" t="s">
        <v>404</v>
      </c>
      <c r="L196" s="11" t="s">
        <v>405</v>
      </c>
      <c r="M196" s="11"/>
      <c r="N196" s="11"/>
      <c r="O196" s="13">
        <v>0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si="0"/>
        <v>0</v>
      </c>
      <c r="AB196" s="15">
        <f t="shared" ref="AB196:AM196" si="562">+IFERROR(O196/AO196,0)</f>
        <v>0</v>
      </c>
      <c r="AC196" s="15">
        <f t="shared" si="562"/>
        <v>0</v>
      </c>
      <c r="AD196" s="15">
        <f t="shared" si="562"/>
        <v>0</v>
      </c>
      <c r="AE196" s="15">
        <f t="shared" si="562"/>
        <v>0</v>
      </c>
      <c r="AF196" s="15">
        <f t="shared" si="562"/>
        <v>0</v>
      </c>
      <c r="AG196" s="15">
        <f t="shared" si="562"/>
        <v>0</v>
      </c>
      <c r="AH196" s="15">
        <f t="shared" si="562"/>
        <v>0</v>
      </c>
      <c r="AI196" s="15">
        <f t="shared" si="562"/>
        <v>0</v>
      </c>
      <c r="AJ196" s="15">
        <f t="shared" si="562"/>
        <v>0</v>
      </c>
      <c r="AK196" s="15">
        <f t="shared" si="562"/>
        <v>0</v>
      </c>
      <c r="AL196" s="15">
        <f t="shared" si="562"/>
        <v>0</v>
      </c>
      <c r="AM196" s="15">
        <f t="shared" si="562"/>
        <v>0</v>
      </c>
      <c r="AN196" s="15">
        <f t="shared" si="2"/>
        <v>0</v>
      </c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>
        <v>29749824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3">
        <f t="shared" si="3"/>
        <v>29749824</v>
      </c>
      <c r="BN196" s="16">
        <f t="shared" ref="BN196:BY196" si="563">+IFERROR(BA196/CA196,0)</f>
        <v>472.21942857142858</v>
      </c>
      <c r="BO196" s="16">
        <f t="shared" si="563"/>
        <v>0</v>
      </c>
      <c r="BP196" s="16">
        <f t="shared" si="563"/>
        <v>0</v>
      </c>
      <c r="BQ196" s="16">
        <f t="shared" si="563"/>
        <v>0</v>
      </c>
      <c r="BR196" s="16">
        <f t="shared" si="563"/>
        <v>0</v>
      </c>
      <c r="BS196" s="16">
        <f t="shared" si="563"/>
        <v>0</v>
      </c>
      <c r="BT196" s="16">
        <f t="shared" si="563"/>
        <v>0</v>
      </c>
      <c r="BU196" s="16">
        <f t="shared" si="563"/>
        <v>0</v>
      </c>
      <c r="BV196" s="16">
        <f t="shared" si="563"/>
        <v>0</v>
      </c>
      <c r="BW196" s="16">
        <f t="shared" si="563"/>
        <v>0</v>
      </c>
      <c r="BX196" s="16">
        <f t="shared" si="563"/>
        <v>0</v>
      </c>
      <c r="BY196" s="16">
        <f t="shared" si="563"/>
        <v>0</v>
      </c>
      <c r="BZ196" s="16">
        <f t="shared" si="5"/>
        <v>472.21942857142858</v>
      </c>
      <c r="CA196" s="13">
        <v>63000</v>
      </c>
      <c r="CB196" s="13">
        <v>63000</v>
      </c>
      <c r="CC196" s="13">
        <v>63000</v>
      </c>
      <c r="CD196" s="13">
        <v>63000</v>
      </c>
      <c r="CE196" s="13">
        <v>63000</v>
      </c>
      <c r="CF196" s="13">
        <v>63000</v>
      </c>
      <c r="CG196" s="13">
        <v>63000</v>
      </c>
      <c r="CH196" s="13">
        <v>63000</v>
      </c>
      <c r="CI196" s="13">
        <v>63000</v>
      </c>
      <c r="CJ196" s="13">
        <v>63000</v>
      </c>
      <c r="CK196" s="13">
        <v>63000</v>
      </c>
      <c r="CL196" s="13">
        <v>63000</v>
      </c>
      <c r="CM196" s="17">
        <v>0.45</v>
      </c>
      <c r="CN196" s="17">
        <v>0.45</v>
      </c>
      <c r="CO196" s="17">
        <v>0.45</v>
      </c>
      <c r="CP196" s="17">
        <v>0.45</v>
      </c>
      <c r="CQ196" s="17">
        <v>0.45</v>
      </c>
      <c r="CR196" s="17">
        <v>0.45</v>
      </c>
      <c r="CS196" s="17">
        <v>0.45</v>
      </c>
      <c r="CT196" s="17">
        <v>0.45</v>
      </c>
      <c r="CU196" s="17">
        <v>0.45</v>
      </c>
      <c r="CV196" s="17">
        <v>0.45</v>
      </c>
      <c r="CW196" s="17">
        <v>0.45</v>
      </c>
      <c r="CX196" s="17">
        <v>0.45</v>
      </c>
      <c r="CY196" s="17">
        <v>0.3</v>
      </c>
      <c r="CZ196" s="17">
        <v>0.3</v>
      </c>
      <c r="DA196" s="17">
        <v>0.3</v>
      </c>
      <c r="DB196" s="17">
        <v>0.28499999999999998</v>
      </c>
      <c r="DC196" s="17">
        <v>0.3</v>
      </c>
      <c r="DD196" s="17">
        <v>0.3</v>
      </c>
      <c r="DE196" s="17">
        <v>0.29399999999999998</v>
      </c>
      <c r="DF196" s="17">
        <v>0.29399999999999998</v>
      </c>
      <c r="DG196" s="17">
        <v>0.29399999999999998</v>
      </c>
      <c r="DH196" s="17">
        <v>0.28499999999999998</v>
      </c>
      <c r="DI196" s="17">
        <v>0.29399999999999998</v>
      </c>
      <c r="DJ196" s="17">
        <v>0.3</v>
      </c>
    </row>
    <row r="197" spans="1:114" ht="15" customHeight="1" x14ac:dyDescent="0.35">
      <c r="A197" s="11" t="s">
        <v>344</v>
      </c>
      <c r="B197" s="11" t="s">
        <v>115</v>
      </c>
      <c r="C197" s="11" t="s">
        <v>116</v>
      </c>
      <c r="D197" s="11" t="s">
        <v>115</v>
      </c>
      <c r="E197" s="11" t="s">
        <v>117</v>
      </c>
      <c r="F197" s="11">
        <v>2023</v>
      </c>
      <c r="G197" s="11">
        <v>1003232</v>
      </c>
      <c r="H197" s="11" t="s">
        <v>401</v>
      </c>
      <c r="I197" s="11">
        <v>6301398</v>
      </c>
      <c r="J197" s="12" t="s">
        <v>346</v>
      </c>
      <c r="K197" s="11" t="s">
        <v>406</v>
      </c>
      <c r="L197" s="11" t="s">
        <v>407</v>
      </c>
      <c r="M197" s="11"/>
      <c r="N197" s="11"/>
      <c r="O197" s="13">
        <v>0</v>
      </c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si="0"/>
        <v>0</v>
      </c>
      <c r="AB197" s="15">
        <f t="shared" ref="AB197:AM197" si="564">+IFERROR(O197/AO197,0)</f>
        <v>0</v>
      </c>
      <c r="AC197" s="15">
        <f t="shared" si="564"/>
        <v>0</v>
      </c>
      <c r="AD197" s="15">
        <f t="shared" si="564"/>
        <v>0</v>
      </c>
      <c r="AE197" s="15">
        <f t="shared" si="564"/>
        <v>0</v>
      </c>
      <c r="AF197" s="15">
        <f t="shared" si="564"/>
        <v>0</v>
      </c>
      <c r="AG197" s="15">
        <f t="shared" si="564"/>
        <v>0</v>
      </c>
      <c r="AH197" s="15">
        <f t="shared" si="564"/>
        <v>0</v>
      </c>
      <c r="AI197" s="15">
        <f t="shared" si="564"/>
        <v>0</v>
      </c>
      <c r="AJ197" s="15">
        <f t="shared" si="564"/>
        <v>0</v>
      </c>
      <c r="AK197" s="15">
        <f t="shared" si="564"/>
        <v>0</v>
      </c>
      <c r="AL197" s="15">
        <f t="shared" si="564"/>
        <v>0</v>
      </c>
      <c r="AM197" s="15">
        <f t="shared" si="564"/>
        <v>0</v>
      </c>
      <c r="AN197" s="15">
        <f t="shared" si="2"/>
        <v>0</v>
      </c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63000000</v>
      </c>
      <c r="BL197" s="14">
        <v>0</v>
      </c>
      <c r="BM197" s="13">
        <f t="shared" si="3"/>
        <v>63000000</v>
      </c>
      <c r="BN197" s="16">
        <f t="shared" ref="BN197:BY197" si="565">+IFERROR(BA197/CA197,0)</f>
        <v>0</v>
      </c>
      <c r="BO197" s="16">
        <f t="shared" si="565"/>
        <v>0</v>
      </c>
      <c r="BP197" s="16">
        <f t="shared" si="565"/>
        <v>0</v>
      </c>
      <c r="BQ197" s="16">
        <f t="shared" si="565"/>
        <v>0</v>
      </c>
      <c r="BR197" s="16">
        <f t="shared" si="565"/>
        <v>0</v>
      </c>
      <c r="BS197" s="16">
        <f t="shared" si="565"/>
        <v>0</v>
      </c>
      <c r="BT197" s="16">
        <f t="shared" si="565"/>
        <v>0</v>
      </c>
      <c r="BU197" s="16">
        <f t="shared" si="565"/>
        <v>0</v>
      </c>
      <c r="BV197" s="16">
        <f t="shared" si="565"/>
        <v>0</v>
      </c>
      <c r="BW197" s="16">
        <f t="shared" si="565"/>
        <v>0</v>
      </c>
      <c r="BX197" s="16">
        <f t="shared" si="565"/>
        <v>1000</v>
      </c>
      <c r="BY197" s="16">
        <f t="shared" si="565"/>
        <v>0</v>
      </c>
      <c r="BZ197" s="16">
        <f t="shared" si="5"/>
        <v>1000</v>
      </c>
      <c r="CA197" s="13">
        <v>63000</v>
      </c>
      <c r="CB197" s="13">
        <v>63000</v>
      </c>
      <c r="CC197" s="13">
        <v>63000</v>
      </c>
      <c r="CD197" s="13">
        <v>63000</v>
      </c>
      <c r="CE197" s="13">
        <v>63000</v>
      </c>
      <c r="CF197" s="13">
        <v>63000</v>
      </c>
      <c r="CG197" s="13">
        <v>63000</v>
      </c>
      <c r="CH197" s="13">
        <v>63000</v>
      </c>
      <c r="CI197" s="13">
        <v>63000</v>
      </c>
      <c r="CJ197" s="13">
        <v>63000</v>
      </c>
      <c r="CK197" s="13">
        <v>63000</v>
      </c>
      <c r="CL197" s="13">
        <v>63000</v>
      </c>
      <c r="CM197" s="17">
        <v>0.45</v>
      </c>
      <c r="CN197" s="17">
        <v>0.45</v>
      </c>
      <c r="CO197" s="17">
        <v>0.45</v>
      </c>
      <c r="CP197" s="17">
        <v>0.45</v>
      </c>
      <c r="CQ197" s="17">
        <v>0.45</v>
      </c>
      <c r="CR197" s="17">
        <v>0.45</v>
      </c>
      <c r="CS197" s="17">
        <v>0.45</v>
      </c>
      <c r="CT197" s="17">
        <v>0.45</v>
      </c>
      <c r="CU197" s="17">
        <v>0.45</v>
      </c>
      <c r="CV197" s="17">
        <v>0.45</v>
      </c>
      <c r="CW197" s="17">
        <v>0.45</v>
      </c>
      <c r="CX197" s="17">
        <v>0.45</v>
      </c>
      <c r="CY197" s="17">
        <v>0.3</v>
      </c>
      <c r="CZ197" s="17">
        <v>0.3</v>
      </c>
      <c r="DA197" s="17">
        <v>0.3</v>
      </c>
      <c r="DB197" s="17">
        <v>0.28499999999999998</v>
      </c>
      <c r="DC197" s="17">
        <v>0.3</v>
      </c>
      <c r="DD197" s="17">
        <v>0.3</v>
      </c>
      <c r="DE197" s="17">
        <v>0.29399999999999998</v>
      </c>
      <c r="DF197" s="17">
        <v>0.29399999999999998</v>
      </c>
      <c r="DG197" s="17">
        <v>0.29399999999999998</v>
      </c>
      <c r="DH197" s="17">
        <v>0.28499999999999998</v>
      </c>
      <c r="DI197" s="17">
        <v>0.29399999999999998</v>
      </c>
      <c r="DJ197" s="17">
        <v>0.3</v>
      </c>
    </row>
    <row r="198" spans="1:114" ht="15" customHeight="1" x14ac:dyDescent="0.35">
      <c r="A198" s="11" t="s">
        <v>344</v>
      </c>
      <c r="B198" s="11" t="s">
        <v>115</v>
      </c>
      <c r="C198" s="11" t="s">
        <v>116</v>
      </c>
      <c r="D198" s="11" t="s">
        <v>115</v>
      </c>
      <c r="E198" s="11" t="s">
        <v>117</v>
      </c>
      <c r="F198" s="11">
        <v>2023</v>
      </c>
      <c r="G198" s="11">
        <v>1003232</v>
      </c>
      <c r="H198" s="11" t="s">
        <v>401</v>
      </c>
      <c r="I198" s="11">
        <v>6301398</v>
      </c>
      <c r="J198" s="12" t="s">
        <v>346</v>
      </c>
      <c r="K198" s="11" t="s">
        <v>408</v>
      </c>
      <c r="L198" s="11" t="s">
        <v>409</v>
      </c>
      <c r="M198" s="11"/>
      <c r="N198" s="11"/>
      <c r="O198" s="13">
        <v>0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si="0"/>
        <v>0</v>
      </c>
      <c r="AB198" s="15">
        <f t="shared" ref="AB198:AM198" si="566">+IFERROR(O198/AO198,0)</f>
        <v>0</v>
      </c>
      <c r="AC198" s="15">
        <f t="shared" si="566"/>
        <v>0</v>
      </c>
      <c r="AD198" s="15">
        <f t="shared" si="566"/>
        <v>0</v>
      </c>
      <c r="AE198" s="15">
        <f t="shared" si="566"/>
        <v>0</v>
      </c>
      <c r="AF198" s="15">
        <f t="shared" si="566"/>
        <v>0</v>
      </c>
      <c r="AG198" s="15">
        <f t="shared" si="566"/>
        <v>0</v>
      </c>
      <c r="AH198" s="15">
        <f t="shared" si="566"/>
        <v>0</v>
      </c>
      <c r="AI198" s="15">
        <f t="shared" si="566"/>
        <v>0</v>
      </c>
      <c r="AJ198" s="15">
        <f t="shared" si="566"/>
        <v>0</v>
      </c>
      <c r="AK198" s="15">
        <f t="shared" si="566"/>
        <v>0</v>
      </c>
      <c r="AL198" s="15">
        <f t="shared" si="566"/>
        <v>0</v>
      </c>
      <c r="AM198" s="15">
        <f t="shared" si="566"/>
        <v>0</v>
      </c>
      <c r="AN198" s="15">
        <f t="shared" si="2"/>
        <v>0</v>
      </c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24000000</v>
      </c>
      <c r="BL198" s="14">
        <v>0</v>
      </c>
      <c r="BM198" s="13">
        <f t="shared" si="3"/>
        <v>24000000</v>
      </c>
      <c r="BN198" s="16">
        <f t="shared" ref="BN198:BY198" si="567">+IFERROR(BA198/CA198,0)</f>
        <v>0</v>
      </c>
      <c r="BO198" s="16">
        <f t="shared" si="567"/>
        <v>0</v>
      </c>
      <c r="BP198" s="16">
        <f t="shared" si="567"/>
        <v>0</v>
      </c>
      <c r="BQ198" s="16">
        <f t="shared" si="567"/>
        <v>0</v>
      </c>
      <c r="BR198" s="16">
        <f t="shared" si="567"/>
        <v>0</v>
      </c>
      <c r="BS198" s="16">
        <f t="shared" si="567"/>
        <v>0</v>
      </c>
      <c r="BT198" s="16">
        <f t="shared" si="567"/>
        <v>0</v>
      </c>
      <c r="BU198" s="16">
        <f t="shared" si="567"/>
        <v>0</v>
      </c>
      <c r="BV198" s="16">
        <f t="shared" si="567"/>
        <v>0</v>
      </c>
      <c r="BW198" s="16">
        <f t="shared" si="567"/>
        <v>0</v>
      </c>
      <c r="BX198" s="16">
        <f t="shared" si="567"/>
        <v>380.95238095238096</v>
      </c>
      <c r="BY198" s="16">
        <f t="shared" si="567"/>
        <v>0</v>
      </c>
      <c r="BZ198" s="16">
        <f t="shared" si="5"/>
        <v>380.95238095238096</v>
      </c>
      <c r="CA198" s="13">
        <v>63000</v>
      </c>
      <c r="CB198" s="13">
        <v>63000</v>
      </c>
      <c r="CC198" s="13">
        <v>63000</v>
      </c>
      <c r="CD198" s="13">
        <v>63000</v>
      </c>
      <c r="CE198" s="13">
        <v>63000</v>
      </c>
      <c r="CF198" s="13">
        <v>63000</v>
      </c>
      <c r="CG198" s="13">
        <v>63000</v>
      </c>
      <c r="CH198" s="13">
        <v>63000</v>
      </c>
      <c r="CI198" s="13">
        <v>63000</v>
      </c>
      <c r="CJ198" s="13">
        <v>63000</v>
      </c>
      <c r="CK198" s="13">
        <v>63000</v>
      </c>
      <c r="CL198" s="13">
        <v>63000</v>
      </c>
      <c r="CM198" s="17">
        <v>0.45</v>
      </c>
      <c r="CN198" s="17">
        <v>0.45</v>
      </c>
      <c r="CO198" s="17">
        <v>0.45</v>
      </c>
      <c r="CP198" s="17">
        <v>0.45</v>
      </c>
      <c r="CQ198" s="17">
        <v>0.45</v>
      </c>
      <c r="CR198" s="17">
        <v>0.45</v>
      </c>
      <c r="CS198" s="17">
        <v>0.45</v>
      </c>
      <c r="CT198" s="17">
        <v>0.45</v>
      </c>
      <c r="CU198" s="17">
        <v>0.45</v>
      </c>
      <c r="CV198" s="17">
        <v>0.45</v>
      </c>
      <c r="CW198" s="17">
        <v>0.45</v>
      </c>
      <c r="CX198" s="17">
        <v>0.45</v>
      </c>
      <c r="CY198" s="17">
        <v>0.3</v>
      </c>
      <c r="CZ198" s="17">
        <v>0.3</v>
      </c>
      <c r="DA198" s="17">
        <v>0.3</v>
      </c>
      <c r="DB198" s="17">
        <v>0.28499999999999998</v>
      </c>
      <c r="DC198" s="17">
        <v>0.3</v>
      </c>
      <c r="DD198" s="17">
        <v>0.3</v>
      </c>
      <c r="DE198" s="17">
        <v>0.29399999999999998</v>
      </c>
      <c r="DF198" s="17">
        <v>0.29399999999999998</v>
      </c>
      <c r="DG198" s="17">
        <v>0.29399999999999998</v>
      </c>
      <c r="DH198" s="17">
        <v>0.28499999999999998</v>
      </c>
      <c r="DI198" s="17">
        <v>0.29399999999999998</v>
      </c>
      <c r="DJ198" s="17">
        <v>0.3</v>
      </c>
    </row>
    <row r="199" spans="1:114" ht="15" customHeight="1" x14ac:dyDescent="0.35">
      <c r="A199" s="11" t="s">
        <v>344</v>
      </c>
      <c r="B199" s="11" t="s">
        <v>115</v>
      </c>
      <c r="C199" s="11" t="s">
        <v>116</v>
      </c>
      <c r="D199" s="11" t="s">
        <v>115</v>
      </c>
      <c r="E199" s="11" t="s">
        <v>117</v>
      </c>
      <c r="F199" s="11">
        <v>2023</v>
      </c>
      <c r="G199" s="11">
        <v>1003232</v>
      </c>
      <c r="H199" s="11" t="s">
        <v>401</v>
      </c>
      <c r="I199" s="11">
        <v>6301398</v>
      </c>
      <c r="J199" s="12" t="s">
        <v>346</v>
      </c>
      <c r="K199" s="11" t="s">
        <v>410</v>
      </c>
      <c r="L199" s="11" t="s">
        <v>411</v>
      </c>
      <c r="M199" s="11"/>
      <c r="N199" s="11"/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4">
        <f t="shared" si="0"/>
        <v>0</v>
      </c>
      <c r="AB199" s="15">
        <f t="shared" ref="AB199:AM199" si="568">+IFERROR(O199/AO199,0)</f>
        <v>0</v>
      </c>
      <c r="AC199" s="15">
        <f t="shared" si="568"/>
        <v>0</v>
      </c>
      <c r="AD199" s="15">
        <f t="shared" si="568"/>
        <v>0</v>
      </c>
      <c r="AE199" s="15">
        <f t="shared" si="568"/>
        <v>0</v>
      </c>
      <c r="AF199" s="15">
        <f t="shared" si="568"/>
        <v>0</v>
      </c>
      <c r="AG199" s="15">
        <f t="shared" si="568"/>
        <v>0</v>
      </c>
      <c r="AH199" s="15">
        <f t="shared" si="568"/>
        <v>0</v>
      </c>
      <c r="AI199" s="15">
        <f t="shared" si="568"/>
        <v>0</v>
      </c>
      <c r="AJ199" s="15">
        <f t="shared" si="568"/>
        <v>0</v>
      </c>
      <c r="AK199" s="15">
        <f t="shared" si="568"/>
        <v>0</v>
      </c>
      <c r="AL199" s="15">
        <f t="shared" si="568"/>
        <v>0</v>
      </c>
      <c r="AM199" s="15">
        <f t="shared" si="568"/>
        <v>0</v>
      </c>
      <c r="AN199" s="15">
        <f t="shared" si="2"/>
        <v>0</v>
      </c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23000000</v>
      </c>
      <c r="BK199" s="14">
        <v>0</v>
      </c>
      <c r="BL199" s="14">
        <v>0</v>
      </c>
      <c r="BM199" s="13">
        <f t="shared" si="3"/>
        <v>23000000</v>
      </c>
      <c r="BN199" s="16">
        <f t="shared" ref="BN199:BY199" si="569">+IFERROR(BA199/CA199,0)</f>
        <v>0</v>
      </c>
      <c r="BO199" s="16">
        <f t="shared" si="569"/>
        <v>0</v>
      </c>
      <c r="BP199" s="16">
        <f t="shared" si="569"/>
        <v>0</v>
      </c>
      <c r="BQ199" s="16">
        <f t="shared" si="569"/>
        <v>0</v>
      </c>
      <c r="BR199" s="16">
        <f t="shared" si="569"/>
        <v>0</v>
      </c>
      <c r="BS199" s="16">
        <f t="shared" si="569"/>
        <v>0</v>
      </c>
      <c r="BT199" s="16">
        <f t="shared" si="569"/>
        <v>0</v>
      </c>
      <c r="BU199" s="16">
        <f t="shared" si="569"/>
        <v>0</v>
      </c>
      <c r="BV199" s="16">
        <f t="shared" si="569"/>
        <v>0</v>
      </c>
      <c r="BW199" s="16">
        <f t="shared" si="569"/>
        <v>1000</v>
      </c>
      <c r="BX199" s="16">
        <f t="shared" si="569"/>
        <v>0</v>
      </c>
      <c r="BY199" s="16">
        <f t="shared" si="569"/>
        <v>0</v>
      </c>
      <c r="BZ199" s="16">
        <f t="shared" si="5"/>
        <v>1000</v>
      </c>
      <c r="CA199" s="13">
        <v>23000</v>
      </c>
      <c r="CB199" s="13">
        <v>23000</v>
      </c>
      <c r="CC199" s="13">
        <v>23000</v>
      </c>
      <c r="CD199" s="13">
        <v>23000</v>
      </c>
      <c r="CE199" s="13">
        <v>23000</v>
      </c>
      <c r="CF199" s="13">
        <v>23000</v>
      </c>
      <c r="CG199" s="13">
        <v>23000</v>
      </c>
      <c r="CH199" s="13">
        <v>23000</v>
      </c>
      <c r="CI199" s="13">
        <v>23000</v>
      </c>
      <c r="CJ199" s="13">
        <v>23000</v>
      </c>
      <c r="CK199" s="13">
        <v>23000</v>
      </c>
      <c r="CL199" s="13">
        <v>23000</v>
      </c>
      <c r="CM199" s="17">
        <v>0.45</v>
      </c>
      <c r="CN199" s="17">
        <v>0.45</v>
      </c>
      <c r="CO199" s="17">
        <v>0.45</v>
      </c>
      <c r="CP199" s="17">
        <v>0.45</v>
      </c>
      <c r="CQ199" s="17">
        <v>0.45</v>
      </c>
      <c r="CR199" s="17">
        <v>0.45</v>
      </c>
      <c r="CS199" s="17">
        <v>0.45</v>
      </c>
      <c r="CT199" s="17">
        <v>0.45</v>
      </c>
      <c r="CU199" s="17">
        <v>0.45</v>
      </c>
      <c r="CV199" s="17">
        <v>0.45</v>
      </c>
      <c r="CW199" s="17">
        <v>0.45</v>
      </c>
      <c r="CX199" s="17">
        <v>0.45</v>
      </c>
      <c r="CY199" s="17">
        <v>0.3</v>
      </c>
      <c r="CZ199" s="17">
        <v>0.3</v>
      </c>
      <c r="DA199" s="17">
        <v>0.3</v>
      </c>
      <c r="DB199" s="17">
        <v>0.28499999999999998</v>
      </c>
      <c r="DC199" s="17">
        <v>0.3</v>
      </c>
      <c r="DD199" s="17">
        <v>0.3</v>
      </c>
      <c r="DE199" s="17">
        <v>0.29399999999999998</v>
      </c>
      <c r="DF199" s="17">
        <v>0.29399999999999998</v>
      </c>
      <c r="DG199" s="17">
        <v>0.29399999999999998</v>
      </c>
      <c r="DH199" s="17">
        <v>0.28499999999999998</v>
      </c>
      <c r="DI199" s="17">
        <v>0.29399999999999998</v>
      </c>
      <c r="DJ199" s="17">
        <v>0.3</v>
      </c>
    </row>
    <row r="200" spans="1:114" ht="15" customHeight="1" x14ac:dyDescent="0.35">
      <c r="A200" s="11" t="s">
        <v>344</v>
      </c>
      <c r="B200" s="11" t="s">
        <v>115</v>
      </c>
      <c r="C200" s="11" t="s">
        <v>116</v>
      </c>
      <c r="D200" s="11" t="s">
        <v>115</v>
      </c>
      <c r="E200" s="11" t="s">
        <v>117</v>
      </c>
      <c r="F200" s="11">
        <v>2023</v>
      </c>
      <c r="G200" s="11">
        <v>1003232</v>
      </c>
      <c r="H200" s="11" t="s">
        <v>401</v>
      </c>
      <c r="I200" s="11">
        <v>6301398</v>
      </c>
      <c r="J200" s="12" t="s">
        <v>346</v>
      </c>
      <c r="K200" s="11" t="s">
        <v>412</v>
      </c>
      <c r="L200" s="11" t="s">
        <v>413</v>
      </c>
      <c r="M200" s="11"/>
      <c r="N200" s="11"/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4">
        <f t="shared" si="0"/>
        <v>0</v>
      </c>
      <c r="AB200" s="15">
        <f t="shared" ref="AB200:AM200" si="570">+IFERROR(O200/AO200,0)</f>
        <v>0</v>
      </c>
      <c r="AC200" s="15">
        <f t="shared" si="570"/>
        <v>0</v>
      </c>
      <c r="AD200" s="15">
        <f t="shared" si="570"/>
        <v>0</v>
      </c>
      <c r="AE200" s="15">
        <f t="shared" si="570"/>
        <v>0</v>
      </c>
      <c r="AF200" s="15">
        <f t="shared" si="570"/>
        <v>0</v>
      </c>
      <c r="AG200" s="15">
        <f t="shared" si="570"/>
        <v>0</v>
      </c>
      <c r="AH200" s="15">
        <f t="shared" si="570"/>
        <v>0</v>
      </c>
      <c r="AI200" s="15">
        <f t="shared" si="570"/>
        <v>0</v>
      </c>
      <c r="AJ200" s="15">
        <f t="shared" si="570"/>
        <v>0</v>
      </c>
      <c r="AK200" s="15">
        <f t="shared" si="570"/>
        <v>0</v>
      </c>
      <c r="AL200" s="15">
        <f t="shared" si="570"/>
        <v>0</v>
      </c>
      <c r="AM200" s="15">
        <f t="shared" si="570"/>
        <v>0</v>
      </c>
      <c r="AN200" s="15">
        <f t="shared" si="2"/>
        <v>0</v>
      </c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3">
        <f t="shared" si="3"/>
        <v>0</v>
      </c>
      <c r="BN200" s="16">
        <f t="shared" ref="BN200:BY200" si="571">+IFERROR(BA200/CA200,0)</f>
        <v>0</v>
      </c>
      <c r="BO200" s="16">
        <f t="shared" si="571"/>
        <v>0</v>
      </c>
      <c r="BP200" s="16">
        <f t="shared" si="571"/>
        <v>0</v>
      </c>
      <c r="BQ200" s="16">
        <f t="shared" si="571"/>
        <v>0</v>
      </c>
      <c r="BR200" s="16">
        <f t="shared" si="571"/>
        <v>0</v>
      </c>
      <c r="BS200" s="16">
        <f t="shared" si="571"/>
        <v>0</v>
      </c>
      <c r="BT200" s="16">
        <f t="shared" si="571"/>
        <v>0</v>
      </c>
      <c r="BU200" s="16">
        <f t="shared" si="571"/>
        <v>0</v>
      </c>
      <c r="BV200" s="16">
        <f t="shared" si="571"/>
        <v>0</v>
      </c>
      <c r="BW200" s="16">
        <f t="shared" si="571"/>
        <v>0</v>
      </c>
      <c r="BX200" s="16">
        <f t="shared" si="571"/>
        <v>0</v>
      </c>
      <c r="BY200" s="16">
        <f t="shared" si="571"/>
        <v>0</v>
      </c>
      <c r="BZ200" s="16">
        <f t="shared" si="5"/>
        <v>0</v>
      </c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7">
        <v>0.45</v>
      </c>
      <c r="CN200" s="17">
        <v>0.45</v>
      </c>
      <c r="CO200" s="17">
        <v>0.45</v>
      </c>
      <c r="CP200" s="17">
        <v>0.45</v>
      </c>
      <c r="CQ200" s="17">
        <v>0.45</v>
      </c>
      <c r="CR200" s="17">
        <v>0.45</v>
      </c>
      <c r="CS200" s="17">
        <v>0.45</v>
      </c>
      <c r="CT200" s="17">
        <v>0.45</v>
      </c>
      <c r="CU200" s="17">
        <v>0.45</v>
      </c>
      <c r="CV200" s="17">
        <v>0.45</v>
      </c>
      <c r="CW200" s="17">
        <v>0.45</v>
      </c>
      <c r="CX200" s="17">
        <v>0.45</v>
      </c>
      <c r="CY200" s="17">
        <v>0.3</v>
      </c>
      <c r="CZ200" s="17">
        <v>0.3</v>
      </c>
      <c r="DA200" s="17">
        <v>0.3</v>
      </c>
      <c r="DB200" s="17">
        <v>0.28499999999999998</v>
      </c>
      <c r="DC200" s="17">
        <v>0.3</v>
      </c>
      <c r="DD200" s="17">
        <v>0.3</v>
      </c>
      <c r="DE200" s="17">
        <v>0.29399999999999998</v>
      </c>
      <c r="DF200" s="17">
        <v>0.29399999999999998</v>
      </c>
      <c r="DG200" s="17">
        <v>0.29399999999999998</v>
      </c>
      <c r="DH200" s="17">
        <v>0.28499999999999998</v>
      </c>
      <c r="DI200" s="17">
        <v>0.29399999999999998</v>
      </c>
      <c r="DJ200" s="17">
        <v>0.3</v>
      </c>
    </row>
    <row r="201" spans="1:114" ht="15" customHeight="1" x14ac:dyDescent="0.35">
      <c r="A201" s="11" t="s">
        <v>344</v>
      </c>
      <c r="B201" s="11" t="s">
        <v>115</v>
      </c>
      <c r="C201" s="11" t="s">
        <v>116</v>
      </c>
      <c r="D201" s="11" t="s">
        <v>115</v>
      </c>
      <c r="E201" s="11" t="s">
        <v>117</v>
      </c>
      <c r="F201" s="11">
        <v>2023</v>
      </c>
      <c r="G201" s="11">
        <v>1003671</v>
      </c>
      <c r="H201" s="11" t="s">
        <v>414</v>
      </c>
      <c r="I201" s="11">
        <v>6301398</v>
      </c>
      <c r="J201" s="12" t="s">
        <v>346</v>
      </c>
      <c r="K201" s="11">
        <v>720156</v>
      </c>
      <c r="L201" s="11" t="s">
        <v>269</v>
      </c>
      <c r="M201" s="11"/>
      <c r="N201" s="11"/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3490000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4">
        <f t="shared" si="0"/>
        <v>3490000</v>
      </c>
      <c r="AB201" s="15">
        <f t="shared" ref="AB201:AM201" si="572">+IFERROR(O201/AO201,0)</f>
        <v>0</v>
      </c>
      <c r="AC201" s="15">
        <f t="shared" si="572"/>
        <v>0</v>
      </c>
      <c r="AD201" s="15">
        <f t="shared" si="572"/>
        <v>0</v>
      </c>
      <c r="AE201" s="15">
        <f t="shared" si="572"/>
        <v>0</v>
      </c>
      <c r="AF201" s="15">
        <f t="shared" si="572"/>
        <v>0</v>
      </c>
      <c r="AG201" s="15">
        <f t="shared" si="572"/>
        <v>0</v>
      </c>
      <c r="AH201" s="15">
        <f t="shared" si="572"/>
        <v>0</v>
      </c>
      <c r="AI201" s="15">
        <f t="shared" si="572"/>
        <v>0</v>
      </c>
      <c r="AJ201" s="15">
        <f t="shared" si="572"/>
        <v>0</v>
      </c>
      <c r="AK201" s="15">
        <f t="shared" si="572"/>
        <v>0</v>
      </c>
      <c r="AL201" s="15">
        <f t="shared" si="572"/>
        <v>0</v>
      </c>
      <c r="AM201" s="15">
        <f t="shared" si="572"/>
        <v>0</v>
      </c>
      <c r="AN201" s="15">
        <f t="shared" si="2"/>
        <v>0</v>
      </c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>
        <v>0</v>
      </c>
      <c r="BB201" s="14">
        <v>0</v>
      </c>
      <c r="BC201" s="14">
        <v>0</v>
      </c>
      <c r="BD201" s="14">
        <v>0</v>
      </c>
      <c r="BE201" s="14">
        <v>0</v>
      </c>
      <c r="BF201" s="14">
        <v>0</v>
      </c>
      <c r="BG201" s="14">
        <v>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3">
        <f t="shared" si="3"/>
        <v>0</v>
      </c>
      <c r="BN201" s="16">
        <f t="shared" ref="BN201:BY201" si="573">+IFERROR(BA201/CA201,0)</f>
        <v>0</v>
      </c>
      <c r="BO201" s="16">
        <f t="shared" si="573"/>
        <v>0</v>
      </c>
      <c r="BP201" s="16">
        <f t="shared" si="573"/>
        <v>0</v>
      </c>
      <c r="BQ201" s="16">
        <f t="shared" si="573"/>
        <v>0</v>
      </c>
      <c r="BR201" s="16">
        <f t="shared" si="573"/>
        <v>0</v>
      </c>
      <c r="BS201" s="16">
        <f t="shared" si="573"/>
        <v>0</v>
      </c>
      <c r="BT201" s="16">
        <f t="shared" si="573"/>
        <v>0</v>
      </c>
      <c r="BU201" s="16">
        <f t="shared" si="573"/>
        <v>0</v>
      </c>
      <c r="BV201" s="16">
        <f t="shared" si="573"/>
        <v>0</v>
      </c>
      <c r="BW201" s="16">
        <f t="shared" si="573"/>
        <v>0</v>
      </c>
      <c r="BX201" s="16">
        <f t="shared" si="573"/>
        <v>0</v>
      </c>
      <c r="BY201" s="16">
        <f t="shared" si="573"/>
        <v>0</v>
      </c>
      <c r="BZ201" s="16">
        <f t="shared" si="5"/>
        <v>0</v>
      </c>
      <c r="CA201" s="13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G201" s="13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7">
        <v>1</v>
      </c>
      <c r="CN201" s="17">
        <v>1</v>
      </c>
      <c r="CO201" s="17">
        <v>1</v>
      </c>
      <c r="CP201" s="17">
        <v>1</v>
      </c>
      <c r="CQ201" s="17">
        <v>1</v>
      </c>
      <c r="CR201" s="17">
        <v>1</v>
      </c>
      <c r="CS201" s="17">
        <v>1</v>
      </c>
      <c r="CT201" s="17">
        <v>1</v>
      </c>
      <c r="CU201" s="17">
        <v>1</v>
      </c>
      <c r="CV201" s="17">
        <v>1</v>
      </c>
      <c r="CW201" s="17">
        <v>1</v>
      </c>
      <c r="CX201" s="17">
        <v>1</v>
      </c>
      <c r="CY201" s="17">
        <v>1</v>
      </c>
      <c r="CZ201" s="17">
        <v>1</v>
      </c>
      <c r="DA201" s="17">
        <v>1</v>
      </c>
      <c r="DB201" s="17">
        <v>1</v>
      </c>
      <c r="DC201" s="17">
        <v>1</v>
      </c>
      <c r="DD201" s="17">
        <v>1</v>
      </c>
      <c r="DE201" s="17">
        <v>1</v>
      </c>
      <c r="DF201" s="17">
        <v>1</v>
      </c>
      <c r="DG201" s="17">
        <v>1</v>
      </c>
      <c r="DH201" s="17">
        <v>1</v>
      </c>
      <c r="DI201" s="17">
        <v>1</v>
      </c>
      <c r="DJ201" s="17">
        <v>1</v>
      </c>
    </row>
    <row r="202" spans="1:114" ht="15" customHeight="1" x14ac:dyDescent="0.35">
      <c r="A202" s="11" t="s">
        <v>344</v>
      </c>
      <c r="B202" s="11" t="s">
        <v>115</v>
      </c>
      <c r="C202" s="11" t="s">
        <v>116</v>
      </c>
      <c r="D202" s="11" t="s">
        <v>115</v>
      </c>
      <c r="E202" s="11" t="s">
        <v>117</v>
      </c>
      <c r="F202" s="11">
        <v>2023</v>
      </c>
      <c r="G202" s="11">
        <v>1003671</v>
      </c>
      <c r="H202" s="11" t="s">
        <v>414</v>
      </c>
      <c r="I202" s="11">
        <v>6301398</v>
      </c>
      <c r="J202" s="12" t="s">
        <v>346</v>
      </c>
      <c r="K202" s="11" t="s">
        <v>415</v>
      </c>
      <c r="L202" s="11" t="s">
        <v>416</v>
      </c>
      <c r="M202" s="11"/>
      <c r="N202" s="11"/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f>632*100000</f>
        <v>63200000</v>
      </c>
      <c r="Z202" s="13">
        <v>0</v>
      </c>
      <c r="AA202" s="14">
        <f t="shared" si="0"/>
        <v>63200000</v>
      </c>
      <c r="AB202" s="15">
        <f t="shared" ref="AB202:AM202" si="574">+IFERROR(O202/AO202,0)</f>
        <v>0</v>
      </c>
      <c r="AC202" s="15">
        <f t="shared" si="574"/>
        <v>0</v>
      </c>
      <c r="AD202" s="15">
        <f t="shared" si="574"/>
        <v>0</v>
      </c>
      <c r="AE202" s="15">
        <f t="shared" si="574"/>
        <v>0</v>
      </c>
      <c r="AF202" s="15">
        <f t="shared" si="574"/>
        <v>0</v>
      </c>
      <c r="AG202" s="15">
        <f t="shared" si="574"/>
        <v>0</v>
      </c>
      <c r="AH202" s="15">
        <f t="shared" si="574"/>
        <v>0</v>
      </c>
      <c r="AI202" s="15">
        <f t="shared" si="574"/>
        <v>0</v>
      </c>
      <c r="AJ202" s="15">
        <f t="shared" si="574"/>
        <v>0</v>
      </c>
      <c r="AK202" s="15">
        <f t="shared" si="574"/>
        <v>0</v>
      </c>
      <c r="AL202" s="15">
        <f t="shared" si="574"/>
        <v>0</v>
      </c>
      <c r="AM202" s="15">
        <f t="shared" si="574"/>
        <v>0</v>
      </c>
      <c r="AN202" s="15">
        <f t="shared" si="2"/>
        <v>0</v>
      </c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>
        <v>0</v>
      </c>
      <c r="BB202" s="14">
        <v>63200000</v>
      </c>
      <c r="BC202" s="14">
        <v>63200000</v>
      </c>
      <c r="BD202" s="14">
        <v>0</v>
      </c>
      <c r="BE202" s="14">
        <v>63200000</v>
      </c>
      <c r="BF202" s="14">
        <v>63200000</v>
      </c>
      <c r="BG202" s="14">
        <v>0</v>
      </c>
      <c r="BH202" s="14">
        <v>63200000</v>
      </c>
      <c r="BI202" s="14">
        <v>63200000</v>
      </c>
      <c r="BJ202" s="14">
        <v>0</v>
      </c>
      <c r="BK202" s="14">
        <v>63200000</v>
      </c>
      <c r="BL202" s="14">
        <v>63200000</v>
      </c>
      <c r="BM202" s="13">
        <f t="shared" si="3"/>
        <v>505600000</v>
      </c>
      <c r="BN202" s="16">
        <f t="shared" ref="BN202:BY202" si="575">+IFERROR(BA202/CA202,0)</f>
        <v>0</v>
      </c>
      <c r="BO202" s="16">
        <f t="shared" si="575"/>
        <v>100000</v>
      </c>
      <c r="BP202" s="16">
        <f t="shared" si="575"/>
        <v>100000</v>
      </c>
      <c r="BQ202" s="16">
        <f t="shared" si="575"/>
        <v>0</v>
      </c>
      <c r="BR202" s="16">
        <f t="shared" si="575"/>
        <v>100000</v>
      </c>
      <c r="BS202" s="16">
        <f t="shared" si="575"/>
        <v>100000</v>
      </c>
      <c r="BT202" s="16">
        <f t="shared" si="575"/>
        <v>0</v>
      </c>
      <c r="BU202" s="16">
        <f t="shared" si="575"/>
        <v>100000</v>
      </c>
      <c r="BV202" s="16">
        <f t="shared" si="575"/>
        <v>100000</v>
      </c>
      <c r="BW202" s="16">
        <f t="shared" si="575"/>
        <v>0</v>
      </c>
      <c r="BX202" s="16">
        <f t="shared" si="575"/>
        <v>100000</v>
      </c>
      <c r="BY202" s="16">
        <f t="shared" si="575"/>
        <v>100000</v>
      </c>
      <c r="BZ202" s="16">
        <f t="shared" si="5"/>
        <v>800000</v>
      </c>
      <c r="CA202" s="13">
        <v>632</v>
      </c>
      <c r="CB202" s="13">
        <v>632</v>
      </c>
      <c r="CC202" s="13">
        <v>632</v>
      </c>
      <c r="CD202" s="13">
        <v>632</v>
      </c>
      <c r="CE202" s="13">
        <v>632</v>
      </c>
      <c r="CF202" s="13">
        <v>632</v>
      </c>
      <c r="CG202" s="13">
        <v>632</v>
      </c>
      <c r="CH202" s="13">
        <v>632</v>
      </c>
      <c r="CI202" s="13">
        <v>632</v>
      </c>
      <c r="CJ202" s="13">
        <v>632</v>
      </c>
      <c r="CK202" s="13">
        <v>632</v>
      </c>
      <c r="CL202" s="13">
        <v>632</v>
      </c>
      <c r="CM202" s="17">
        <v>0.48</v>
      </c>
      <c r="CN202" s="17">
        <v>0.48</v>
      </c>
      <c r="CO202" s="17">
        <v>0.48</v>
      </c>
      <c r="CP202" s="17">
        <v>0.48</v>
      </c>
      <c r="CQ202" s="17">
        <v>0.48</v>
      </c>
      <c r="CR202" s="17">
        <v>0.48</v>
      </c>
      <c r="CS202" s="17">
        <v>0.48</v>
      </c>
      <c r="CT202" s="17">
        <v>0.48</v>
      </c>
      <c r="CU202" s="17">
        <v>0.48</v>
      </c>
      <c r="CV202" s="17">
        <v>0.48</v>
      </c>
      <c r="CW202" s="17">
        <v>0.48</v>
      </c>
      <c r="CX202" s="17">
        <v>0.48</v>
      </c>
      <c r="CY202" s="17">
        <v>0.1</v>
      </c>
      <c r="CZ202" s="17">
        <v>0.15</v>
      </c>
      <c r="DA202" s="17">
        <v>0.13</v>
      </c>
      <c r="DB202" s="17">
        <v>0.13500000000000001</v>
      </c>
      <c r="DC202" s="17">
        <v>0.1</v>
      </c>
      <c r="DD202" s="17">
        <v>0.1</v>
      </c>
      <c r="DE202" s="17">
        <v>-6.0000000000000001E-3</v>
      </c>
      <c r="DF202" s="17">
        <v>9.4E-2</v>
      </c>
      <c r="DG202" s="17">
        <v>9.4E-2</v>
      </c>
      <c r="DH202" s="17">
        <v>8.5000000000000006E-2</v>
      </c>
      <c r="DI202" s="17">
        <v>9.4E-2</v>
      </c>
      <c r="DJ202" s="17">
        <v>0.1</v>
      </c>
    </row>
    <row r="203" spans="1:114" ht="15" customHeight="1" x14ac:dyDescent="0.35">
      <c r="A203" s="11" t="s">
        <v>344</v>
      </c>
      <c r="B203" s="11" t="s">
        <v>115</v>
      </c>
      <c r="C203" s="11" t="s">
        <v>116</v>
      </c>
      <c r="D203" s="11" t="s">
        <v>115</v>
      </c>
      <c r="E203" s="11" t="s">
        <v>117</v>
      </c>
      <c r="F203" s="11">
        <v>2023</v>
      </c>
      <c r="G203" s="11">
        <v>1003670</v>
      </c>
      <c r="H203" s="11" t="s">
        <v>417</v>
      </c>
      <c r="I203" s="11">
        <v>6301398</v>
      </c>
      <c r="J203" s="12" t="s">
        <v>346</v>
      </c>
      <c r="K203" s="11" t="s">
        <v>418</v>
      </c>
      <c r="L203" s="11" t="s">
        <v>419</v>
      </c>
      <c r="M203" s="11"/>
      <c r="N203" s="11"/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/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4">
        <f t="shared" si="0"/>
        <v>0</v>
      </c>
      <c r="AB203" s="15">
        <f t="shared" ref="AB203:AM203" si="576">+IFERROR(O203/AO203,0)</f>
        <v>0</v>
      </c>
      <c r="AC203" s="15">
        <f t="shared" si="576"/>
        <v>0</v>
      </c>
      <c r="AD203" s="15">
        <f t="shared" si="576"/>
        <v>0</v>
      </c>
      <c r="AE203" s="15">
        <f t="shared" si="576"/>
        <v>0</v>
      </c>
      <c r="AF203" s="15">
        <f t="shared" si="576"/>
        <v>0</v>
      </c>
      <c r="AG203" s="15">
        <f t="shared" si="576"/>
        <v>0</v>
      </c>
      <c r="AH203" s="15">
        <f t="shared" si="576"/>
        <v>0</v>
      </c>
      <c r="AI203" s="15">
        <f t="shared" si="576"/>
        <v>0</v>
      </c>
      <c r="AJ203" s="15">
        <f t="shared" si="576"/>
        <v>0</v>
      </c>
      <c r="AK203" s="15">
        <f t="shared" si="576"/>
        <v>0</v>
      </c>
      <c r="AL203" s="15">
        <f t="shared" si="576"/>
        <v>0</v>
      </c>
      <c r="AM203" s="15">
        <f t="shared" si="576"/>
        <v>0</v>
      </c>
      <c r="AN203" s="15">
        <f t="shared" si="2"/>
        <v>0</v>
      </c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>
        <v>0</v>
      </c>
      <c r="BB203" s="14">
        <v>0</v>
      </c>
      <c r="BC203" s="14">
        <v>33080000</v>
      </c>
      <c r="BD203" s="14">
        <v>0</v>
      </c>
      <c r="BE203" s="14">
        <v>0</v>
      </c>
      <c r="BF203" s="14">
        <v>33080000</v>
      </c>
      <c r="BG203" s="14">
        <v>0</v>
      </c>
      <c r="BH203" s="14">
        <v>0</v>
      </c>
      <c r="BI203" s="14">
        <v>33080000</v>
      </c>
      <c r="BJ203" s="14">
        <v>0</v>
      </c>
      <c r="BK203" s="14">
        <v>0</v>
      </c>
      <c r="BL203" s="14">
        <v>33080000</v>
      </c>
      <c r="BM203" s="13">
        <f t="shared" si="3"/>
        <v>132320000</v>
      </c>
      <c r="BN203" s="16">
        <f t="shared" ref="BN203:BY203" si="577">+IFERROR(BA203/CA203,0)</f>
        <v>0</v>
      </c>
      <c r="BO203" s="16">
        <f t="shared" si="577"/>
        <v>0</v>
      </c>
      <c r="BP203" s="16">
        <f t="shared" si="577"/>
        <v>1000</v>
      </c>
      <c r="BQ203" s="16">
        <f t="shared" si="577"/>
        <v>0</v>
      </c>
      <c r="BR203" s="16">
        <f t="shared" si="577"/>
        <v>0</v>
      </c>
      <c r="BS203" s="16">
        <f t="shared" si="577"/>
        <v>1000</v>
      </c>
      <c r="BT203" s="16">
        <f t="shared" si="577"/>
        <v>0</v>
      </c>
      <c r="BU203" s="16">
        <f t="shared" si="577"/>
        <v>0</v>
      </c>
      <c r="BV203" s="16">
        <f t="shared" si="577"/>
        <v>1000</v>
      </c>
      <c r="BW203" s="16">
        <f t="shared" si="577"/>
        <v>0</v>
      </c>
      <c r="BX203" s="16">
        <f t="shared" si="577"/>
        <v>0</v>
      </c>
      <c r="BY203" s="16">
        <f t="shared" si="577"/>
        <v>1000</v>
      </c>
      <c r="BZ203" s="16">
        <f t="shared" si="5"/>
        <v>4000</v>
      </c>
      <c r="CA203" s="13">
        <v>33080</v>
      </c>
      <c r="CB203" s="13">
        <v>33080</v>
      </c>
      <c r="CC203" s="13">
        <v>33080</v>
      </c>
      <c r="CD203" s="13">
        <v>33080</v>
      </c>
      <c r="CE203" s="13">
        <v>33080</v>
      </c>
      <c r="CF203" s="13">
        <v>33080</v>
      </c>
      <c r="CG203" s="13">
        <v>33080</v>
      </c>
      <c r="CH203" s="13">
        <v>33080</v>
      </c>
      <c r="CI203" s="13">
        <v>33080</v>
      </c>
      <c r="CJ203" s="13">
        <v>33080</v>
      </c>
      <c r="CK203" s="13">
        <v>33080</v>
      </c>
      <c r="CL203" s="13">
        <v>33080</v>
      </c>
      <c r="CM203" s="17">
        <v>0.5</v>
      </c>
      <c r="CN203" s="17">
        <v>0.5</v>
      </c>
      <c r="CO203" s="17">
        <v>0.5</v>
      </c>
      <c r="CP203" s="17">
        <v>0.5</v>
      </c>
      <c r="CQ203" s="17">
        <v>0.5</v>
      </c>
      <c r="CR203" s="17">
        <v>0.5</v>
      </c>
      <c r="CS203" s="17">
        <v>0.5</v>
      </c>
      <c r="CT203" s="17">
        <v>0.5</v>
      </c>
      <c r="CU203" s="17">
        <v>0.5</v>
      </c>
      <c r="CV203" s="17">
        <v>0.5</v>
      </c>
      <c r="CW203" s="17">
        <v>0.5</v>
      </c>
      <c r="CX203" s="17">
        <v>0.5</v>
      </c>
      <c r="CY203" s="17">
        <v>0.35</v>
      </c>
      <c r="CZ203" s="17">
        <v>0.35</v>
      </c>
      <c r="DA203" s="17">
        <v>0.35</v>
      </c>
      <c r="DB203" s="17">
        <v>0.33499999999999996</v>
      </c>
      <c r="DC203" s="17">
        <v>0.35</v>
      </c>
      <c r="DD203" s="17">
        <v>0.35</v>
      </c>
      <c r="DE203" s="17">
        <v>0.34399999999999997</v>
      </c>
      <c r="DF203" s="17">
        <v>0.34399999999999997</v>
      </c>
      <c r="DG203" s="17">
        <v>0.34399999999999997</v>
      </c>
      <c r="DH203" s="17">
        <v>0.33499999999999996</v>
      </c>
      <c r="DI203" s="17">
        <v>0.34399999999999997</v>
      </c>
      <c r="DJ203" s="17">
        <v>0.35</v>
      </c>
    </row>
    <row r="204" spans="1:114" ht="15" customHeight="1" x14ac:dyDescent="0.35">
      <c r="A204" s="11" t="s">
        <v>344</v>
      </c>
      <c r="B204" s="11" t="s">
        <v>115</v>
      </c>
      <c r="C204" s="11" t="s">
        <v>116</v>
      </c>
      <c r="D204" s="11" t="s">
        <v>115</v>
      </c>
      <c r="E204" s="11" t="s">
        <v>117</v>
      </c>
      <c r="F204" s="11">
        <v>2023</v>
      </c>
      <c r="G204" s="11">
        <v>1003670</v>
      </c>
      <c r="H204" s="11" t="s">
        <v>417</v>
      </c>
      <c r="I204" s="11">
        <v>6301398</v>
      </c>
      <c r="J204" s="12" t="s">
        <v>346</v>
      </c>
      <c r="K204" s="11" t="s">
        <v>420</v>
      </c>
      <c r="L204" s="11" t="s">
        <v>421</v>
      </c>
      <c r="M204" s="11"/>
      <c r="N204" s="11"/>
      <c r="O204" s="13">
        <v>0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si="0"/>
        <v>0</v>
      </c>
      <c r="AB204" s="15">
        <f t="shared" ref="AB204:AM204" si="578">+IFERROR(O204/AO204,0)</f>
        <v>0</v>
      </c>
      <c r="AC204" s="15">
        <f t="shared" si="578"/>
        <v>0</v>
      </c>
      <c r="AD204" s="15">
        <f t="shared" si="578"/>
        <v>0</v>
      </c>
      <c r="AE204" s="15">
        <f t="shared" si="578"/>
        <v>0</v>
      </c>
      <c r="AF204" s="15">
        <f t="shared" si="578"/>
        <v>0</v>
      </c>
      <c r="AG204" s="15">
        <f t="shared" si="578"/>
        <v>0</v>
      </c>
      <c r="AH204" s="15">
        <f t="shared" si="578"/>
        <v>0</v>
      </c>
      <c r="AI204" s="15">
        <f t="shared" si="578"/>
        <v>0</v>
      </c>
      <c r="AJ204" s="15">
        <f t="shared" si="578"/>
        <v>0</v>
      </c>
      <c r="AK204" s="15">
        <f t="shared" si="578"/>
        <v>0</v>
      </c>
      <c r="AL204" s="15">
        <f t="shared" si="578"/>
        <v>0</v>
      </c>
      <c r="AM204" s="15">
        <f t="shared" si="578"/>
        <v>0</v>
      </c>
      <c r="AN204" s="15">
        <f t="shared" si="2"/>
        <v>0</v>
      </c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>
        <v>0</v>
      </c>
      <c r="BB204" s="14">
        <v>0</v>
      </c>
      <c r="BC204" s="14">
        <v>0</v>
      </c>
      <c r="BD204" s="14">
        <v>0</v>
      </c>
      <c r="BE204" s="14">
        <v>0</v>
      </c>
      <c r="BF204" s="14">
        <v>0</v>
      </c>
      <c r="BG204" s="14">
        <v>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3">
        <f t="shared" si="3"/>
        <v>0</v>
      </c>
      <c r="BN204" s="16">
        <f t="shared" ref="BN204:BY204" si="579">+IFERROR(BA204/CA204,0)</f>
        <v>0</v>
      </c>
      <c r="BO204" s="16">
        <f t="shared" si="579"/>
        <v>0</v>
      </c>
      <c r="BP204" s="16">
        <f t="shared" si="579"/>
        <v>0</v>
      </c>
      <c r="BQ204" s="16">
        <f t="shared" si="579"/>
        <v>0</v>
      </c>
      <c r="BR204" s="16">
        <f t="shared" si="579"/>
        <v>0</v>
      </c>
      <c r="BS204" s="16">
        <f t="shared" si="579"/>
        <v>0</v>
      </c>
      <c r="BT204" s="16">
        <f t="shared" si="579"/>
        <v>0</v>
      </c>
      <c r="BU204" s="16">
        <f t="shared" si="579"/>
        <v>0</v>
      </c>
      <c r="BV204" s="16">
        <f t="shared" si="579"/>
        <v>0</v>
      </c>
      <c r="BW204" s="16">
        <f t="shared" si="579"/>
        <v>0</v>
      </c>
      <c r="BX204" s="16">
        <f t="shared" si="579"/>
        <v>0</v>
      </c>
      <c r="BY204" s="16">
        <f t="shared" si="579"/>
        <v>0</v>
      </c>
      <c r="BZ204" s="16">
        <f t="shared" si="5"/>
        <v>0</v>
      </c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7">
        <v>0.5</v>
      </c>
      <c r="CN204" s="17">
        <v>0.5</v>
      </c>
      <c r="CO204" s="17">
        <v>0.5</v>
      </c>
      <c r="CP204" s="17">
        <v>0.5</v>
      </c>
      <c r="CQ204" s="17">
        <v>0.5</v>
      </c>
      <c r="CR204" s="17">
        <v>0.5</v>
      </c>
      <c r="CS204" s="17">
        <v>0.5</v>
      </c>
      <c r="CT204" s="17">
        <v>0.5</v>
      </c>
      <c r="CU204" s="17">
        <v>0.5</v>
      </c>
      <c r="CV204" s="17">
        <v>0.5</v>
      </c>
      <c r="CW204" s="17">
        <v>0.5</v>
      </c>
      <c r="CX204" s="17">
        <v>0.5</v>
      </c>
      <c r="CY204" s="17">
        <v>0.35</v>
      </c>
      <c r="CZ204" s="17">
        <v>0.35</v>
      </c>
      <c r="DA204" s="17">
        <v>0.35</v>
      </c>
      <c r="DB204" s="17">
        <v>0.33499999999999996</v>
      </c>
      <c r="DC204" s="17">
        <v>0.35</v>
      </c>
      <c r="DD204" s="17">
        <v>0.35</v>
      </c>
      <c r="DE204" s="17">
        <v>0.34399999999999997</v>
      </c>
      <c r="DF204" s="17">
        <v>0.34399999999999997</v>
      </c>
      <c r="DG204" s="17">
        <v>0.34399999999999997</v>
      </c>
      <c r="DH204" s="17">
        <v>0.33499999999999996</v>
      </c>
      <c r="DI204" s="17">
        <v>0.34399999999999997</v>
      </c>
      <c r="DJ204" s="17">
        <v>0.35</v>
      </c>
    </row>
    <row r="205" spans="1:114" ht="15" customHeight="1" x14ac:dyDescent="0.35">
      <c r="A205" s="11" t="s">
        <v>344</v>
      </c>
      <c r="B205" s="11" t="s">
        <v>115</v>
      </c>
      <c r="C205" s="11" t="s">
        <v>116</v>
      </c>
      <c r="D205" s="11" t="s">
        <v>115</v>
      </c>
      <c r="E205" s="11" t="s">
        <v>117</v>
      </c>
      <c r="F205" s="11">
        <v>2023</v>
      </c>
      <c r="G205" s="11">
        <v>1003670</v>
      </c>
      <c r="H205" s="11" t="s">
        <v>417</v>
      </c>
      <c r="I205" s="11">
        <v>6301398</v>
      </c>
      <c r="J205" s="12" t="s">
        <v>346</v>
      </c>
      <c r="K205" s="11" t="s">
        <v>422</v>
      </c>
      <c r="L205" s="11" t="s">
        <v>423</v>
      </c>
      <c r="M205" s="11"/>
      <c r="N205" s="11"/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/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f t="shared" si="0"/>
        <v>0</v>
      </c>
      <c r="AB205" s="15">
        <f t="shared" ref="AB205:AM205" si="580">+IFERROR(O205/AO205,0)</f>
        <v>0</v>
      </c>
      <c r="AC205" s="15">
        <f t="shared" si="580"/>
        <v>0</v>
      </c>
      <c r="AD205" s="15">
        <f t="shared" si="580"/>
        <v>0</v>
      </c>
      <c r="AE205" s="15">
        <f t="shared" si="580"/>
        <v>0</v>
      </c>
      <c r="AF205" s="15">
        <f t="shared" si="580"/>
        <v>0</v>
      </c>
      <c r="AG205" s="15">
        <f t="shared" si="580"/>
        <v>0</v>
      </c>
      <c r="AH205" s="15">
        <f t="shared" si="580"/>
        <v>0</v>
      </c>
      <c r="AI205" s="15">
        <f t="shared" si="580"/>
        <v>0</v>
      </c>
      <c r="AJ205" s="15">
        <f t="shared" si="580"/>
        <v>0</v>
      </c>
      <c r="AK205" s="15">
        <f t="shared" si="580"/>
        <v>0</v>
      </c>
      <c r="AL205" s="15">
        <f t="shared" si="580"/>
        <v>0</v>
      </c>
      <c r="AM205" s="15">
        <f t="shared" si="580"/>
        <v>0</v>
      </c>
      <c r="AN205" s="15">
        <f t="shared" si="2"/>
        <v>0</v>
      </c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>
        <v>0</v>
      </c>
      <c r="BB205" s="14">
        <v>16499000</v>
      </c>
      <c r="BC205" s="14">
        <v>0</v>
      </c>
      <c r="BD205" s="14">
        <v>0</v>
      </c>
      <c r="BE205" s="14">
        <v>16499000</v>
      </c>
      <c r="BF205" s="14">
        <v>0</v>
      </c>
      <c r="BG205" s="14">
        <v>0</v>
      </c>
      <c r="BH205" s="14">
        <v>16499000</v>
      </c>
      <c r="BI205" s="14">
        <v>0</v>
      </c>
      <c r="BJ205" s="14">
        <v>0</v>
      </c>
      <c r="BK205" s="14">
        <v>16499000</v>
      </c>
      <c r="BL205" s="14">
        <v>0</v>
      </c>
      <c r="BM205" s="13">
        <f t="shared" si="3"/>
        <v>65996000</v>
      </c>
      <c r="BN205" s="16">
        <f t="shared" ref="BN205:BY205" si="581">+IFERROR(BA205/CA205,0)</f>
        <v>0</v>
      </c>
      <c r="BO205" s="16">
        <f t="shared" si="581"/>
        <v>1000</v>
      </c>
      <c r="BP205" s="16">
        <f t="shared" si="581"/>
        <v>0</v>
      </c>
      <c r="BQ205" s="16">
        <f t="shared" si="581"/>
        <v>0</v>
      </c>
      <c r="BR205" s="16">
        <f t="shared" si="581"/>
        <v>1000</v>
      </c>
      <c r="BS205" s="16">
        <f t="shared" si="581"/>
        <v>0</v>
      </c>
      <c r="BT205" s="16">
        <f t="shared" si="581"/>
        <v>0</v>
      </c>
      <c r="BU205" s="16">
        <f t="shared" si="581"/>
        <v>1000</v>
      </c>
      <c r="BV205" s="16">
        <f t="shared" si="581"/>
        <v>0</v>
      </c>
      <c r="BW205" s="16">
        <f t="shared" si="581"/>
        <v>0</v>
      </c>
      <c r="BX205" s="16">
        <f t="shared" si="581"/>
        <v>1000</v>
      </c>
      <c r="BY205" s="16">
        <f t="shared" si="581"/>
        <v>0</v>
      </c>
      <c r="BZ205" s="16">
        <f t="shared" si="5"/>
        <v>4000</v>
      </c>
      <c r="CA205" s="13">
        <v>16499</v>
      </c>
      <c r="CB205" s="13">
        <v>16499</v>
      </c>
      <c r="CC205" s="13">
        <v>16499</v>
      </c>
      <c r="CD205" s="13">
        <v>16499</v>
      </c>
      <c r="CE205" s="13">
        <v>16499</v>
      </c>
      <c r="CF205" s="13">
        <v>16499</v>
      </c>
      <c r="CG205" s="13">
        <v>16499</v>
      </c>
      <c r="CH205" s="13">
        <v>16499</v>
      </c>
      <c r="CI205" s="13">
        <v>16499</v>
      </c>
      <c r="CJ205" s="13">
        <v>16499</v>
      </c>
      <c r="CK205" s="13">
        <v>16499</v>
      </c>
      <c r="CL205" s="13">
        <v>16499</v>
      </c>
      <c r="CM205" s="17">
        <v>0.5</v>
      </c>
      <c r="CN205" s="17">
        <v>0.5</v>
      </c>
      <c r="CO205" s="17">
        <v>0.5</v>
      </c>
      <c r="CP205" s="17">
        <v>0.5</v>
      </c>
      <c r="CQ205" s="17">
        <v>0.5</v>
      </c>
      <c r="CR205" s="17">
        <v>0.5</v>
      </c>
      <c r="CS205" s="17">
        <v>0.5</v>
      </c>
      <c r="CT205" s="17">
        <v>0.5</v>
      </c>
      <c r="CU205" s="17">
        <v>0.5</v>
      </c>
      <c r="CV205" s="17">
        <v>0.5</v>
      </c>
      <c r="CW205" s="17">
        <v>0.5</v>
      </c>
      <c r="CX205" s="17">
        <v>0.5</v>
      </c>
      <c r="CY205" s="17">
        <v>0.35</v>
      </c>
      <c r="CZ205" s="17">
        <v>0.35</v>
      </c>
      <c r="DA205" s="17">
        <v>0.35</v>
      </c>
      <c r="DB205" s="17">
        <v>0.33499999999999996</v>
      </c>
      <c r="DC205" s="17">
        <v>0.35</v>
      </c>
      <c r="DD205" s="17">
        <v>0.35</v>
      </c>
      <c r="DE205" s="17">
        <v>0.34399999999999997</v>
      </c>
      <c r="DF205" s="17">
        <v>0.34399999999999997</v>
      </c>
      <c r="DG205" s="17">
        <v>0.34399999999999997</v>
      </c>
      <c r="DH205" s="17">
        <v>0.33499999999999996</v>
      </c>
      <c r="DI205" s="17">
        <v>0.34399999999999997</v>
      </c>
      <c r="DJ205" s="17">
        <v>0.35</v>
      </c>
    </row>
    <row r="206" spans="1:114" ht="15" customHeight="1" x14ac:dyDescent="0.35">
      <c r="A206" s="11" t="s">
        <v>344</v>
      </c>
      <c r="B206" s="11" t="s">
        <v>115</v>
      </c>
      <c r="C206" s="11" t="s">
        <v>116</v>
      </c>
      <c r="D206" s="11" t="s">
        <v>115</v>
      </c>
      <c r="E206" s="11" t="s">
        <v>117</v>
      </c>
      <c r="F206" s="11">
        <v>2023</v>
      </c>
      <c r="G206" s="11">
        <v>1003670</v>
      </c>
      <c r="H206" s="11" t="s">
        <v>417</v>
      </c>
      <c r="I206" s="11">
        <v>6301398</v>
      </c>
      <c r="J206" s="12" t="s">
        <v>346</v>
      </c>
      <c r="K206" s="11" t="s">
        <v>424</v>
      </c>
      <c r="L206" s="11" t="s">
        <v>425</v>
      </c>
      <c r="M206" s="11"/>
      <c r="N206" s="11"/>
      <c r="O206" s="13">
        <v>0</v>
      </c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si="0"/>
        <v>0</v>
      </c>
      <c r="AB206" s="15">
        <f t="shared" ref="AB206:AM206" si="582">+IFERROR(O206/AO206,0)</f>
        <v>0</v>
      </c>
      <c r="AC206" s="15">
        <f t="shared" si="582"/>
        <v>0</v>
      </c>
      <c r="AD206" s="15">
        <f t="shared" si="582"/>
        <v>0</v>
      </c>
      <c r="AE206" s="15">
        <f t="shared" si="582"/>
        <v>0</v>
      </c>
      <c r="AF206" s="15">
        <f t="shared" si="582"/>
        <v>0</v>
      </c>
      <c r="AG206" s="15">
        <f t="shared" si="582"/>
        <v>0</v>
      </c>
      <c r="AH206" s="15">
        <f t="shared" si="582"/>
        <v>0</v>
      </c>
      <c r="AI206" s="15">
        <f t="shared" si="582"/>
        <v>0</v>
      </c>
      <c r="AJ206" s="15">
        <f t="shared" si="582"/>
        <v>0</v>
      </c>
      <c r="AK206" s="15">
        <f t="shared" si="582"/>
        <v>0</v>
      </c>
      <c r="AL206" s="15">
        <f t="shared" si="582"/>
        <v>0</v>
      </c>
      <c r="AM206" s="15">
        <f t="shared" si="582"/>
        <v>0</v>
      </c>
      <c r="AN206" s="15">
        <f t="shared" si="2"/>
        <v>0</v>
      </c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>
        <v>0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0</v>
      </c>
      <c r="BH206" s="14">
        <v>0</v>
      </c>
      <c r="BI206" s="14">
        <v>0</v>
      </c>
      <c r="BJ206" s="14">
        <v>16499000</v>
      </c>
      <c r="BK206" s="14">
        <v>0</v>
      </c>
      <c r="BL206" s="14">
        <v>0</v>
      </c>
      <c r="BM206" s="13">
        <f t="shared" si="3"/>
        <v>16499000</v>
      </c>
      <c r="BN206" s="16">
        <f t="shared" ref="BN206:BY206" si="583">+IFERROR(BA206/CA206,0)</f>
        <v>0</v>
      </c>
      <c r="BO206" s="16">
        <f t="shared" si="583"/>
        <v>0</v>
      </c>
      <c r="BP206" s="16">
        <f t="shared" si="583"/>
        <v>0</v>
      </c>
      <c r="BQ206" s="16">
        <f t="shared" si="583"/>
        <v>0</v>
      </c>
      <c r="BR206" s="16">
        <f t="shared" si="583"/>
        <v>0</v>
      </c>
      <c r="BS206" s="16">
        <f t="shared" si="583"/>
        <v>0</v>
      </c>
      <c r="BT206" s="16">
        <f t="shared" si="583"/>
        <v>0</v>
      </c>
      <c r="BU206" s="16">
        <f t="shared" si="583"/>
        <v>0</v>
      </c>
      <c r="BV206" s="16">
        <f t="shared" si="583"/>
        <v>0</v>
      </c>
      <c r="BW206" s="16">
        <f t="shared" si="583"/>
        <v>1000</v>
      </c>
      <c r="BX206" s="16">
        <f t="shared" si="583"/>
        <v>0</v>
      </c>
      <c r="BY206" s="16">
        <f t="shared" si="583"/>
        <v>0</v>
      </c>
      <c r="BZ206" s="16">
        <f t="shared" si="5"/>
        <v>1000</v>
      </c>
      <c r="CA206" s="13">
        <v>16499</v>
      </c>
      <c r="CB206" s="13">
        <v>16499</v>
      </c>
      <c r="CC206" s="13">
        <v>16499</v>
      </c>
      <c r="CD206" s="13">
        <v>16499</v>
      </c>
      <c r="CE206" s="13">
        <v>16499</v>
      </c>
      <c r="CF206" s="13">
        <v>16499</v>
      </c>
      <c r="CG206" s="13">
        <v>16499</v>
      </c>
      <c r="CH206" s="13">
        <v>16499</v>
      </c>
      <c r="CI206" s="13">
        <v>16499</v>
      </c>
      <c r="CJ206" s="13">
        <v>16499</v>
      </c>
      <c r="CK206" s="13">
        <v>16499</v>
      </c>
      <c r="CL206" s="13">
        <v>16499</v>
      </c>
      <c r="CM206" s="17">
        <v>0.5</v>
      </c>
      <c r="CN206" s="17">
        <v>0.5</v>
      </c>
      <c r="CO206" s="17">
        <v>0.5</v>
      </c>
      <c r="CP206" s="17">
        <v>0.5</v>
      </c>
      <c r="CQ206" s="17">
        <v>0.5</v>
      </c>
      <c r="CR206" s="17">
        <v>0.5</v>
      </c>
      <c r="CS206" s="17">
        <v>0.5</v>
      </c>
      <c r="CT206" s="17">
        <v>0.5</v>
      </c>
      <c r="CU206" s="17">
        <v>0.5</v>
      </c>
      <c r="CV206" s="17">
        <v>0.5</v>
      </c>
      <c r="CW206" s="17">
        <v>0.5</v>
      </c>
      <c r="CX206" s="17">
        <v>0.5</v>
      </c>
      <c r="CY206" s="17">
        <v>0.35</v>
      </c>
      <c r="CZ206" s="17">
        <v>0.35</v>
      </c>
      <c r="DA206" s="17">
        <v>0.35</v>
      </c>
      <c r="DB206" s="17">
        <v>0.33499999999999996</v>
      </c>
      <c r="DC206" s="17">
        <v>0.35</v>
      </c>
      <c r="DD206" s="17">
        <v>0.35</v>
      </c>
      <c r="DE206" s="17">
        <v>0.34399999999999997</v>
      </c>
      <c r="DF206" s="17">
        <v>0.34399999999999997</v>
      </c>
      <c r="DG206" s="17">
        <v>0.34399999999999997</v>
      </c>
      <c r="DH206" s="17">
        <v>0.33499999999999996</v>
      </c>
      <c r="DI206" s="17">
        <v>0.34399999999999997</v>
      </c>
      <c r="DJ206" s="17">
        <v>0.35</v>
      </c>
    </row>
    <row r="207" spans="1:114" ht="15" customHeight="1" x14ac:dyDescent="0.35">
      <c r="A207" s="11" t="s">
        <v>344</v>
      </c>
      <c r="B207" s="11" t="s">
        <v>115</v>
      </c>
      <c r="C207" s="11" t="s">
        <v>116</v>
      </c>
      <c r="D207" s="11" t="s">
        <v>115</v>
      </c>
      <c r="E207" s="11" t="s">
        <v>117</v>
      </c>
      <c r="F207" s="11">
        <v>2023</v>
      </c>
      <c r="G207" s="11">
        <v>1003734</v>
      </c>
      <c r="H207" s="11" t="s">
        <v>426</v>
      </c>
      <c r="I207" s="11">
        <v>6301398</v>
      </c>
      <c r="J207" s="12" t="s">
        <v>346</v>
      </c>
      <c r="K207" s="11" t="s">
        <v>427</v>
      </c>
      <c r="L207" s="11" t="s">
        <v>428</v>
      </c>
      <c r="M207" s="11"/>
      <c r="N207" s="11"/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f>3000*2000</f>
        <v>6000000</v>
      </c>
      <c r="AA207" s="14">
        <f t="shared" si="0"/>
        <v>6000000</v>
      </c>
      <c r="AB207" s="15">
        <f t="shared" ref="AB207:AM207" si="584">+IFERROR(O207/AO207,0)</f>
        <v>0</v>
      </c>
      <c r="AC207" s="15">
        <f t="shared" si="584"/>
        <v>0</v>
      </c>
      <c r="AD207" s="15">
        <f t="shared" si="584"/>
        <v>0</v>
      </c>
      <c r="AE207" s="15">
        <f t="shared" si="584"/>
        <v>0</v>
      </c>
      <c r="AF207" s="15">
        <f t="shared" si="584"/>
        <v>0</v>
      </c>
      <c r="AG207" s="15">
        <f t="shared" si="584"/>
        <v>0</v>
      </c>
      <c r="AH207" s="15">
        <f t="shared" si="584"/>
        <v>0</v>
      </c>
      <c r="AI207" s="15">
        <f t="shared" si="584"/>
        <v>0</v>
      </c>
      <c r="AJ207" s="15">
        <f t="shared" si="584"/>
        <v>0</v>
      </c>
      <c r="AK207" s="15">
        <f t="shared" si="584"/>
        <v>0</v>
      </c>
      <c r="AL207" s="15">
        <f t="shared" si="584"/>
        <v>0</v>
      </c>
      <c r="AM207" s="15">
        <f t="shared" si="584"/>
        <v>0</v>
      </c>
      <c r="AN207" s="15">
        <f t="shared" si="2"/>
        <v>0</v>
      </c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>
        <v>0</v>
      </c>
      <c r="BB207" s="14">
        <v>0</v>
      </c>
      <c r="BC207" s="14">
        <v>6000000</v>
      </c>
      <c r="BD207" s="14">
        <v>0</v>
      </c>
      <c r="BE207" s="14">
        <v>0</v>
      </c>
      <c r="BF207" s="14">
        <v>0</v>
      </c>
      <c r="BG207" s="14">
        <v>0</v>
      </c>
      <c r="BH207" s="14">
        <v>0</v>
      </c>
      <c r="BI207" s="14">
        <v>6000000</v>
      </c>
      <c r="BJ207" s="14">
        <v>0</v>
      </c>
      <c r="BK207" s="14">
        <v>0</v>
      </c>
      <c r="BL207" s="14">
        <v>0</v>
      </c>
      <c r="BM207" s="13">
        <f t="shared" si="3"/>
        <v>12000000</v>
      </c>
      <c r="BN207" s="16">
        <f t="shared" ref="BN207:BY207" si="585">+IFERROR(BA207/CA207,0)</f>
        <v>0</v>
      </c>
      <c r="BO207" s="16">
        <f t="shared" si="585"/>
        <v>0</v>
      </c>
      <c r="BP207" s="16">
        <f t="shared" si="585"/>
        <v>3000</v>
      </c>
      <c r="BQ207" s="16">
        <f t="shared" si="585"/>
        <v>0</v>
      </c>
      <c r="BR207" s="16">
        <f t="shared" si="585"/>
        <v>0</v>
      </c>
      <c r="BS207" s="16">
        <f t="shared" si="585"/>
        <v>0</v>
      </c>
      <c r="BT207" s="16">
        <f t="shared" si="585"/>
        <v>0</v>
      </c>
      <c r="BU207" s="16">
        <f t="shared" si="585"/>
        <v>0</v>
      </c>
      <c r="BV207" s="16">
        <f t="shared" si="585"/>
        <v>3000</v>
      </c>
      <c r="BW207" s="16">
        <f t="shared" si="585"/>
        <v>0</v>
      </c>
      <c r="BX207" s="16">
        <f t="shared" si="585"/>
        <v>0</v>
      </c>
      <c r="BY207" s="16">
        <f t="shared" si="585"/>
        <v>0</v>
      </c>
      <c r="BZ207" s="16">
        <f t="shared" si="5"/>
        <v>6000</v>
      </c>
      <c r="CA207" s="13">
        <v>2000</v>
      </c>
      <c r="CB207" s="13">
        <v>2000</v>
      </c>
      <c r="CC207" s="13">
        <v>2000</v>
      </c>
      <c r="CD207" s="13">
        <v>2000</v>
      </c>
      <c r="CE207" s="13">
        <v>2000</v>
      </c>
      <c r="CF207" s="13">
        <v>2000</v>
      </c>
      <c r="CG207" s="13">
        <v>2000</v>
      </c>
      <c r="CH207" s="13">
        <v>2000</v>
      </c>
      <c r="CI207" s="13">
        <v>2000</v>
      </c>
      <c r="CJ207" s="13">
        <v>2000</v>
      </c>
      <c r="CK207" s="13">
        <v>2000</v>
      </c>
      <c r="CL207" s="13">
        <v>2000</v>
      </c>
      <c r="CM207" s="17">
        <v>0.5</v>
      </c>
      <c r="CN207" s="17">
        <v>0.5</v>
      </c>
      <c r="CO207" s="17">
        <v>0.5</v>
      </c>
      <c r="CP207" s="17">
        <v>0.5</v>
      </c>
      <c r="CQ207" s="17">
        <v>0.5</v>
      </c>
      <c r="CR207" s="17">
        <v>0.5</v>
      </c>
      <c r="CS207" s="17">
        <v>0.5</v>
      </c>
      <c r="CT207" s="17">
        <v>0.5</v>
      </c>
      <c r="CU207" s="17">
        <v>0.5</v>
      </c>
      <c r="CV207" s="17">
        <v>0.5</v>
      </c>
      <c r="CW207" s="17">
        <v>0.5</v>
      </c>
      <c r="CX207" s="17">
        <v>0.5</v>
      </c>
      <c r="CY207" s="17">
        <v>0.2</v>
      </c>
      <c r="CZ207" s="17">
        <v>0.2</v>
      </c>
      <c r="DA207" s="17">
        <v>0.25</v>
      </c>
      <c r="DB207" s="17">
        <v>0.185</v>
      </c>
      <c r="DC207" s="17">
        <v>0.2</v>
      </c>
      <c r="DD207" s="17">
        <v>0.2</v>
      </c>
      <c r="DE207" s="17">
        <v>0.214</v>
      </c>
      <c r="DF207" s="17">
        <v>0.214</v>
      </c>
      <c r="DG207" s="17">
        <v>0.224</v>
      </c>
      <c r="DH207" s="17">
        <v>0.23499999999999999</v>
      </c>
      <c r="DI207" s="17">
        <v>0.24399999999999999</v>
      </c>
      <c r="DJ207" s="17">
        <v>0.25</v>
      </c>
    </row>
    <row r="208" spans="1:114" ht="15" customHeight="1" x14ac:dyDescent="0.35">
      <c r="A208" s="11" t="s">
        <v>344</v>
      </c>
      <c r="B208" s="11" t="s">
        <v>115</v>
      </c>
      <c r="C208" s="11" t="s">
        <v>116</v>
      </c>
      <c r="D208" s="11" t="s">
        <v>115</v>
      </c>
      <c r="E208" s="11" t="s">
        <v>117</v>
      </c>
      <c r="F208" s="11">
        <v>2023</v>
      </c>
      <c r="G208" s="11">
        <v>1003734</v>
      </c>
      <c r="H208" s="11" t="s">
        <v>426</v>
      </c>
      <c r="I208" s="11">
        <v>6301398</v>
      </c>
      <c r="J208" s="12" t="s">
        <v>346</v>
      </c>
      <c r="K208" s="11" t="s">
        <v>429</v>
      </c>
      <c r="L208" s="11" t="s">
        <v>430</v>
      </c>
      <c r="M208" s="11"/>
      <c r="N208" s="11"/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4">
        <f t="shared" si="0"/>
        <v>0</v>
      </c>
      <c r="AB208" s="15">
        <f t="shared" ref="AB208:AM208" si="586">+IFERROR(O208/AO208,0)</f>
        <v>0</v>
      </c>
      <c r="AC208" s="15">
        <f t="shared" si="586"/>
        <v>0</v>
      </c>
      <c r="AD208" s="15">
        <f t="shared" si="586"/>
        <v>0</v>
      </c>
      <c r="AE208" s="15">
        <f t="shared" si="586"/>
        <v>0</v>
      </c>
      <c r="AF208" s="15">
        <f t="shared" si="586"/>
        <v>0</v>
      </c>
      <c r="AG208" s="15">
        <f t="shared" si="586"/>
        <v>0</v>
      </c>
      <c r="AH208" s="15">
        <f t="shared" si="586"/>
        <v>0</v>
      </c>
      <c r="AI208" s="15">
        <f t="shared" si="586"/>
        <v>0</v>
      </c>
      <c r="AJ208" s="15">
        <f t="shared" si="586"/>
        <v>0</v>
      </c>
      <c r="AK208" s="15">
        <f t="shared" si="586"/>
        <v>0</v>
      </c>
      <c r="AL208" s="15">
        <f t="shared" si="586"/>
        <v>0</v>
      </c>
      <c r="AM208" s="15">
        <f t="shared" si="586"/>
        <v>0</v>
      </c>
      <c r="AN208" s="15">
        <f t="shared" si="2"/>
        <v>0</v>
      </c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>
        <v>0</v>
      </c>
      <c r="BB208" s="14">
        <v>0</v>
      </c>
      <c r="BC208" s="14">
        <v>19249500</v>
      </c>
      <c r="BD208" s="14">
        <v>0</v>
      </c>
      <c r="BE208" s="14">
        <v>0</v>
      </c>
      <c r="BF208" s="14">
        <v>19249500</v>
      </c>
      <c r="BG208" s="14">
        <v>0</v>
      </c>
      <c r="BH208" s="14">
        <v>0</v>
      </c>
      <c r="BI208" s="14">
        <v>19249500</v>
      </c>
      <c r="BJ208" s="14">
        <v>0</v>
      </c>
      <c r="BK208" s="14">
        <v>0</v>
      </c>
      <c r="BL208" s="14">
        <v>19249500</v>
      </c>
      <c r="BM208" s="13">
        <f t="shared" si="3"/>
        <v>76998000</v>
      </c>
      <c r="BN208" s="16">
        <f t="shared" ref="BN208:BY208" si="587">+IFERROR(BA208/CA208,0)</f>
        <v>0</v>
      </c>
      <c r="BO208" s="16">
        <f t="shared" si="587"/>
        <v>0</v>
      </c>
      <c r="BP208" s="16">
        <f t="shared" si="587"/>
        <v>500</v>
      </c>
      <c r="BQ208" s="16">
        <f t="shared" si="587"/>
        <v>0</v>
      </c>
      <c r="BR208" s="16">
        <f t="shared" si="587"/>
        <v>0</v>
      </c>
      <c r="BS208" s="16">
        <f t="shared" si="587"/>
        <v>500</v>
      </c>
      <c r="BT208" s="16">
        <f t="shared" si="587"/>
        <v>0</v>
      </c>
      <c r="BU208" s="16">
        <f t="shared" si="587"/>
        <v>0</v>
      </c>
      <c r="BV208" s="16">
        <f t="shared" si="587"/>
        <v>500</v>
      </c>
      <c r="BW208" s="16">
        <f t="shared" si="587"/>
        <v>0</v>
      </c>
      <c r="BX208" s="16">
        <f t="shared" si="587"/>
        <v>0</v>
      </c>
      <c r="BY208" s="16">
        <f t="shared" si="587"/>
        <v>500</v>
      </c>
      <c r="BZ208" s="16">
        <f t="shared" si="5"/>
        <v>2000</v>
      </c>
      <c r="CA208" s="13">
        <v>38499</v>
      </c>
      <c r="CB208" s="13">
        <v>38499</v>
      </c>
      <c r="CC208" s="13">
        <v>38499</v>
      </c>
      <c r="CD208" s="13">
        <v>38499</v>
      </c>
      <c r="CE208" s="13">
        <v>38499</v>
      </c>
      <c r="CF208" s="13">
        <v>38499</v>
      </c>
      <c r="CG208" s="13">
        <v>38499</v>
      </c>
      <c r="CH208" s="13">
        <v>38499</v>
      </c>
      <c r="CI208" s="13">
        <v>38499</v>
      </c>
      <c r="CJ208" s="13">
        <v>38499</v>
      </c>
      <c r="CK208" s="13">
        <v>38499</v>
      </c>
      <c r="CL208" s="13">
        <v>38499</v>
      </c>
      <c r="CM208" s="17">
        <v>0.5</v>
      </c>
      <c r="CN208" s="17">
        <v>0.5</v>
      </c>
      <c r="CO208" s="17">
        <v>0.5</v>
      </c>
      <c r="CP208" s="17">
        <v>0.5</v>
      </c>
      <c r="CQ208" s="17">
        <v>0.5</v>
      </c>
      <c r="CR208" s="17">
        <v>0.5</v>
      </c>
      <c r="CS208" s="17">
        <v>0.5</v>
      </c>
      <c r="CT208" s="17">
        <v>0.5</v>
      </c>
      <c r="CU208" s="17">
        <v>0.5</v>
      </c>
      <c r="CV208" s="17">
        <v>0.5</v>
      </c>
      <c r="CW208" s="17">
        <v>0.5</v>
      </c>
      <c r="CX208" s="17">
        <v>0.5</v>
      </c>
      <c r="CY208" s="17">
        <v>0.35</v>
      </c>
      <c r="CZ208" s="17">
        <v>0.35</v>
      </c>
      <c r="DA208" s="17">
        <v>0.35</v>
      </c>
      <c r="DB208" s="17">
        <v>0.33499999999999996</v>
      </c>
      <c r="DC208" s="17">
        <v>0.35</v>
      </c>
      <c r="DD208" s="17">
        <v>0.35</v>
      </c>
      <c r="DE208" s="17">
        <v>0.34399999999999997</v>
      </c>
      <c r="DF208" s="17">
        <v>0.34399999999999997</v>
      </c>
      <c r="DG208" s="17">
        <v>0.34399999999999997</v>
      </c>
      <c r="DH208" s="17">
        <v>0.33499999999999996</v>
      </c>
      <c r="DI208" s="17">
        <v>0.34399999999999997</v>
      </c>
      <c r="DJ208" s="17">
        <v>0.35</v>
      </c>
    </row>
    <row r="209" spans="1:114" ht="15" customHeight="1" x14ac:dyDescent="0.35">
      <c r="A209" s="11" t="s">
        <v>344</v>
      </c>
      <c r="B209" s="11" t="s">
        <v>115</v>
      </c>
      <c r="C209" s="11" t="s">
        <v>116</v>
      </c>
      <c r="D209" s="11" t="s">
        <v>115</v>
      </c>
      <c r="E209" s="11" t="s">
        <v>117</v>
      </c>
      <c r="F209" s="11">
        <v>2023</v>
      </c>
      <c r="G209" s="11">
        <v>1003734</v>
      </c>
      <c r="H209" s="11" t="s">
        <v>426</v>
      </c>
      <c r="I209" s="11">
        <v>6301398</v>
      </c>
      <c r="J209" s="12" t="s">
        <v>346</v>
      </c>
      <c r="K209" s="11" t="s">
        <v>431</v>
      </c>
      <c r="L209" s="11" t="s">
        <v>432</v>
      </c>
      <c r="M209" s="11"/>
      <c r="N209" s="11"/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4">
        <f t="shared" si="0"/>
        <v>0</v>
      </c>
      <c r="AB209" s="15">
        <f t="shared" ref="AB209:AM209" si="588">+IFERROR(O209/AO209,0)</f>
        <v>0</v>
      </c>
      <c r="AC209" s="15">
        <f t="shared" si="588"/>
        <v>0</v>
      </c>
      <c r="AD209" s="15">
        <f t="shared" si="588"/>
        <v>0</v>
      </c>
      <c r="AE209" s="15">
        <f t="shared" si="588"/>
        <v>0</v>
      </c>
      <c r="AF209" s="15">
        <f t="shared" si="588"/>
        <v>0</v>
      </c>
      <c r="AG209" s="15">
        <f t="shared" si="588"/>
        <v>0</v>
      </c>
      <c r="AH209" s="15">
        <f t="shared" si="588"/>
        <v>0</v>
      </c>
      <c r="AI209" s="15">
        <f t="shared" si="588"/>
        <v>0</v>
      </c>
      <c r="AJ209" s="15">
        <f t="shared" si="588"/>
        <v>0</v>
      </c>
      <c r="AK209" s="15">
        <f t="shared" si="588"/>
        <v>0</v>
      </c>
      <c r="AL209" s="15">
        <f t="shared" si="588"/>
        <v>0</v>
      </c>
      <c r="AM209" s="15">
        <f t="shared" si="588"/>
        <v>0</v>
      </c>
      <c r="AN209" s="15">
        <f t="shared" si="2"/>
        <v>0</v>
      </c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>
        <v>0</v>
      </c>
      <c r="BB209" s="14">
        <v>0</v>
      </c>
      <c r="BC209" s="14">
        <v>19845500</v>
      </c>
      <c r="BD209" s="14">
        <v>0</v>
      </c>
      <c r="BE209" s="14">
        <v>0</v>
      </c>
      <c r="BF209" s="14">
        <v>19845500</v>
      </c>
      <c r="BG209" s="14">
        <v>0</v>
      </c>
      <c r="BH209" s="14">
        <v>0</v>
      </c>
      <c r="BI209" s="14">
        <v>19845500</v>
      </c>
      <c r="BJ209" s="14">
        <v>0</v>
      </c>
      <c r="BK209" s="14">
        <v>0</v>
      </c>
      <c r="BL209" s="14">
        <v>19845500</v>
      </c>
      <c r="BM209" s="13">
        <f t="shared" si="3"/>
        <v>79382000</v>
      </c>
      <c r="BN209" s="16">
        <f t="shared" ref="BN209:BY209" si="589">+IFERROR(BA209/CA209,0)</f>
        <v>0</v>
      </c>
      <c r="BO209" s="16">
        <f t="shared" si="589"/>
        <v>0</v>
      </c>
      <c r="BP209" s="16">
        <f t="shared" si="589"/>
        <v>500</v>
      </c>
      <c r="BQ209" s="16">
        <f t="shared" si="589"/>
        <v>0</v>
      </c>
      <c r="BR209" s="16">
        <f t="shared" si="589"/>
        <v>0</v>
      </c>
      <c r="BS209" s="16">
        <f t="shared" si="589"/>
        <v>500</v>
      </c>
      <c r="BT209" s="16">
        <f t="shared" si="589"/>
        <v>0</v>
      </c>
      <c r="BU209" s="16">
        <f t="shared" si="589"/>
        <v>0</v>
      </c>
      <c r="BV209" s="16">
        <f t="shared" si="589"/>
        <v>500</v>
      </c>
      <c r="BW209" s="16">
        <f t="shared" si="589"/>
        <v>0</v>
      </c>
      <c r="BX209" s="16">
        <f t="shared" si="589"/>
        <v>0</v>
      </c>
      <c r="BY209" s="16">
        <f t="shared" si="589"/>
        <v>500</v>
      </c>
      <c r="BZ209" s="16">
        <f t="shared" si="5"/>
        <v>2000</v>
      </c>
      <c r="CA209" s="13">
        <v>39691</v>
      </c>
      <c r="CB209" s="13">
        <v>39691</v>
      </c>
      <c r="CC209" s="13">
        <v>39691</v>
      </c>
      <c r="CD209" s="13">
        <v>39691</v>
      </c>
      <c r="CE209" s="13">
        <v>39691</v>
      </c>
      <c r="CF209" s="13">
        <v>39691</v>
      </c>
      <c r="CG209" s="13">
        <v>39691</v>
      </c>
      <c r="CH209" s="13">
        <v>39691</v>
      </c>
      <c r="CI209" s="13">
        <v>39691</v>
      </c>
      <c r="CJ209" s="13">
        <v>39691</v>
      </c>
      <c r="CK209" s="13">
        <v>39691</v>
      </c>
      <c r="CL209" s="13">
        <v>39691</v>
      </c>
      <c r="CM209" s="17">
        <v>0.5</v>
      </c>
      <c r="CN209" s="17">
        <v>0.5</v>
      </c>
      <c r="CO209" s="17">
        <v>0.5</v>
      </c>
      <c r="CP209" s="17">
        <v>0.5</v>
      </c>
      <c r="CQ209" s="17">
        <v>0.5</v>
      </c>
      <c r="CR209" s="17">
        <v>0.5</v>
      </c>
      <c r="CS209" s="17">
        <v>0.5</v>
      </c>
      <c r="CT209" s="17">
        <v>0.5</v>
      </c>
      <c r="CU209" s="17">
        <v>0.5</v>
      </c>
      <c r="CV209" s="17">
        <v>0.5</v>
      </c>
      <c r="CW209" s="17">
        <v>0.5</v>
      </c>
      <c r="CX209" s="17">
        <v>0.5</v>
      </c>
      <c r="CY209" s="17">
        <v>0.35</v>
      </c>
      <c r="CZ209" s="17">
        <v>0.35</v>
      </c>
      <c r="DA209" s="17">
        <v>0.35</v>
      </c>
      <c r="DB209" s="17">
        <v>0.33499999999999996</v>
      </c>
      <c r="DC209" s="17">
        <v>0.35</v>
      </c>
      <c r="DD209" s="17">
        <v>0.35</v>
      </c>
      <c r="DE209" s="17">
        <v>0.34399999999999997</v>
      </c>
      <c r="DF209" s="17">
        <v>0.34399999999999997</v>
      </c>
      <c r="DG209" s="17">
        <v>0.34399999999999997</v>
      </c>
      <c r="DH209" s="17">
        <v>0.33499999999999996</v>
      </c>
      <c r="DI209" s="17">
        <v>0.34399999999999997</v>
      </c>
      <c r="DJ209" s="17">
        <v>0.35</v>
      </c>
    </row>
    <row r="210" spans="1:114" ht="15" customHeight="1" x14ac:dyDescent="0.35">
      <c r="A210" s="11" t="s">
        <v>344</v>
      </c>
      <c r="B210" s="11" t="s">
        <v>115</v>
      </c>
      <c r="C210" s="11" t="s">
        <v>116</v>
      </c>
      <c r="D210" s="11" t="s">
        <v>115</v>
      </c>
      <c r="E210" s="11" t="s">
        <v>117</v>
      </c>
      <c r="F210" s="11">
        <v>2023</v>
      </c>
      <c r="G210" s="11">
        <v>10003466</v>
      </c>
      <c r="H210" s="11" t="s">
        <v>433</v>
      </c>
      <c r="I210" s="11">
        <v>6301398</v>
      </c>
      <c r="J210" s="12" t="s">
        <v>346</v>
      </c>
      <c r="K210" s="11" t="s">
        <v>434</v>
      </c>
      <c r="L210" s="11" t="s">
        <v>435</v>
      </c>
      <c r="M210" s="11"/>
      <c r="N210" s="11"/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4">
        <f t="shared" si="0"/>
        <v>0</v>
      </c>
      <c r="AB210" s="15">
        <f t="shared" ref="AB210:AM210" si="590">+IFERROR(O210/AO210,0)</f>
        <v>0</v>
      </c>
      <c r="AC210" s="15">
        <f t="shared" si="590"/>
        <v>0</v>
      </c>
      <c r="AD210" s="15">
        <f t="shared" si="590"/>
        <v>0</v>
      </c>
      <c r="AE210" s="15">
        <f t="shared" si="590"/>
        <v>0</v>
      </c>
      <c r="AF210" s="15">
        <f t="shared" si="590"/>
        <v>0</v>
      </c>
      <c r="AG210" s="15">
        <f t="shared" si="590"/>
        <v>0</v>
      </c>
      <c r="AH210" s="15">
        <f t="shared" si="590"/>
        <v>0</v>
      </c>
      <c r="AI210" s="15">
        <f t="shared" si="590"/>
        <v>0</v>
      </c>
      <c r="AJ210" s="15">
        <f t="shared" si="590"/>
        <v>0</v>
      </c>
      <c r="AK210" s="15">
        <f t="shared" si="590"/>
        <v>0</v>
      </c>
      <c r="AL210" s="15">
        <f t="shared" si="590"/>
        <v>0</v>
      </c>
      <c r="AM210" s="15">
        <f t="shared" si="590"/>
        <v>0</v>
      </c>
      <c r="AN210" s="15">
        <f t="shared" si="2"/>
        <v>0</v>
      </c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27937000</v>
      </c>
      <c r="BI210" s="14">
        <v>0</v>
      </c>
      <c r="BJ210" s="14">
        <v>0</v>
      </c>
      <c r="BK210" s="14">
        <v>0</v>
      </c>
      <c r="BL210" s="14">
        <v>27937000</v>
      </c>
      <c r="BM210" s="13">
        <f t="shared" si="3"/>
        <v>55874000</v>
      </c>
      <c r="BN210" s="16">
        <f t="shared" ref="BN210:BY210" si="591">+IFERROR(BA210/CA210,0)</f>
        <v>0</v>
      </c>
      <c r="BO210" s="16">
        <f t="shared" si="591"/>
        <v>0</v>
      </c>
      <c r="BP210" s="16">
        <f t="shared" si="591"/>
        <v>0</v>
      </c>
      <c r="BQ210" s="16">
        <f t="shared" si="591"/>
        <v>0</v>
      </c>
      <c r="BR210" s="16">
        <f t="shared" si="591"/>
        <v>0</v>
      </c>
      <c r="BS210" s="16">
        <f t="shared" si="591"/>
        <v>0</v>
      </c>
      <c r="BT210" s="16">
        <f t="shared" si="591"/>
        <v>0</v>
      </c>
      <c r="BU210" s="16">
        <f t="shared" si="591"/>
        <v>1000</v>
      </c>
      <c r="BV210" s="16">
        <f t="shared" si="591"/>
        <v>0</v>
      </c>
      <c r="BW210" s="16">
        <f t="shared" si="591"/>
        <v>0</v>
      </c>
      <c r="BX210" s="16">
        <f t="shared" si="591"/>
        <v>0</v>
      </c>
      <c r="BY210" s="16">
        <f t="shared" si="591"/>
        <v>1000</v>
      </c>
      <c r="BZ210" s="16">
        <f t="shared" si="5"/>
        <v>2000</v>
      </c>
      <c r="CA210" s="13">
        <v>27937</v>
      </c>
      <c r="CB210" s="13">
        <v>27937</v>
      </c>
      <c r="CC210" s="13">
        <v>27937</v>
      </c>
      <c r="CD210" s="13">
        <v>27937</v>
      </c>
      <c r="CE210" s="13">
        <v>27937</v>
      </c>
      <c r="CF210" s="13">
        <v>27937</v>
      </c>
      <c r="CG210" s="13">
        <v>27937</v>
      </c>
      <c r="CH210" s="13">
        <v>27937</v>
      </c>
      <c r="CI210" s="13">
        <v>27937</v>
      </c>
      <c r="CJ210" s="13">
        <v>27937</v>
      </c>
      <c r="CK210" s="13">
        <v>27937</v>
      </c>
      <c r="CL210" s="13">
        <v>27937</v>
      </c>
      <c r="CM210" s="17">
        <v>0.5</v>
      </c>
      <c r="CN210" s="17">
        <v>0.5</v>
      </c>
      <c r="CO210" s="17">
        <v>0.5</v>
      </c>
      <c r="CP210" s="17">
        <v>0.5</v>
      </c>
      <c r="CQ210" s="17">
        <v>0.5</v>
      </c>
      <c r="CR210" s="17">
        <v>0.5</v>
      </c>
      <c r="CS210" s="17">
        <v>0.5</v>
      </c>
      <c r="CT210" s="17">
        <v>0.5</v>
      </c>
      <c r="CU210" s="17">
        <v>0.5</v>
      </c>
      <c r="CV210" s="17">
        <v>0.5</v>
      </c>
      <c r="CW210" s="17">
        <v>0.5</v>
      </c>
      <c r="CX210" s="17">
        <v>0.5</v>
      </c>
      <c r="CY210" s="17">
        <v>0.35</v>
      </c>
      <c r="CZ210" s="17">
        <v>0.35</v>
      </c>
      <c r="DA210" s="17">
        <v>0.35</v>
      </c>
      <c r="DB210" s="17">
        <v>0.33499999999999996</v>
      </c>
      <c r="DC210" s="17">
        <v>0.35</v>
      </c>
      <c r="DD210" s="17">
        <v>0.35</v>
      </c>
      <c r="DE210" s="17">
        <v>0.34399999999999997</v>
      </c>
      <c r="DF210" s="17">
        <v>0.34399999999999997</v>
      </c>
      <c r="DG210" s="17">
        <v>0.34399999999999997</v>
      </c>
      <c r="DH210" s="17">
        <v>0.33499999999999996</v>
      </c>
      <c r="DI210" s="17">
        <v>0.34399999999999997</v>
      </c>
      <c r="DJ210" s="17">
        <v>0.35</v>
      </c>
    </row>
    <row r="211" spans="1:114" ht="15" customHeight="1" x14ac:dyDescent="0.35">
      <c r="A211" s="11" t="s">
        <v>344</v>
      </c>
      <c r="B211" s="11" t="s">
        <v>115</v>
      </c>
      <c r="C211" s="11" t="s">
        <v>116</v>
      </c>
      <c r="D211" s="11" t="s">
        <v>115</v>
      </c>
      <c r="E211" s="11" t="s">
        <v>117</v>
      </c>
      <c r="F211" s="11">
        <v>2023</v>
      </c>
      <c r="G211" s="11">
        <v>10003466</v>
      </c>
      <c r="H211" s="11" t="s">
        <v>433</v>
      </c>
      <c r="I211" s="11">
        <v>6301398</v>
      </c>
      <c r="J211" s="12" t="s">
        <v>346</v>
      </c>
      <c r="K211" s="11" t="s">
        <v>436</v>
      </c>
      <c r="L211" s="11" t="s">
        <v>437</v>
      </c>
      <c r="M211" s="11"/>
      <c r="N211" s="11"/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4">
        <f t="shared" si="0"/>
        <v>0</v>
      </c>
      <c r="AB211" s="15">
        <f t="shared" ref="AB211:AM211" si="592">+IFERROR(O211/AO211,0)</f>
        <v>0</v>
      </c>
      <c r="AC211" s="15">
        <f t="shared" si="592"/>
        <v>0</v>
      </c>
      <c r="AD211" s="15">
        <f t="shared" si="592"/>
        <v>0</v>
      </c>
      <c r="AE211" s="15">
        <f t="shared" si="592"/>
        <v>0</v>
      </c>
      <c r="AF211" s="15">
        <f t="shared" si="592"/>
        <v>0</v>
      </c>
      <c r="AG211" s="15">
        <f t="shared" si="592"/>
        <v>0</v>
      </c>
      <c r="AH211" s="15">
        <f t="shared" si="592"/>
        <v>0</v>
      </c>
      <c r="AI211" s="15">
        <f t="shared" si="592"/>
        <v>0</v>
      </c>
      <c r="AJ211" s="15">
        <f t="shared" si="592"/>
        <v>0</v>
      </c>
      <c r="AK211" s="15">
        <f t="shared" si="592"/>
        <v>0</v>
      </c>
      <c r="AL211" s="15">
        <f t="shared" si="592"/>
        <v>0</v>
      </c>
      <c r="AM211" s="15">
        <f t="shared" si="592"/>
        <v>0</v>
      </c>
      <c r="AN211" s="15">
        <f t="shared" si="2"/>
        <v>0</v>
      </c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24000000</v>
      </c>
      <c r="BH211" s="14">
        <v>0</v>
      </c>
      <c r="BI211" s="14">
        <v>0</v>
      </c>
      <c r="BJ211" s="14">
        <v>0</v>
      </c>
      <c r="BK211" s="14">
        <v>24000000</v>
      </c>
      <c r="BL211" s="14">
        <v>0</v>
      </c>
      <c r="BM211" s="13">
        <f t="shared" si="3"/>
        <v>48000000</v>
      </c>
      <c r="BN211" s="16">
        <f t="shared" ref="BN211:BY211" si="593">+IFERROR(BA211/CA211,0)</f>
        <v>0</v>
      </c>
      <c r="BO211" s="16">
        <f t="shared" si="593"/>
        <v>0</v>
      </c>
      <c r="BP211" s="16">
        <f t="shared" si="593"/>
        <v>0</v>
      </c>
      <c r="BQ211" s="16">
        <f t="shared" si="593"/>
        <v>0</v>
      </c>
      <c r="BR211" s="16">
        <f t="shared" si="593"/>
        <v>0</v>
      </c>
      <c r="BS211" s="16">
        <f t="shared" si="593"/>
        <v>0</v>
      </c>
      <c r="BT211" s="16">
        <f t="shared" si="593"/>
        <v>1000</v>
      </c>
      <c r="BU211" s="16">
        <f t="shared" si="593"/>
        <v>0</v>
      </c>
      <c r="BV211" s="16">
        <f t="shared" si="593"/>
        <v>0</v>
      </c>
      <c r="BW211" s="16">
        <f t="shared" si="593"/>
        <v>0</v>
      </c>
      <c r="BX211" s="16">
        <f t="shared" si="593"/>
        <v>1000</v>
      </c>
      <c r="BY211" s="16">
        <f t="shared" si="593"/>
        <v>0</v>
      </c>
      <c r="BZ211" s="16">
        <f t="shared" si="5"/>
        <v>2000</v>
      </c>
      <c r="CA211" s="13">
        <v>24000</v>
      </c>
      <c r="CB211" s="13">
        <v>24000</v>
      </c>
      <c r="CC211" s="13">
        <v>24000</v>
      </c>
      <c r="CD211" s="13">
        <v>24000</v>
      </c>
      <c r="CE211" s="13">
        <v>24000</v>
      </c>
      <c r="CF211" s="13">
        <v>24000</v>
      </c>
      <c r="CG211" s="13">
        <v>24000</v>
      </c>
      <c r="CH211" s="13">
        <v>24000</v>
      </c>
      <c r="CI211" s="13">
        <v>24000</v>
      </c>
      <c r="CJ211" s="13">
        <v>24000</v>
      </c>
      <c r="CK211" s="13">
        <v>24000</v>
      </c>
      <c r="CL211" s="13">
        <v>24000</v>
      </c>
      <c r="CM211" s="17">
        <v>0.5</v>
      </c>
      <c r="CN211" s="17">
        <v>0.5</v>
      </c>
      <c r="CO211" s="17">
        <v>0.5</v>
      </c>
      <c r="CP211" s="17">
        <v>0.5</v>
      </c>
      <c r="CQ211" s="17">
        <v>0.5</v>
      </c>
      <c r="CR211" s="17">
        <v>0.5</v>
      </c>
      <c r="CS211" s="17">
        <v>0.5</v>
      </c>
      <c r="CT211" s="17">
        <v>0.5</v>
      </c>
      <c r="CU211" s="17">
        <v>0.5</v>
      </c>
      <c r="CV211" s="17">
        <v>0.5</v>
      </c>
      <c r="CW211" s="17">
        <v>0.5</v>
      </c>
      <c r="CX211" s="17">
        <v>0.5</v>
      </c>
      <c r="CY211" s="17">
        <v>0.35</v>
      </c>
      <c r="CZ211" s="17">
        <v>0.35</v>
      </c>
      <c r="DA211" s="17">
        <v>0.35</v>
      </c>
      <c r="DB211" s="17">
        <v>0.33499999999999996</v>
      </c>
      <c r="DC211" s="17">
        <v>0.35</v>
      </c>
      <c r="DD211" s="17">
        <v>0.35</v>
      </c>
      <c r="DE211" s="17">
        <v>0.34399999999999997</v>
      </c>
      <c r="DF211" s="17">
        <v>0.34399999999999997</v>
      </c>
      <c r="DG211" s="17">
        <v>0.34399999999999997</v>
      </c>
      <c r="DH211" s="17">
        <v>0.33499999999999996</v>
      </c>
      <c r="DI211" s="17">
        <v>0.34399999999999997</v>
      </c>
      <c r="DJ211" s="17">
        <v>0.35</v>
      </c>
    </row>
    <row r="212" spans="1:114" ht="15" customHeight="1" x14ac:dyDescent="0.35">
      <c r="A212" s="11" t="s">
        <v>344</v>
      </c>
      <c r="B212" s="11" t="s">
        <v>115</v>
      </c>
      <c r="C212" s="11" t="s">
        <v>116</v>
      </c>
      <c r="D212" s="11" t="s">
        <v>115</v>
      </c>
      <c r="E212" s="11" t="s">
        <v>117</v>
      </c>
      <c r="F212" s="11">
        <v>2023</v>
      </c>
      <c r="G212" s="11">
        <v>1400202</v>
      </c>
      <c r="H212" s="11" t="s">
        <v>438</v>
      </c>
      <c r="I212" s="11">
        <v>6301398</v>
      </c>
      <c r="J212" s="12" t="s">
        <v>346</v>
      </c>
      <c r="K212" s="11" t="s">
        <v>439</v>
      </c>
      <c r="L212" s="11" t="s">
        <v>440</v>
      </c>
      <c r="M212" s="11"/>
      <c r="N212" s="11"/>
      <c r="O212" s="13"/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f t="shared" si="0"/>
        <v>0</v>
      </c>
      <c r="AB212" s="15">
        <f t="shared" ref="AB212:AM212" si="594">+IFERROR(O212/AO212,0)</f>
        <v>0</v>
      </c>
      <c r="AC212" s="15">
        <f t="shared" si="594"/>
        <v>0</v>
      </c>
      <c r="AD212" s="15">
        <f t="shared" si="594"/>
        <v>0</v>
      </c>
      <c r="AE212" s="15">
        <f t="shared" si="594"/>
        <v>0</v>
      </c>
      <c r="AF212" s="15">
        <f t="shared" si="594"/>
        <v>0</v>
      </c>
      <c r="AG212" s="15">
        <f t="shared" si="594"/>
        <v>0</v>
      </c>
      <c r="AH212" s="15">
        <f t="shared" si="594"/>
        <v>0</v>
      </c>
      <c r="AI212" s="15">
        <f t="shared" si="594"/>
        <v>0</v>
      </c>
      <c r="AJ212" s="15">
        <f t="shared" si="594"/>
        <v>0</v>
      </c>
      <c r="AK212" s="15">
        <f t="shared" si="594"/>
        <v>0</v>
      </c>
      <c r="AL212" s="15">
        <f t="shared" si="594"/>
        <v>0</v>
      </c>
      <c r="AM212" s="15">
        <f t="shared" si="594"/>
        <v>0</v>
      </c>
      <c r="AN212" s="15">
        <f t="shared" si="2"/>
        <v>0</v>
      </c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0</v>
      </c>
      <c r="BH212" s="14">
        <v>0</v>
      </c>
      <c r="BI212" s="14">
        <v>0</v>
      </c>
      <c r="BJ212" s="14">
        <v>0</v>
      </c>
      <c r="BK212" s="14">
        <v>61000000</v>
      </c>
      <c r="BL212" s="14">
        <v>0</v>
      </c>
      <c r="BM212" s="13">
        <f t="shared" si="3"/>
        <v>61000000</v>
      </c>
      <c r="BN212" s="16">
        <f t="shared" ref="BN212:BY212" si="595">+IFERROR(BA212/CA212,0)</f>
        <v>0</v>
      </c>
      <c r="BO212" s="16">
        <f t="shared" si="595"/>
        <v>0</v>
      </c>
      <c r="BP212" s="16">
        <f t="shared" si="595"/>
        <v>0</v>
      </c>
      <c r="BQ212" s="16">
        <f t="shared" si="595"/>
        <v>0</v>
      </c>
      <c r="BR212" s="16">
        <f t="shared" si="595"/>
        <v>0</v>
      </c>
      <c r="BS212" s="16">
        <f t="shared" si="595"/>
        <v>0</v>
      </c>
      <c r="BT212" s="16">
        <f t="shared" si="595"/>
        <v>0</v>
      </c>
      <c r="BU212" s="16">
        <f t="shared" si="595"/>
        <v>0</v>
      </c>
      <c r="BV212" s="16">
        <f t="shared" si="595"/>
        <v>0</v>
      </c>
      <c r="BW212" s="16">
        <f t="shared" si="595"/>
        <v>0</v>
      </c>
      <c r="BX212" s="16">
        <f t="shared" si="595"/>
        <v>1000</v>
      </c>
      <c r="BY212" s="16">
        <f t="shared" si="595"/>
        <v>0</v>
      </c>
      <c r="BZ212" s="16">
        <f t="shared" si="5"/>
        <v>1000</v>
      </c>
      <c r="CA212" s="13">
        <v>61000</v>
      </c>
      <c r="CB212" s="13">
        <v>61000</v>
      </c>
      <c r="CC212" s="13">
        <v>61000</v>
      </c>
      <c r="CD212" s="13">
        <v>61000</v>
      </c>
      <c r="CE212" s="13">
        <v>61000</v>
      </c>
      <c r="CF212" s="13">
        <v>61000</v>
      </c>
      <c r="CG212" s="13">
        <v>61000</v>
      </c>
      <c r="CH212" s="13">
        <v>61000</v>
      </c>
      <c r="CI212" s="13">
        <v>61000</v>
      </c>
      <c r="CJ212" s="13">
        <v>61000</v>
      </c>
      <c r="CK212" s="13">
        <v>61000</v>
      </c>
      <c r="CL212" s="13">
        <v>61000</v>
      </c>
      <c r="CM212" s="17">
        <v>0.6</v>
      </c>
      <c r="CN212" s="17">
        <v>0.6</v>
      </c>
      <c r="CO212" s="17">
        <v>0.6</v>
      </c>
      <c r="CP212" s="17">
        <v>0.6</v>
      </c>
      <c r="CQ212" s="17">
        <v>0.6</v>
      </c>
      <c r="CR212" s="17">
        <v>0.6</v>
      </c>
      <c r="CS212" s="17">
        <v>0.6</v>
      </c>
      <c r="CT212" s="17">
        <v>0.6</v>
      </c>
      <c r="CU212" s="17">
        <v>0.6</v>
      </c>
      <c r="CV212" s="17">
        <v>0.6</v>
      </c>
      <c r="CW212" s="17">
        <v>0.6</v>
      </c>
      <c r="CX212" s="17">
        <v>0.6</v>
      </c>
      <c r="CY212" s="17">
        <v>0.4</v>
      </c>
      <c r="CZ212" s="17">
        <v>0.4</v>
      </c>
      <c r="DA212" s="17">
        <v>0.4</v>
      </c>
      <c r="DB212" s="17">
        <v>0.38500000000000001</v>
      </c>
      <c r="DC212" s="17">
        <v>0.4</v>
      </c>
      <c r="DD212" s="17">
        <v>0.4</v>
      </c>
      <c r="DE212" s="17">
        <v>0.39400000000000002</v>
      </c>
      <c r="DF212" s="17">
        <v>0.39400000000000002</v>
      </c>
      <c r="DG212" s="17">
        <v>0.39400000000000002</v>
      </c>
      <c r="DH212" s="17">
        <v>0.38500000000000001</v>
      </c>
      <c r="DI212" s="17">
        <v>0.39400000000000002</v>
      </c>
      <c r="DJ212" s="17">
        <v>0.4</v>
      </c>
    </row>
    <row r="213" spans="1:114" ht="15" customHeight="1" x14ac:dyDescent="0.35">
      <c r="A213" s="11" t="s">
        <v>344</v>
      </c>
      <c r="B213" s="11" t="s">
        <v>115</v>
      </c>
      <c r="C213" s="11" t="s">
        <v>116</v>
      </c>
      <c r="D213" s="11" t="s">
        <v>115</v>
      </c>
      <c r="E213" s="11" t="s">
        <v>117</v>
      </c>
      <c r="F213" s="11">
        <v>2023</v>
      </c>
      <c r="G213" s="11">
        <v>1001752</v>
      </c>
      <c r="H213" s="11" t="s">
        <v>349</v>
      </c>
      <c r="I213" s="11">
        <v>6301398</v>
      </c>
      <c r="J213" s="12" t="s">
        <v>346</v>
      </c>
      <c r="K213" s="11" t="s">
        <v>441</v>
      </c>
      <c r="L213" s="11" t="s">
        <v>442</v>
      </c>
      <c r="M213" s="11"/>
      <c r="N213" s="11"/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4">
        <f t="shared" si="0"/>
        <v>0</v>
      </c>
      <c r="AB213" s="15">
        <f t="shared" ref="AB213:AM213" si="596">+IFERROR(O213/AO213,0)</f>
        <v>0</v>
      </c>
      <c r="AC213" s="15">
        <f t="shared" si="596"/>
        <v>0</v>
      </c>
      <c r="AD213" s="15">
        <f t="shared" si="596"/>
        <v>0</v>
      </c>
      <c r="AE213" s="15">
        <f t="shared" si="596"/>
        <v>0</v>
      </c>
      <c r="AF213" s="15">
        <f t="shared" si="596"/>
        <v>0</v>
      </c>
      <c r="AG213" s="15">
        <f t="shared" si="596"/>
        <v>0</v>
      </c>
      <c r="AH213" s="15">
        <f t="shared" si="596"/>
        <v>0</v>
      </c>
      <c r="AI213" s="15">
        <f t="shared" si="596"/>
        <v>0</v>
      </c>
      <c r="AJ213" s="15">
        <f t="shared" si="596"/>
        <v>0</v>
      </c>
      <c r="AK213" s="15">
        <f t="shared" si="596"/>
        <v>0</v>
      </c>
      <c r="AL213" s="15">
        <f t="shared" si="596"/>
        <v>0</v>
      </c>
      <c r="AM213" s="15">
        <f t="shared" si="596"/>
        <v>0</v>
      </c>
      <c r="AN213" s="15">
        <f t="shared" si="2"/>
        <v>0</v>
      </c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10295833.333333334</v>
      </c>
      <c r="BG213" s="14">
        <v>10295833.333333334</v>
      </c>
      <c r="BH213" s="14">
        <v>10295833.333333334</v>
      </c>
      <c r="BI213" s="14">
        <v>10295833.333333334</v>
      </c>
      <c r="BJ213" s="14">
        <v>10295833.333333334</v>
      </c>
      <c r="BK213" s="14">
        <v>10295833.333333334</v>
      </c>
      <c r="BL213" s="14">
        <v>10295833.333333334</v>
      </c>
      <c r="BM213" s="13">
        <f t="shared" si="3"/>
        <v>72070833.333333343</v>
      </c>
      <c r="BN213" s="16">
        <f t="shared" ref="BN213:BY213" si="597">+IFERROR(BA213/CA213,0)</f>
        <v>0</v>
      </c>
      <c r="BO213" s="16">
        <f t="shared" si="597"/>
        <v>0</v>
      </c>
      <c r="BP213" s="16">
        <f t="shared" si="597"/>
        <v>0</v>
      </c>
      <c r="BQ213" s="16">
        <f t="shared" si="597"/>
        <v>0</v>
      </c>
      <c r="BR213" s="16">
        <f t="shared" si="597"/>
        <v>0</v>
      </c>
      <c r="BS213" s="16">
        <f t="shared" si="597"/>
        <v>9995.9546925566356</v>
      </c>
      <c r="BT213" s="16">
        <f t="shared" si="597"/>
        <v>9995.9546925566356</v>
      </c>
      <c r="BU213" s="16">
        <f t="shared" si="597"/>
        <v>9995.9546925566356</v>
      </c>
      <c r="BV213" s="16">
        <f t="shared" si="597"/>
        <v>9995.9546925566356</v>
      </c>
      <c r="BW213" s="16">
        <f t="shared" si="597"/>
        <v>9995.9546925566356</v>
      </c>
      <c r="BX213" s="16">
        <f t="shared" si="597"/>
        <v>9995.9546925566356</v>
      </c>
      <c r="BY213" s="16">
        <f t="shared" si="597"/>
        <v>9995.9546925566356</v>
      </c>
      <c r="BZ213" s="16">
        <f t="shared" si="5"/>
        <v>69971.68284789646</v>
      </c>
      <c r="CA213" s="13">
        <v>1030</v>
      </c>
      <c r="CB213" s="13">
        <v>1030</v>
      </c>
      <c r="CC213" s="13">
        <v>1030</v>
      </c>
      <c r="CD213" s="13">
        <v>1030</v>
      </c>
      <c r="CE213" s="13">
        <v>1030</v>
      </c>
      <c r="CF213" s="13">
        <v>1030</v>
      </c>
      <c r="CG213" s="13">
        <v>1030</v>
      </c>
      <c r="CH213" s="13">
        <v>1030</v>
      </c>
      <c r="CI213" s="13">
        <v>1030</v>
      </c>
      <c r="CJ213" s="13">
        <v>1030</v>
      </c>
      <c r="CK213" s="13">
        <v>1030</v>
      </c>
      <c r="CL213" s="13">
        <v>1030</v>
      </c>
      <c r="CM213" s="17">
        <v>0.5</v>
      </c>
      <c r="CN213" s="17">
        <v>0.5</v>
      </c>
      <c r="CO213" s="17">
        <v>0.5</v>
      </c>
      <c r="CP213" s="17">
        <v>0.5</v>
      </c>
      <c r="CQ213" s="17">
        <v>0.5</v>
      </c>
      <c r="CR213" s="17">
        <v>0.5</v>
      </c>
      <c r="CS213" s="17">
        <v>0.5</v>
      </c>
      <c r="CT213" s="17">
        <v>0.5</v>
      </c>
      <c r="CU213" s="17">
        <v>0.5</v>
      </c>
      <c r="CV213" s="17">
        <v>0.5</v>
      </c>
      <c r="CW213" s="17">
        <v>0.5</v>
      </c>
      <c r="CX213" s="17">
        <v>0.5</v>
      </c>
      <c r="CY213" s="17">
        <v>0.3</v>
      </c>
      <c r="CZ213" s="17">
        <v>0.3</v>
      </c>
      <c r="DA213" s="17">
        <v>0.35</v>
      </c>
      <c r="DB213" s="17">
        <v>0.33499999999999996</v>
      </c>
      <c r="DC213" s="17">
        <v>0.35</v>
      </c>
      <c r="DD213" s="17">
        <v>0.35</v>
      </c>
      <c r="DE213" s="17">
        <v>0.34399999999999997</v>
      </c>
      <c r="DF213" s="17">
        <v>0.34399999999999997</v>
      </c>
      <c r="DG213" s="17">
        <v>0.34399999999999997</v>
      </c>
      <c r="DH213" s="17">
        <v>0.33499999999999996</v>
      </c>
      <c r="DI213" s="17">
        <v>0.34399999999999997</v>
      </c>
      <c r="DJ213" s="17">
        <v>0.35</v>
      </c>
    </row>
    <row r="214" spans="1:114" ht="15" customHeight="1" x14ac:dyDescent="0.35">
      <c r="A214" s="11" t="s">
        <v>344</v>
      </c>
      <c r="B214" s="11" t="s">
        <v>115</v>
      </c>
      <c r="C214" s="11" t="s">
        <v>116</v>
      </c>
      <c r="D214" s="11" t="s">
        <v>115</v>
      </c>
      <c r="E214" s="11" t="s">
        <v>117</v>
      </c>
      <c r="F214" s="11">
        <v>2023</v>
      </c>
      <c r="G214" s="11">
        <v>1001752</v>
      </c>
      <c r="H214" s="11" t="s">
        <v>349</v>
      </c>
      <c r="I214" s="11">
        <v>6301398</v>
      </c>
      <c r="J214" s="12" t="s">
        <v>346</v>
      </c>
      <c r="K214" s="11" t="s">
        <v>443</v>
      </c>
      <c r="L214" s="11" t="s">
        <v>444</v>
      </c>
      <c r="M214" s="11"/>
      <c r="N214" s="11"/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4">
        <f t="shared" si="0"/>
        <v>0</v>
      </c>
      <c r="AB214" s="15">
        <f t="shared" ref="AB214:AM214" si="598">+IFERROR(O214/AO214,0)</f>
        <v>0</v>
      </c>
      <c r="AC214" s="15">
        <f t="shared" si="598"/>
        <v>0</v>
      </c>
      <c r="AD214" s="15">
        <f t="shared" si="598"/>
        <v>0</v>
      </c>
      <c r="AE214" s="15">
        <f t="shared" si="598"/>
        <v>0</v>
      </c>
      <c r="AF214" s="15">
        <f t="shared" si="598"/>
        <v>0</v>
      </c>
      <c r="AG214" s="15">
        <f t="shared" si="598"/>
        <v>0</v>
      </c>
      <c r="AH214" s="15">
        <f t="shared" si="598"/>
        <v>0</v>
      </c>
      <c r="AI214" s="15">
        <f t="shared" si="598"/>
        <v>0</v>
      </c>
      <c r="AJ214" s="15">
        <f t="shared" si="598"/>
        <v>0</v>
      </c>
      <c r="AK214" s="15">
        <f t="shared" si="598"/>
        <v>0</v>
      </c>
      <c r="AL214" s="15">
        <f t="shared" si="598"/>
        <v>0</v>
      </c>
      <c r="AM214" s="15">
        <f t="shared" si="598"/>
        <v>0</v>
      </c>
      <c r="AN214" s="15">
        <f t="shared" si="2"/>
        <v>0</v>
      </c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>
        <v>0</v>
      </c>
      <c r="BB214" s="14">
        <v>0</v>
      </c>
      <c r="BC214" s="14">
        <v>45812000</v>
      </c>
      <c r="BD214" s="14">
        <v>0</v>
      </c>
      <c r="BE214" s="14">
        <v>11453000</v>
      </c>
      <c r="BF214" s="14">
        <v>11453000</v>
      </c>
      <c r="BG214" s="14">
        <v>11453000</v>
      </c>
      <c r="BH214" s="14">
        <v>11453000</v>
      </c>
      <c r="BI214" s="14">
        <v>11453000</v>
      </c>
      <c r="BJ214" s="14">
        <v>11453000</v>
      </c>
      <c r="BK214" s="14">
        <v>11453000</v>
      </c>
      <c r="BL214" s="14">
        <v>11453000</v>
      </c>
      <c r="BM214" s="13">
        <f t="shared" si="3"/>
        <v>137436000</v>
      </c>
      <c r="BN214" s="16">
        <f t="shared" ref="BN214:BY214" si="599">+IFERROR(BA214/CA214,0)</f>
        <v>0</v>
      </c>
      <c r="BO214" s="16">
        <f t="shared" si="599"/>
        <v>0</v>
      </c>
      <c r="BP214" s="16">
        <f t="shared" si="599"/>
        <v>2000</v>
      </c>
      <c r="BQ214" s="16">
        <f t="shared" si="599"/>
        <v>0</v>
      </c>
      <c r="BR214" s="16">
        <f t="shared" si="599"/>
        <v>500</v>
      </c>
      <c r="BS214" s="16">
        <f t="shared" si="599"/>
        <v>500</v>
      </c>
      <c r="BT214" s="16">
        <f t="shared" si="599"/>
        <v>500</v>
      </c>
      <c r="BU214" s="16">
        <f t="shared" si="599"/>
        <v>500</v>
      </c>
      <c r="BV214" s="16">
        <f t="shared" si="599"/>
        <v>500</v>
      </c>
      <c r="BW214" s="16">
        <f t="shared" si="599"/>
        <v>500</v>
      </c>
      <c r="BX214" s="16">
        <f t="shared" si="599"/>
        <v>500</v>
      </c>
      <c r="BY214" s="16">
        <f t="shared" si="599"/>
        <v>500</v>
      </c>
      <c r="BZ214" s="16">
        <f t="shared" si="5"/>
        <v>6000</v>
      </c>
      <c r="CA214" s="13">
        <v>22906</v>
      </c>
      <c r="CB214" s="13">
        <v>22906</v>
      </c>
      <c r="CC214" s="13">
        <v>22906</v>
      </c>
      <c r="CD214" s="13">
        <v>22906</v>
      </c>
      <c r="CE214" s="13">
        <v>22906</v>
      </c>
      <c r="CF214" s="13">
        <v>22906</v>
      </c>
      <c r="CG214" s="13">
        <v>22906</v>
      </c>
      <c r="CH214" s="13">
        <v>22906</v>
      </c>
      <c r="CI214" s="13">
        <v>22906</v>
      </c>
      <c r="CJ214" s="13">
        <v>22906</v>
      </c>
      <c r="CK214" s="13">
        <v>22906</v>
      </c>
      <c r="CL214" s="13">
        <v>22906</v>
      </c>
      <c r="CM214" s="17">
        <v>0.5</v>
      </c>
      <c r="CN214" s="17">
        <v>0.5</v>
      </c>
      <c r="CO214" s="17">
        <v>0.5</v>
      </c>
      <c r="CP214" s="17">
        <v>0.5</v>
      </c>
      <c r="CQ214" s="17">
        <v>0.5</v>
      </c>
      <c r="CR214" s="17">
        <v>0.5</v>
      </c>
      <c r="CS214" s="17">
        <v>0.5</v>
      </c>
      <c r="CT214" s="17">
        <v>0.5</v>
      </c>
      <c r="CU214" s="17">
        <v>0.5</v>
      </c>
      <c r="CV214" s="17">
        <v>0.5</v>
      </c>
      <c r="CW214" s="17">
        <v>0.5</v>
      </c>
      <c r="CX214" s="17">
        <v>0.5</v>
      </c>
      <c r="CY214" s="17">
        <v>0.3</v>
      </c>
      <c r="CZ214" s="17">
        <v>0.3</v>
      </c>
      <c r="DA214" s="17">
        <v>0.35</v>
      </c>
      <c r="DB214" s="17">
        <v>0.33499999999999996</v>
      </c>
      <c r="DC214" s="17">
        <v>0.35</v>
      </c>
      <c r="DD214" s="17">
        <v>0.35</v>
      </c>
      <c r="DE214" s="17">
        <v>0.34399999999999997</v>
      </c>
      <c r="DF214" s="17">
        <v>0.34399999999999997</v>
      </c>
      <c r="DG214" s="17">
        <v>0.34399999999999997</v>
      </c>
      <c r="DH214" s="17">
        <v>0.33499999999999996</v>
      </c>
      <c r="DI214" s="17">
        <v>0.34399999999999997</v>
      </c>
      <c r="DJ214" s="17">
        <v>0.35</v>
      </c>
    </row>
    <row r="215" spans="1:114" ht="15" customHeight="1" x14ac:dyDescent="0.35">
      <c r="A215" s="11" t="s">
        <v>344</v>
      </c>
      <c r="B215" s="11" t="s">
        <v>115</v>
      </c>
      <c r="C215" s="11" t="s">
        <v>116</v>
      </c>
      <c r="D215" s="11" t="s">
        <v>115</v>
      </c>
      <c r="E215" s="11" t="s">
        <v>117</v>
      </c>
      <c r="F215" s="11">
        <v>2023</v>
      </c>
      <c r="G215" s="11">
        <v>1001752</v>
      </c>
      <c r="H215" s="11" t="s">
        <v>349</v>
      </c>
      <c r="I215" s="11">
        <v>6301398</v>
      </c>
      <c r="J215" s="12" t="s">
        <v>346</v>
      </c>
      <c r="K215" s="11" t="s">
        <v>445</v>
      </c>
      <c r="L215" s="11" t="s">
        <v>446</v>
      </c>
      <c r="M215" s="11"/>
      <c r="N215" s="11"/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4">
        <f t="shared" si="0"/>
        <v>0</v>
      </c>
      <c r="AB215" s="15">
        <f t="shared" ref="AB215:AM215" si="600">+IFERROR(O215/AO215,0)</f>
        <v>0</v>
      </c>
      <c r="AC215" s="15">
        <f t="shared" si="600"/>
        <v>0</v>
      </c>
      <c r="AD215" s="15">
        <f t="shared" si="600"/>
        <v>0</v>
      </c>
      <c r="AE215" s="15">
        <f t="shared" si="600"/>
        <v>0</v>
      </c>
      <c r="AF215" s="15">
        <f t="shared" si="600"/>
        <v>0</v>
      </c>
      <c r="AG215" s="15">
        <f t="shared" si="600"/>
        <v>0</v>
      </c>
      <c r="AH215" s="15">
        <f t="shared" si="600"/>
        <v>0</v>
      </c>
      <c r="AI215" s="15">
        <f t="shared" si="600"/>
        <v>0</v>
      </c>
      <c r="AJ215" s="15">
        <f t="shared" si="600"/>
        <v>0</v>
      </c>
      <c r="AK215" s="15">
        <f t="shared" si="600"/>
        <v>0</v>
      </c>
      <c r="AL215" s="15">
        <f t="shared" si="600"/>
        <v>0</v>
      </c>
      <c r="AM215" s="15">
        <f t="shared" si="600"/>
        <v>0</v>
      </c>
      <c r="AN215" s="15">
        <f t="shared" si="2"/>
        <v>0</v>
      </c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>
        <v>0</v>
      </c>
      <c r="BB215" s="14">
        <v>0</v>
      </c>
      <c r="BC215" s="14">
        <v>5174470</v>
      </c>
      <c r="BD215" s="14">
        <v>5174470</v>
      </c>
      <c r="BE215" s="14">
        <v>5174470</v>
      </c>
      <c r="BF215" s="14">
        <v>5174470</v>
      </c>
      <c r="BG215" s="14">
        <v>5174470</v>
      </c>
      <c r="BH215" s="14">
        <v>5174470</v>
      </c>
      <c r="BI215" s="14">
        <v>5174470</v>
      </c>
      <c r="BJ215" s="14">
        <v>5174470</v>
      </c>
      <c r="BK215" s="14">
        <v>5174470</v>
      </c>
      <c r="BL215" s="14">
        <v>5174470</v>
      </c>
      <c r="BM215" s="13">
        <f t="shared" si="3"/>
        <v>51744700</v>
      </c>
      <c r="BN215" s="16">
        <f t="shared" ref="BN215:BY215" si="601">+IFERROR(BA215/CA215,0)</f>
        <v>0</v>
      </c>
      <c r="BO215" s="16">
        <f t="shared" si="601"/>
        <v>0</v>
      </c>
      <c r="BP215" s="16">
        <f t="shared" si="601"/>
        <v>1015</v>
      </c>
      <c r="BQ215" s="16">
        <f t="shared" si="601"/>
        <v>1015</v>
      </c>
      <c r="BR215" s="16">
        <f t="shared" si="601"/>
        <v>1015</v>
      </c>
      <c r="BS215" s="16">
        <f t="shared" si="601"/>
        <v>1015</v>
      </c>
      <c r="BT215" s="16">
        <f t="shared" si="601"/>
        <v>1015</v>
      </c>
      <c r="BU215" s="16">
        <f t="shared" si="601"/>
        <v>1015</v>
      </c>
      <c r="BV215" s="16">
        <f t="shared" si="601"/>
        <v>1015</v>
      </c>
      <c r="BW215" s="16">
        <f t="shared" si="601"/>
        <v>1015</v>
      </c>
      <c r="BX215" s="16">
        <f t="shared" si="601"/>
        <v>1015</v>
      </c>
      <c r="BY215" s="16">
        <f t="shared" si="601"/>
        <v>1015</v>
      </c>
      <c r="BZ215" s="16">
        <f t="shared" si="5"/>
        <v>10150</v>
      </c>
      <c r="CA215" s="13">
        <v>5098</v>
      </c>
      <c r="CB215" s="13">
        <v>5098</v>
      </c>
      <c r="CC215" s="13">
        <v>5098</v>
      </c>
      <c r="CD215" s="13">
        <v>5098</v>
      </c>
      <c r="CE215" s="13">
        <v>5098</v>
      </c>
      <c r="CF215" s="13">
        <v>5098</v>
      </c>
      <c r="CG215" s="13">
        <v>5098</v>
      </c>
      <c r="CH215" s="13">
        <v>5098</v>
      </c>
      <c r="CI215" s="13">
        <v>5098</v>
      </c>
      <c r="CJ215" s="13">
        <v>5098</v>
      </c>
      <c r="CK215" s="13">
        <v>5098</v>
      </c>
      <c r="CL215" s="13">
        <v>5098</v>
      </c>
      <c r="CM215" s="17">
        <v>0.5</v>
      </c>
      <c r="CN215" s="17">
        <v>0.5</v>
      </c>
      <c r="CO215" s="17">
        <v>0.5</v>
      </c>
      <c r="CP215" s="17">
        <v>0.5</v>
      </c>
      <c r="CQ215" s="17">
        <v>0.5</v>
      </c>
      <c r="CR215" s="17">
        <v>0.5</v>
      </c>
      <c r="CS215" s="17">
        <v>0.5</v>
      </c>
      <c r="CT215" s="17">
        <v>0.5</v>
      </c>
      <c r="CU215" s="17">
        <v>0.5</v>
      </c>
      <c r="CV215" s="17">
        <v>0.5</v>
      </c>
      <c r="CW215" s="17">
        <v>0.5</v>
      </c>
      <c r="CX215" s="17">
        <v>0.5</v>
      </c>
      <c r="CY215" s="17">
        <v>0.3</v>
      </c>
      <c r="CZ215" s="17">
        <v>0.3</v>
      </c>
      <c r="DA215" s="17">
        <v>0.35</v>
      </c>
      <c r="DB215" s="17">
        <v>0.33499999999999996</v>
      </c>
      <c r="DC215" s="17">
        <v>0.35</v>
      </c>
      <c r="DD215" s="17">
        <v>0.35</v>
      </c>
      <c r="DE215" s="17">
        <v>0.34399999999999997</v>
      </c>
      <c r="DF215" s="17">
        <v>0.34399999999999997</v>
      </c>
      <c r="DG215" s="17">
        <v>0.34399999999999997</v>
      </c>
      <c r="DH215" s="17">
        <v>0.33499999999999996</v>
      </c>
      <c r="DI215" s="17">
        <v>0.34399999999999997</v>
      </c>
      <c r="DJ215" s="17">
        <v>0.35</v>
      </c>
    </row>
    <row r="216" spans="1:114" ht="15" customHeight="1" x14ac:dyDescent="0.35">
      <c r="A216" s="11" t="s">
        <v>344</v>
      </c>
      <c r="B216" s="11" t="s">
        <v>115</v>
      </c>
      <c r="C216" s="11" t="s">
        <v>116</v>
      </c>
      <c r="D216" s="11" t="s">
        <v>115</v>
      </c>
      <c r="E216" s="11" t="s">
        <v>117</v>
      </c>
      <c r="F216" s="11">
        <v>2023</v>
      </c>
      <c r="G216" s="11">
        <v>1001752</v>
      </c>
      <c r="H216" s="11" t="s">
        <v>349</v>
      </c>
      <c r="I216" s="11">
        <v>6301398</v>
      </c>
      <c r="J216" s="12" t="s">
        <v>346</v>
      </c>
      <c r="K216" s="11" t="s">
        <v>447</v>
      </c>
      <c r="L216" s="11" t="s">
        <v>448</v>
      </c>
      <c r="M216" s="11"/>
      <c r="N216" s="11"/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4">
        <f t="shared" si="0"/>
        <v>0</v>
      </c>
      <c r="AB216" s="15">
        <f t="shared" ref="AB216:AM216" si="602">+IFERROR(O216/AO216,0)</f>
        <v>0</v>
      </c>
      <c r="AC216" s="15">
        <f t="shared" si="602"/>
        <v>0</v>
      </c>
      <c r="AD216" s="15">
        <f t="shared" si="602"/>
        <v>0</v>
      </c>
      <c r="AE216" s="15">
        <f t="shared" si="602"/>
        <v>0</v>
      </c>
      <c r="AF216" s="15">
        <f t="shared" si="602"/>
        <v>0</v>
      </c>
      <c r="AG216" s="15">
        <f t="shared" si="602"/>
        <v>0</v>
      </c>
      <c r="AH216" s="15">
        <f t="shared" si="602"/>
        <v>0</v>
      </c>
      <c r="AI216" s="15">
        <f t="shared" si="602"/>
        <v>0</v>
      </c>
      <c r="AJ216" s="15">
        <f t="shared" si="602"/>
        <v>0</v>
      </c>
      <c r="AK216" s="15">
        <f t="shared" si="602"/>
        <v>0</v>
      </c>
      <c r="AL216" s="15">
        <f t="shared" si="602"/>
        <v>0</v>
      </c>
      <c r="AM216" s="15">
        <f t="shared" si="602"/>
        <v>0</v>
      </c>
      <c r="AN216" s="15">
        <f t="shared" si="2"/>
        <v>0</v>
      </c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>
        <v>0</v>
      </c>
      <c r="BB216" s="14">
        <v>0</v>
      </c>
      <c r="BC216" s="14">
        <v>0</v>
      </c>
      <c r="BD216" s="14">
        <v>0</v>
      </c>
      <c r="BE216" s="14">
        <v>0</v>
      </c>
      <c r="BF216" s="14">
        <v>0</v>
      </c>
      <c r="BG216" s="14">
        <v>9250000</v>
      </c>
      <c r="BH216" s="14">
        <v>9250000</v>
      </c>
      <c r="BI216" s="14">
        <v>9250000</v>
      </c>
      <c r="BJ216" s="14">
        <v>9250000</v>
      </c>
      <c r="BK216" s="14">
        <v>9250000</v>
      </c>
      <c r="BL216" s="14">
        <v>9250000</v>
      </c>
      <c r="BM216" s="13">
        <f t="shared" si="3"/>
        <v>55500000</v>
      </c>
      <c r="BN216" s="16">
        <f t="shared" ref="BN216:BY216" si="603">+IFERROR(BA216/CA216,0)</f>
        <v>0</v>
      </c>
      <c r="BO216" s="16">
        <f t="shared" si="603"/>
        <v>0</v>
      </c>
      <c r="BP216" s="16">
        <f t="shared" si="603"/>
        <v>0</v>
      </c>
      <c r="BQ216" s="16">
        <f t="shared" si="603"/>
        <v>0</v>
      </c>
      <c r="BR216" s="16">
        <f t="shared" si="603"/>
        <v>0</v>
      </c>
      <c r="BS216" s="16">
        <f t="shared" si="603"/>
        <v>0</v>
      </c>
      <c r="BT216" s="16">
        <f t="shared" si="603"/>
        <v>9250000</v>
      </c>
      <c r="BU216" s="16">
        <f t="shared" si="603"/>
        <v>9250000</v>
      </c>
      <c r="BV216" s="16">
        <f t="shared" si="603"/>
        <v>9250000</v>
      </c>
      <c r="BW216" s="16">
        <f t="shared" si="603"/>
        <v>9250000</v>
      </c>
      <c r="BX216" s="16">
        <f t="shared" si="603"/>
        <v>9250000</v>
      </c>
      <c r="BY216" s="16">
        <f t="shared" si="603"/>
        <v>9250000</v>
      </c>
      <c r="BZ216" s="16">
        <f t="shared" si="5"/>
        <v>55500000</v>
      </c>
      <c r="CA216" s="13">
        <v>1</v>
      </c>
      <c r="CB216" s="13">
        <v>1</v>
      </c>
      <c r="CC216" s="13">
        <v>1</v>
      </c>
      <c r="CD216" s="13">
        <v>1</v>
      </c>
      <c r="CE216" s="13">
        <v>1</v>
      </c>
      <c r="CF216" s="13">
        <v>1</v>
      </c>
      <c r="CG216" s="13">
        <v>1</v>
      </c>
      <c r="CH216" s="13">
        <v>1</v>
      </c>
      <c r="CI216" s="13">
        <v>1</v>
      </c>
      <c r="CJ216" s="13">
        <v>1</v>
      </c>
      <c r="CK216" s="13">
        <v>1</v>
      </c>
      <c r="CL216" s="13">
        <v>1</v>
      </c>
      <c r="CM216" s="17">
        <v>0.5</v>
      </c>
      <c r="CN216" s="17">
        <v>0.5</v>
      </c>
      <c r="CO216" s="17">
        <v>0.5</v>
      </c>
      <c r="CP216" s="17">
        <v>0.5</v>
      </c>
      <c r="CQ216" s="17">
        <v>0.5</v>
      </c>
      <c r="CR216" s="17">
        <v>0.5</v>
      </c>
      <c r="CS216" s="17">
        <v>0.5</v>
      </c>
      <c r="CT216" s="17">
        <v>0.5</v>
      </c>
      <c r="CU216" s="17">
        <v>0.5</v>
      </c>
      <c r="CV216" s="17">
        <v>0.5</v>
      </c>
      <c r="CW216" s="17">
        <v>0.5</v>
      </c>
      <c r="CX216" s="17">
        <v>0.5</v>
      </c>
      <c r="CY216" s="17">
        <v>0.15</v>
      </c>
      <c r="CZ216" s="17">
        <v>0.15</v>
      </c>
      <c r="DA216" s="17">
        <v>0.25</v>
      </c>
      <c r="DB216" s="17">
        <v>0.185</v>
      </c>
      <c r="DC216" s="17">
        <v>0.2</v>
      </c>
      <c r="DD216" s="17">
        <v>0.2</v>
      </c>
      <c r="DE216" s="17">
        <v>0.214</v>
      </c>
      <c r="DF216" s="17">
        <v>0.214</v>
      </c>
      <c r="DG216" s="17">
        <v>0.224</v>
      </c>
      <c r="DH216" s="17">
        <v>0.23499999999999999</v>
      </c>
      <c r="DI216" s="17">
        <v>0.24399999999999999</v>
      </c>
      <c r="DJ216" s="17">
        <v>0.25</v>
      </c>
    </row>
    <row r="217" spans="1:114" ht="15" customHeight="1" x14ac:dyDescent="0.35">
      <c r="A217" s="11" t="s">
        <v>344</v>
      </c>
      <c r="B217" s="11" t="s">
        <v>115</v>
      </c>
      <c r="C217" s="11" t="s">
        <v>116</v>
      </c>
      <c r="D217" s="11" t="s">
        <v>115</v>
      </c>
      <c r="E217" s="11" t="s">
        <v>117</v>
      </c>
      <c r="F217" s="11">
        <v>2023</v>
      </c>
      <c r="G217" s="11">
        <v>1002429</v>
      </c>
      <c r="H217" s="11" t="s">
        <v>449</v>
      </c>
      <c r="I217" s="11">
        <v>6300067</v>
      </c>
      <c r="J217" s="12" t="s">
        <v>450</v>
      </c>
      <c r="K217" s="11">
        <v>404534</v>
      </c>
      <c r="L217" s="11" t="s">
        <v>451</v>
      </c>
      <c r="M217" s="11"/>
      <c r="N217" s="11"/>
      <c r="O217" s="13">
        <v>154762200</v>
      </c>
      <c r="P217" s="13">
        <v>352581600</v>
      </c>
      <c r="Q217" s="13">
        <v>367084552</v>
      </c>
      <c r="R217" s="13">
        <v>278989026</v>
      </c>
      <c r="S217" s="13">
        <v>281790534</v>
      </c>
      <c r="T217" s="13">
        <v>396931673</v>
      </c>
      <c r="U217" s="13">
        <v>280112866</v>
      </c>
      <c r="V217" s="13">
        <v>399351290</v>
      </c>
      <c r="W217" s="13">
        <v>375159012</v>
      </c>
      <c r="X217" s="13">
        <v>358383050</v>
      </c>
      <c r="Y217" s="13">
        <v>0</v>
      </c>
      <c r="Z217" s="13">
        <v>0</v>
      </c>
      <c r="AA217" s="14">
        <f t="shared" si="0"/>
        <v>3245145803</v>
      </c>
      <c r="AB217" s="15">
        <f t="shared" ref="AB217:AM217" si="604">+IFERROR(O217/AO217,0)</f>
        <v>1281.2799999999997</v>
      </c>
      <c r="AC217" s="15">
        <f t="shared" si="604"/>
        <v>2917.0400000000004</v>
      </c>
      <c r="AD217" s="15">
        <f t="shared" si="604"/>
        <v>2651.0399999999995</v>
      </c>
      <c r="AE217" s="15">
        <f t="shared" si="604"/>
        <v>2198.5599999999986</v>
      </c>
      <c r="AF217" s="15">
        <f t="shared" si="604"/>
        <v>2191.8399999999992</v>
      </c>
      <c r="AG217" s="15">
        <f t="shared" si="604"/>
        <v>3066.559999999999</v>
      </c>
      <c r="AH217" s="15">
        <f t="shared" si="604"/>
        <v>2122.3999999999996</v>
      </c>
      <c r="AI217" s="15">
        <f t="shared" si="604"/>
        <v>3108.0000000000009</v>
      </c>
      <c r="AJ217" s="15">
        <f t="shared" si="604"/>
        <v>2892.9600000000009</v>
      </c>
      <c r="AK217" s="15">
        <f t="shared" si="604"/>
        <v>2583.8399999999997</v>
      </c>
      <c r="AL217" s="15">
        <f t="shared" si="604"/>
        <v>0</v>
      </c>
      <c r="AM217" s="15">
        <f t="shared" si="604"/>
        <v>0</v>
      </c>
      <c r="AN217" s="15">
        <f t="shared" si="2"/>
        <v>25013.52</v>
      </c>
      <c r="AO217" s="14">
        <v>120787.1815684316</v>
      </c>
      <c r="AP217" s="14">
        <v>120869.6486849683</v>
      </c>
      <c r="AQ217" s="14">
        <v>138468.13024322531</v>
      </c>
      <c r="AR217" s="14">
        <v>126896.253001965</v>
      </c>
      <c r="AS217" s="14">
        <v>128563.4599240821</v>
      </c>
      <c r="AT217" s="14">
        <v>129438.74341281439</v>
      </c>
      <c r="AU217" s="14">
        <v>131979.2998492273</v>
      </c>
      <c r="AV217" s="14">
        <v>128491.40604890601</v>
      </c>
      <c r="AW217" s="14">
        <v>129679.98589679771</v>
      </c>
      <c r="AX217" s="14">
        <v>138701.71914669641</v>
      </c>
      <c r="AY217" s="14"/>
      <c r="AZ217" s="14"/>
      <c r="BA217" s="14">
        <f t="shared" ref="BA217:BL217" si="605">+BN217*CA217</f>
        <v>304098176</v>
      </c>
      <c r="BB217" s="14">
        <f t="shared" si="605"/>
        <v>401750392</v>
      </c>
      <c r="BC217" s="14">
        <f t="shared" si="605"/>
        <v>379549259</v>
      </c>
      <c r="BD217" s="14">
        <f t="shared" si="605"/>
        <v>407321156</v>
      </c>
      <c r="BE217" s="14">
        <f t="shared" si="605"/>
        <v>444841890</v>
      </c>
      <c r="BF217" s="14">
        <f t="shared" si="605"/>
        <v>447053811</v>
      </c>
      <c r="BG217" s="14">
        <f t="shared" si="605"/>
        <v>429440366</v>
      </c>
      <c r="BH217" s="14">
        <f t="shared" si="605"/>
        <v>451641499</v>
      </c>
      <c r="BI217" s="14">
        <f t="shared" si="605"/>
        <v>542985644</v>
      </c>
      <c r="BJ217" s="14">
        <f t="shared" si="605"/>
        <v>369554653</v>
      </c>
      <c r="BK217" s="14">
        <f t="shared" si="605"/>
        <v>501696452</v>
      </c>
      <c r="BL217" s="14">
        <f t="shared" si="605"/>
        <v>437223051</v>
      </c>
      <c r="BM217" s="13">
        <f t="shared" si="3"/>
        <v>5117156349</v>
      </c>
      <c r="BN217" s="16">
        <v>3712</v>
      </c>
      <c r="BO217" s="16">
        <v>4904</v>
      </c>
      <c r="BP217" s="16">
        <v>4633</v>
      </c>
      <c r="BQ217" s="16">
        <v>4972</v>
      </c>
      <c r="BR217" s="16">
        <v>5430</v>
      </c>
      <c r="BS217" s="16">
        <v>5457</v>
      </c>
      <c r="BT217" s="16">
        <v>5242</v>
      </c>
      <c r="BU217" s="16">
        <v>5513</v>
      </c>
      <c r="BV217" s="16">
        <v>6628</v>
      </c>
      <c r="BW217" s="16">
        <v>4511</v>
      </c>
      <c r="BX217" s="16">
        <v>6124</v>
      </c>
      <c r="BY217" s="16">
        <v>5337</v>
      </c>
      <c r="BZ217" s="16">
        <v>62463</v>
      </c>
      <c r="CA217" s="13">
        <v>81923</v>
      </c>
      <c r="CB217" s="13">
        <v>81923</v>
      </c>
      <c r="CC217" s="13">
        <v>81923</v>
      </c>
      <c r="CD217" s="13">
        <v>81923</v>
      </c>
      <c r="CE217" s="13">
        <v>81923</v>
      </c>
      <c r="CF217" s="13">
        <v>81923</v>
      </c>
      <c r="CG217" s="13">
        <v>81923</v>
      </c>
      <c r="CH217" s="13">
        <v>81923</v>
      </c>
      <c r="CI217" s="13">
        <v>81923</v>
      </c>
      <c r="CJ217" s="13">
        <v>81923</v>
      </c>
      <c r="CK217" s="13">
        <v>81923</v>
      </c>
      <c r="CL217" s="13">
        <v>81923</v>
      </c>
      <c r="CM217" s="17">
        <v>0.4</v>
      </c>
      <c r="CN217" s="17">
        <v>0.4</v>
      </c>
      <c r="CO217" s="17">
        <v>0.4</v>
      </c>
      <c r="CP217" s="17">
        <v>0.42</v>
      </c>
      <c r="CQ217" s="17">
        <v>0.42</v>
      </c>
      <c r="CR217" s="17">
        <v>0.42</v>
      </c>
      <c r="CS217" s="17">
        <v>0.42</v>
      </c>
      <c r="CT217" s="17">
        <v>0.44</v>
      </c>
      <c r="CU217" s="17">
        <v>0.44</v>
      </c>
      <c r="CV217" s="17">
        <v>0.44</v>
      </c>
      <c r="CW217" s="17">
        <v>0.44</v>
      </c>
      <c r="CX217" s="17">
        <v>0.44</v>
      </c>
      <c r="CY217" s="17">
        <v>0.31</v>
      </c>
      <c r="CZ217" s="17">
        <v>0.3</v>
      </c>
      <c r="DA217" s="17">
        <v>0.33</v>
      </c>
      <c r="DB217" s="17">
        <v>0.33499999999999996</v>
      </c>
      <c r="DC217" s="17">
        <v>0.35</v>
      </c>
      <c r="DD217" s="17">
        <v>0.36</v>
      </c>
      <c r="DE217" s="17">
        <v>0.36399999999999999</v>
      </c>
      <c r="DF217" s="17">
        <v>0.36399999999999999</v>
      </c>
      <c r="DG217" s="17">
        <v>0.36399999999999999</v>
      </c>
      <c r="DH217" s="17">
        <v>0.36499999999999999</v>
      </c>
      <c r="DI217" s="17">
        <v>0.374</v>
      </c>
      <c r="DJ217" s="17">
        <v>0.38</v>
      </c>
    </row>
    <row r="218" spans="1:114" ht="15" customHeight="1" x14ac:dyDescent="0.35">
      <c r="A218" s="11" t="s">
        <v>344</v>
      </c>
      <c r="B218" s="11" t="s">
        <v>115</v>
      </c>
      <c r="C218" s="11" t="s">
        <v>116</v>
      </c>
      <c r="D218" s="11" t="s">
        <v>115</v>
      </c>
      <c r="E218" s="11" t="s">
        <v>117</v>
      </c>
      <c r="F218" s="11">
        <v>2023</v>
      </c>
      <c r="G218" s="11">
        <v>1002429</v>
      </c>
      <c r="H218" s="11" t="s">
        <v>449</v>
      </c>
      <c r="I218" s="11">
        <v>6300067</v>
      </c>
      <c r="J218" s="12" t="s">
        <v>450</v>
      </c>
      <c r="K218" s="11">
        <v>405263</v>
      </c>
      <c r="L218" s="11" t="s">
        <v>452</v>
      </c>
      <c r="M218" s="11"/>
      <c r="N218" s="11"/>
      <c r="O218" s="13">
        <v>17252952</v>
      </c>
      <c r="P218" s="13">
        <v>32640720</v>
      </c>
      <c r="Q218" s="13">
        <v>35442669</v>
      </c>
      <c r="R218" s="13">
        <v>10511424</v>
      </c>
      <c r="S218" s="13">
        <v>17070720</v>
      </c>
      <c r="T218" s="13">
        <v>36878400</v>
      </c>
      <c r="U218" s="13">
        <v>20317412</v>
      </c>
      <c r="V218" s="13">
        <v>34806750</v>
      </c>
      <c r="W218" s="13">
        <v>25820280</v>
      </c>
      <c r="X218" s="13">
        <v>31402516</v>
      </c>
      <c r="Y218" s="13">
        <v>0</v>
      </c>
      <c r="Z218" s="13">
        <v>0</v>
      </c>
      <c r="AA218" s="14">
        <f t="shared" si="0"/>
        <v>262143843</v>
      </c>
      <c r="AB218" s="15">
        <f t="shared" ref="AB218:AM218" si="606">+IFERROR(O218/AO218,0)</f>
        <v>124.32000000000004</v>
      </c>
      <c r="AC218" s="15">
        <f t="shared" si="606"/>
        <v>235.20000000000007</v>
      </c>
      <c r="AD218" s="15">
        <f t="shared" si="606"/>
        <v>241.92000000000004</v>
      </c>
      <c r="AE218" s="15">
        <f t="shared" si="606"/>
        <v>73.92</v>
      </c>
      <c r="AF218" s="15">
        <f t="shared" si="606"/>
        <v>117.59999999999998</v>
      </c>
      <c r="AG218" s="15">
        <f t="shared" si="606"/>
        <v>252.00000000000009</v>
      </c>
      <c r="AH218" s="15">
        <f t="shared" si="606"/>
        <v>138.32</v>
      </c>
      <c r="AI218" s="15">
        <f t="shared" si="606"/>
        <v>231.00000000000006</v>
      </c>
      <c r="AJ218" s="15">
        <f t="shared" si="606"/>
        <v>171.36000000000004</v>
      </c>
      <c r="AK218" s="15">
        <f t="shared" si="606"/>
        <v>204.96</v>
      </c>
      <c r="AL218" s="15">
        <f t="shared" si="606"/>
        <v>0</v>
      </c>
      <c r="AM218" s="15">
        <f t="shared" si="606"/>
        <v>0</v>
      </c>
      <c r="AN218" s="15">
        <f t="shared" si="2"/>
        <v>1790.6000000000004</v>
      </c>
      <c r="AO218" s="14">
        <v>138778.57142857139</v>
      </c>
      <c r="AP218" s="14">
        <v>138778.57142857139</v>
      </c>
      <c r="AQ218" s="14">
        <v>146505.7415674603</v>
      </c>
      <c r="AR218" s="14">
        <v>142200</v>
      </c>
      <c r="AS218" s="14">
        <v>145159.18367346941</v>
      </c>
      <c r="AT218" s="14">
        <v>146342.8571428571</v>
      </c>
      <c r="AU218" s="14">
        <v>146887.015615963</v>
      </c>
      <c r="AV218" s="14">
        <v>150678.57142857139</v>
      </c>
      <c r="AW218" s="14">
        <v>150678.57142857139</v>
      </c>
      <c r="AX218" s="14">
        <v>153212.90007806401</v>
      </c>
      <c r="AY218" s="14"/>
      <c r="AZ218" s="14"/>
      <c r="BA218" s="14">
        <f t="shared" ref="BA218:BL218" si="607">+BN218*CA218</f>
        <v>17894143</v>
      </c>
      <c r="BB218" s="14">
        <f t="shared" si="607"/>
        <v>17286770</v>
      </c>
      <c r="BC218" s="14">
        <f t="shared" si="607"/>
        <v>17053165</v>
      </c>
      <c r="BD218" s="14">
        <f t="shared" si="607"/>
        <v>17707259</v>
      </c>
      <c r="BE218" s="14">
        <f t="shared" si="607"/>
        <v>22612964</v>
      </c>
      <c r="BF218" s="14">
        <f t="shared" si="607"/>
        <v>20463798</v>
      </c>
      <c r="BG218" s="14">
        <f t="shared" si="607"/>
        <v>20230193</v>
      </c>
      <c r="BH218" s="14">
        <f t="shared" si="607"/>
        <v>21818707</v>
      </c>
      <c r="BI218" s="14">
        <f t="shared" si="607"/>
        <v>35975170</v>
      </c>
      <c r="BJ218" s="14">
        <f t="shared" si="607"/>
        <v>20977729</v>
      </c>
      <c r="BK218" s="14">
        <f t="shared" si="607"/>
        <v>29761277</v>
      </c>
      <c r="BL218" s="14">
        <f t="shared" si="607"/>
        <v>19482657</v>
      </c>
      <c r="BM218" s="13">
        <f t="shared" si="3"/>
        <v>261263832</v>
      </c>
      <c r="BN218" s="16">
        <v>383</v>
      </c>
      <c r="BO218" s="16">
        <v>370</v>
      </c>
      <c r="BP218" s="16">
        <v>365</v>
      </c>
      <c r="BQ218" s="16">
        <v>379</v>
      </c>
      <c r="BR218" s="16">
        <v>484</v>
      </c>
      <c r="BS218" s="16">
        <v>438</v>
      </c>
      <c r="BT218" s="16">
        <v>433</v>
      </c>
      <c r="BU218" s="16">
        <v>467</v>
      </c>
      <c r="BV218" s="16">
        <v>770</v>
      </c>
      <c r="BW218" s="16">
        <v>449</v>
      </c>
      <c r="BX218" s="16">
        <v>637</v>
      </c>
      <c r="BY218" s="16">
        <v>417</v>
      </c>
      <c r="BZ218" s="16">
        <v>5592</v>
      </c>
      <c r="CA218" s="13">
        <v>46721</v>
      </c>
      <c r="CB218" s="13">
        <v>46721</v>
      </c>
      <c r="CC218" s="13">
        <v>46721</v>
      </c>
      <c r="CD218" s="13">
        <v>46721</v>
      </c>
      <c r="CE218" s="13">
        <v>46721</v>
      </c>
      <c r="CF218" s="13">
        <v>46721</v>
      </c>
      <c r="CG218" s="13">
        <v>46721</v>
      </c>
      <c r="CH218" s="13">
        <v>46721</v>
      </c>
      <c r="CI218" s="13">
        <v>46721</v>
      </c>
      <c r="CJ218" s="13">
        <v>46721</v>
      </c>
      <c r="CK218" s="13">
        <v>46721</v>
      </c>
      <c r="CL218" s="13">
        <v>46721</v>
      </c>
      <c r="CM218" s="17">
        <v>0.45</v>
      </c>
      <c r="CN218" s="17">
        <v>0.45</v>
      </c>
      <c r="CO218" s="17">
        <v>0.45</v>
      </c>
      <c r="CP218" s="17">
        <v>0.45</v>
      </c>
      <c r="CQ218" s="17">
        <v>0.45</v>
      </c>
      <c r="CR218" s="17">
        <v>0.45</v>
      </c>
      <c r="CS218" s="17">
        <v>0.45</v>
      </c>
      <c r="CT218" s="17">
        <v>0.45</v>
      </c>
      <c r="CU218" s="17">
        <v>0.45</v>
      </c>
      <c r="CV218" s="17">
        <v>0.45</v>
      </c>
      <c r="CW218" s="17">
        <v>0.45</v>
      </c>
      <c r="CX218" s="17">
        <v>0.45</v>
      </c>
      <c r="CY218" s="17">
        <v>0.38</v>
      </c>
      <c r="CZ218" s="17">
        <v>0.38</v>
      </c>
      <c r="DA218" s="17">
        <v>0.38</v>
      </c>
      <c r="DB218" s="17">
        <v>0.36499999999999999</v>
      </c>
      <c r="DC218" s="17">
        <v>0.38</v>
      </c>
      <c r="DD218" s="17">
        <v>0.38</v>
      </c>
      <c r="DE218" s="17">
        <v>0.374</v>
      </c>
      <c r="DF218" s="17">
        <v>0.374</v>
      </c>
      <c r="DG218" s="17">
        <v>0.374</v>
      </c>
      <c r="DH218" s="17">
        <v>0.36499999999999999</v>
      </c>
      <c r="DI218" s="17">
        <v>0.374</v>
      </c>
      <c r="DJ218" s="17">
        <v>0.38</v>
      </c>
    </row>
    <row r="219" spans="1:114" ht="15" customHeight="1" x14ac:dyDescent="0.35">
      <c r="A219" s="11" t="s">
        <v>344</v>
      </c>
      <c r="B219" s="11" t="s">
        <v>115</v>
      </c>
      <c r="C219" s="11" t="s">
        <v>116</v>
      </c>
      <c r="D219" s="11" t="s">
        <v>115</v>
      </c>
      <c r="E219" s="11" t="s">
        <v>117</v>
      </c>
      <c r="F219" s="11">
        <v>2023</v>
      </c>
      <c r="G219" s="11">
        <v>1002429</v>
      </c>
      <c r="H219" s="11" t="s">
        <v>449</v>
      </c>
      <c r="I219" s="11">
        <v>6300067</v>
      </c>
      <c r="J219" s="12" t="s">
        <v>450</v>
      </c>
      <c r="K219" s="11">
        <v>405114</v>
      </c>
      <c r="L219" s="11" t="s">
        <v>453</v>
      </c>
      <c r="M219" s="11"/>
      <c r="N219" s="11"/>
      <c r="O219" s="13">
        <v>0</v>
      </c>
      <c r="P219" s="13">
        <v>336376</v>
      </c>
      <c r="Q219" s="13">
        <v>1630724</v>
      </c>
      <c r="R219" s="13">
        <v>0</v>
      </c>
      <c r="S219" s="13">
        <v>1342754</v>
      </c>
      <c r="T219" s="13">
        <v>1717635</v>
      </c>
      <c r="U219" s="13">
        <v>687054</v>
      </c>
      <c r="V219" s="13">
        <v>350601</v>
      </c>
      <c r="W219" s="13">
        <v>701202</v>
      </c>
      <c r="X219" s="13">
        <v>697962</v>
      </c>
      <c r="Y219" s="13">
        <v>0</v>
      </c>
      <c r="Z219" s="13">
        <v>0</v>
      </c>
      <c r="AA219" s="14">
        <f t="shared" si="0"/>
        <v>7464308</v>
      </c>
      <c r="AB219" s="15">
        <f t="shared" ref="AB219:AM219" si="608">+IFERROR(O219/AO219,0)</f>
        <v>0</v>
      </c>
      <c r="AC219" s="15">
        <f t="shared" si="608"/>
        <v>3.0000000000000009</v>
      </c>
      <c r="AD219" s="15">
        <f t="shared" si="608"/>
        <v>15.000000000000004</v>
      </c>
      <c r="AE219" s="15">
        <f t="shared" si="608"/>
        <v>0</v>
      </c>
      <c r="AF219" s="15">
        <f t="shared" si="608"/>
        <v>11.999999999999996</v>
      </c>
      <c r="AG219" s="15">
        <f t="shared" si="608"/>
        <v>15</v>
      </c>
      <c r="AH219" s="15">
        <f t="shared" si="608"/>
        <v>6</v>
      </c>
      <c r="AI219" s="15">
        <f t="shared" si="608"/>
        <v>3</v>
      </c>
      <c r="AJ219" s="15">
        <f t="shared" si="608"/>
        <v>6</v>
      </c>
      <c r="AK219" s="15">
        <f t="shared" si="608"/>
        <v>0</v>
      </c>
      <c r="AL219" s="15">
        <f t="shared" si="608"/>
        <v>0</v>
      </c>
      <c r="AM219" s="15">
        <f t="shared" si="608"/>
        <v>0</v>
      </c>
      <c r="AN219" s="15">
        <f t="shared" si="2"/>
        <v>60</v>
      </c>
      <c r="AO219" s="14" t="s">
        <v>121</v>
      </c>
      <c r="AP219" s="14">
        <v>112125.3333333333</v>
      </c>
      <c r="AQ219" s="14">
        <v>108714.93333333331</v>
      </c>
      <c r="AR219" s="14" t="s">
        <v>121</v>
      </c>
      <c r="AS219" s="14">
        <v>111896.1666666667</v>
      </c>
      <c r="AT219" s="14">
        <v>114509</v>
      </c>
      <c r="AU219" s="14">
        <v>114509</v>
      </c>
      <c r="AV219" s="14">
        <v>116867</v>
      </c>
      <c r="AW219" s="14">
        <v>116867</v>
      </c>
      <c r="AX219" s="14" t="s">
        <v>121</v>
      </c>
      <c r="AY219" s="14" t="s">
        <v>121</v>
      </c>
      <c r="AZ219" s="14" t="s">
        <v>121</v>
      </c>
      <c r="BA219" s="14">
        <f t="shared" ref="BA219:BL219" si="609">+BN219*CA219</f>
        <v>384473</v>
      </c>
      <c r="BB219" s="14">
        <f t="shared" si="609"/>
        <v>768946</v>
      </c>
      <c r="BC219" s="14">
        <f t="shared" si="609"/>
        <v>384473</v>
      </c>
      <c r="BD219" s="14">
        <f t="shared" si="609"/>
        <v>1153419</v>
      </c>
      <c r="BE219" s="14">
        <f t="shared" si="609"/>
        <v>1537892</v>
      </c>
      <c r="BF219" s="14">
        <f t="shared" si="609"/>
        <v>1537892</v>
      </c>
      <c r="BG219" s="14">
        <f t="shared" si="609"/>
        <v>0</v>
      </c>
      <c r="BH219" s="14">
        <f t="shared" si="609"/>
        <v>0</v>
      </c>
      <c r="BI219" s="14">
        <f t="shared" si="609"/>
        <v>1153419</v>
      </c>
      <c r="BJ219" s="14">
        <f t="shared" si="609"/>
        <v>1153419</v>
      </c>
      <c r="BK219" s="14">
        <f t="shared" si="609"/>
        <v>1153419</v>
      </c>
      <c r="BL219" s="14">
        <f t="shared" si="609"/>
        <v>1153419</v>
      </c>
      <c r="BM219" s="13">
        <f t="shared" si="3"/>
        <v>10380771</v>
      </c>
      <c r="BN219" s="16">
        <v>1</v>
      </c>
      <c r="BO219" s="16">
        <v>2</v>
      </c>
      <c r="BP219" s="16">
        <v>1</v>
      </c>
      <c r="BQ219" s="16">
        <v>3</v>
      </c>
      <c r="BR219" s="16">
        <v>4</v>
      </c>
      <c r="BS219" s="16">
        <v>4</v>
      </c>
      <c r="BT219" s="16">
        <v>0</v>
      </c>
      <c r="BU219" s="16">
        <v>0</v>
      </c>
      <c r="BV219" s="16">
        <v>3</v>
      </c>
      <c r="BW219" s="16">
        <v>3</v>
      </c>
      <c r="BX219" s="16">
        <v>3</v>
      </c>
      <c r="BY219" s="16">
        <v>3</v>
      </c>
      <c r="BZ219" s="16">
        <v>27</v>
      </c>
      <c r="CA219" s="13">
        <v>384473</v>
      </c>
      <c r="CB219" s="13">
        <v>384473</v>
      </c>
      <c r="CC219" s="13">
        <v>384473</v>
      </c>
      <c r="CD219" s="13">
        <v>384473</v>
      </c>
      <c r="CE219" s="13">
        <v>384473</v>
      </c>
      <c r="CF219" s="13">
        <v>384473</v>
      </c>
      <c r="CG219" s="13">
        <v>384473</v>
      </c>
      <c r="CH219" s="13">
        <v>384473</v>
      </c>
      <c r="CI219" s="13">
        <v>384473</v>
      </c>
      <c r="CJ219" s="13">
        <v>384473</v>
      </c>
      <c r="CK219" s="13">
        <v>384473</v>
      </c>
      <c r="CL219" s="13">
        <v>384473</v>
      </c>
      <c r="CM219" s="17">
        <v>0.36</v>
      </c>
      <c r="CN219" s="17">
        <v>0.36</v>
      </c>
      <c r="CO219" s="17">
        <v>0.36</v>
      </c>
      <c r="CP219" s="17">
        <v>0.36</v>
      </c>
      <c r="CQ219" s="17">
        <v>0.36</v>
      </c>
      <c r="CR219" s="17">
        <v>0.36</v>
      </c>
      <c r="CS219" s="17">
        <v>0.36</v>
      </c>
      <c r="CT219" s="17">
        <v>0.36</v>
      </c>
      <c r="CU219" s="17">
        <v>0.36</v>
      </c>
      <c r="CV219" s="17">
        <v>0.36</v>
      </c>
      <c r="CW219" s="17">
        <v>0.36</v>
      </c>
      <c r="CX219" s="17">
        <v>0.36</v>
      </c>
      <c r="CY219" s="17">
        <v>0.28000000000000003</v>
      </c>
      <c r="CZ219" s="17">
        <v>0.28000000000000003</v>
      </c>
      <c r="DA219" s="17">
        <v>0.28000000000000003</v>
      </c>
      <c r="DB219" s="17">
        <v>0.26500000000000001</v>
      </c>
      <c r="DC219" s="17">
        <v>0.28000000000000003</v>
      </c>
      <c r="DD219" s="17">
        <v>0.28000000000000003</v>
      </c>
      <c r="DE219" s="17">
        <v>0.27400000000000002</v>
      </c>
      <c r="DF219" s="17">
        <v>0.27400000000000002</v>
      </c>
      <c r="DG219" s="17">
        <v>0.27400000000000002</v>
      </c>
      <c r="DH219" s="17">
        <v>0.26500000000000001</v>
      </c>
      <c r="DI219" s="17">
        <v>0.27400000000000002</v>
      </c>
      <c r="DJ219" s="17">
        <v>0.28000000000000003</v>
      </c>
    </row>
    <row r="220" spans="1:114" ht="15" customHeight="1" x14ac:dyDescent="0.35">
      <c r="A220" s="11" t="s">
        <v>344</v>
      </c>
      <c r="B220" s="11" t="s">
        <v>115</v>
      </c>
      <c r="C220" s="11" t="s">
        <v>116</v>
      </c>
      <c r="D220" s="11" t="s">
        <v>115</v>
      </c>
      <c r="E220" s="11" t="s">
        <v>117</v>
      </c>
      <c r="F220" s="11">
        <v>2023</v>
      </c>
      <c r="G220" s="11">
        <v>1002429</v>
      </c>
      <c r="H220" s="11" t="s">
        <v>449</v>
      </c>
      <c r="I220" s="11">
        <v>6300067</v>
      </c>
      <c r="J220" s="12" t="s">
        <v>450</v>
      </c>
      <c r="K220" s="11">
        <v>405188</v>
      </c>
      <c r="L220" s="11" t="s">
        <v>454</v>
      </c>
      <c r="M220" s="11"/>
      <c r="N220" s="11"/>
      <c r="O220" s="13">
        <v>1143000</v>
      </c>
      <c r="P220" s="13">
        <v>762000</v>
      </c>
      <c r="Q220" s="13">
        <v>0</v>
      </c>
      <c r="R220" s="13">
        <v>0</v>
      </c>
      <c r="S220" s="13">
        <v>571500</v>
      </c>
      <c r="T220" s="13">
        <v>382905</v>
      </c>
      <c r="U220" s="13">
        <v>2667000</v>
      </c>
      <c r="V220" s="13">
        <v>381000</v>
      </c>
      <c r="W220" s="13">
        <v>990600</v>
      </c>
      <c r="X220" s="13">
        <v>381000</v>
      </c>
      <c r="Y220" s="13">
        <v>0</v>
      </c>
      <c r="Z220" s="13">
        <v>0</v>
      </c>
      <c r="AA220" s="14">
        <f t="shared" si="0"/>
        <v>7279005</v>
      </c>
      <c r="AB220" s="15">
        <f t="shared" ref="AB220:AM220" si="610">+IFERROR(O220/AO220,0)</f>
        <v>4.8</v>
      </c>
      <c r="AC220" s="15">
        <f t="shared" si="610"/>
        <v>3.2</v>
      </c>
      <c r="AD220" s="15">
        <f t="shared" si="610"/>
        <v>0</v>
      </c>
      <c r="AE220" s="15">
        <f t="shared" si="610"/>
        <v>0</v>
      </c>
      <c r="AF220" s="15">
        <f t="shared" si="610"/>
        <v>2.4</v>
      </c>
      <c r="AG220" s="15">
        <f t="shared" si="610"/>
        <v>1.6080000000000001</v>
      </c>
      <c r="AH220" s="15">
        <f t="shared" si="610"/>
        <v>11.2</v>
      </c>
      <c r="AI220" s="15">
        <f t="shared" si="610"/>
        <v>1.6</v>
      </c>
      <c r="AJ220" s="15">
        <f t="shared" si="610"/>
        <v>4.16</v>
      </c>
      <c r="AK220" s="15">
        <f t="shared" si="610"/>
        <v>0</v>
      </c>
      <c r="AL220" s="15">
        <f t="shared" si="610"/>
        <v>0</v>
      </c>
      <c r="AM220" s="15">
        <f t="shared" si="610"/>
        <v>0</v>
      </c>
      <c r="AN220" s="15">
        <f t="shared" si="2"/>
        <v>28.968</v>
      </c>
      <c r="AO220" s="14">
        <v>238125</v>
      </c>
      <c r="AP220" s="14">
        <v>238125</v>
      </c>
      <c r="AQ220" s="14" t="s">
        <v>121</v>
      </c>
      <c r="AR220" s="14" t="s">
        <v>121</v>
      </c>
      <c r="AS220" s="14">
        <v>238125</v>
      </c>
      <c r="AT220" s="14">
        <v>238125</v>
      </c>
      <c r="AU220" s="14">
        <v>238125</v>
      </c>
      <c r="AV220" s="14">
        <v>238125</v>
      </c>
      <c r="AW220" s="14">
        <v>238125</v>
      </c>
      <c r="AX220" s="14" t="s">
        <v>121</v>
      </c>
      <c r="AY220" s="14">
        <v>238125</v>
      </c>
      <c r="AZ220" s="14">
        <v>238125</v>
      </c>
      <c r="BA220" s="14">
        <f t="shared" ref="BA220:BL220" si="611">+BN220*CA220</f>
        <v>0</v>
      </c>
      <c r="BB220" s="14">
        <f t="shared" si="611"/>
        <v>0</v>
      </c>
      <c r="BC220" s="14">
        <f t="shared" si="611"/>
        <v>0</v>
      </c>
      <c r="BD220" s="14">
        <f t="shared" si="611"/>
        <v>0</v>
      </c>
      <c r="BE220" s="14">
        <f t="shared" si="611"/>
        <v>0</v>
      </c>
      <c r="BF220" s="14">
        <f t="shared" si="611"/>
        <v>0</v>
      </c>
      <c r="BG220" s="14">
        <f t="shared" si="611"/>
        <v>0</v>
      </c>
      <c r="BH220" s="14">
        <f t="shared" si="611"/>
        <v>0</v>
      </c>
      <c r="BI220" s="14">
        <f t="shared" si="611"/>
        <v>0</v>
      </c>
      <c r="BJ220" s="14">
        <f t="shared" si="611"/>
        <v>0</v>
      </c>
      <c r="BK220" s="14">
        <f t="shared" si="611"/>
        <v>0</v>
      </c>
      <c r="BL220" s="14">
        <f t="shared" si="611"/>
        <v>0</v>
      </c>
      <c r="BM220" s="13">
        <f t="shared" si="3"/>
        <v>0</v>
      </c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>
        <f t="shared" ref="BZ220:BZ311" si="612">SUM(BN220:BY220)</f>
        <v>0</v>
      </c>
      <c r="CA220" s="13">
        <v>261937.50000000003</v>
      </c>
      <c r="CB220" s="13">
        <v>261937.50000000003</v>
      </c>
      <c r="CC220" s="13">
        <v>261937.50000000003</v>
      </c>
      <c r="CD220" s="13">
        <v>261937.50000000003</v>
      </c>
      <c r="CE220" s="13">
        <v>261937.50000000003</v>
      </c>
      <c r="CF220" s="13">
        <v>261937.50000000003</v>
      </c>
      <c r="CG220" s="13">
        <v>261937.50000000003</v>
      </c>
      <c r="CH220" s="13">
        <v>261937.50000000003</v>
      </c>
      <c r="CI220" s="13">
        <v>261937.50000000003</v>
      </c>
      <c r="CJ220" s="13">
        <v>261937.50000000003</v>
      </c>
      <c r="CK220" s="13">
        <v>261937.50000000003</v>
      </c>
      <c r="CL220" s="13">
        <v>261937.50000000003</v>
      </c>
      <c r="CM220" s="17">
        <v>0.56000000000000005</v>
      </c>
      <c r="CN220" s="17">
        <v>0.56000000000000005</v>
      </c>
      <c r="CO220" s="17">
        <v>0.56000000000000005</v>
      </c>
      <c r="CP220" s="17">
        <v>0.56000000000000005</v>
      </c>
      <c r="CQ220" s="17">
        <v>0.56000000000000005</v>
      </c>
      <c r="CR220" s="17">
        <v>0.56000000000000005</v>
      </c>
      <c r="CS220" s="17">
        <v>0.56000000000000005</v>
      </c>
      <c r="CT220" s="17">
        <v>0.56000000000000005</v>
      </c>
      <c r="CU220" s="17">
        <v>0.56000000000000005</v>
      </c>
      <c r="CV220" s="17">
        <v>0.56000000000000005</v>
      </c>
      <c r="CW220" s="17">
        <v>0.56000000000000005</v>
      </c>
      <c r="CX220" s="17">
        <v>0.56000000000000005</v>
      </c>
      <c r="CY220" s="17">
        <v>0.1</v>
      </c>
      <c r="CZ220" s="17">
        <v>0.1</v>
      </c>
      <c r="DA220" s="17">
        <v>0.1</v>
      </c>
      <c r="DB220" s="17">
        <v>8.5000000000000006E-2</v>
      </c>
      <c r="DC220" s="17">
        <v>0.1</v>
      </c>
      <c r="DD220" s="17">
        <v>0.1</v>
      </c>
      <c r="DE220" s="17">
        <v>9.4E-2</v>
      </c>
      <c r="DF220" s="17">
        <v>9.4E-2</v>
      </c>
      <c r="DG220" s="17">
        <v>9.4E-2</v>
      </c>
      <c r="DH220" s="17">
        <v>8.5000000000000006E-2</v>
      </c>
      <c r="DI220" s="17">
        <v>9.4E-2</v>
      </c>
      <c r="DJ220" s="17">
        <v>0.1</v>
      </c>
    </row>
    <row r="221" spans="1:114" ht="15" customHeight="1" x14ac:dyDescent="0.35">
      <c r="A221" s="11" t="s">
        <v>344</v>
      </c>
      <c r="B221" s="11" t="s">
        <v>115</v>
      </c>
      <c r="C221" s="11" t="s">
        <v>116</v>
      </c>
      <c r="D221" s="11" t="s">
        <v>115</v>
      </c>
      <c r="E221" s="11" t="s">
        <v>117</v>
      </c>
      <c r="F221" s="11">
        <v>2023</v>
      </c>
      <c r="G221" s="11">
        <v>1002429</v>
      </c>
      <c r="H221" s="11" t="s">
        <v>449</v>
      </c>
      <c r="I221" s="11">
        <v>6300067</v>
      </c>
      <c r="J221" s="12" t="s">
        <v>450</v>
      </c>
      <c r="K221" s="11">
        <v>407775</v>
      </c>
      <c r="L221" s="11" t="s">
        <v>455</v>
      </c>
      <c r="M221" s="11"/>
      <c r="N221" s="11"/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3328845</v>
      </c>
      <c r="X221" s="13">
        <v>10141365</v>
      </c>
      <c r="Y221" s="13">
        <v>0</v>
      </c>
      <c r="Z221" s="13">
        <v>0</v>
      </c>
      <c r="AA221" s="14">
        <f t="shared" si="0"/>
        <v>13470210</v>
      </c>
      <c r="AB221" s="15">
        <f t="shared" ref="AB221:AM221" si="613">+IFERROR(O221/AO221,0)</f>
        <v>0</v>
      </c>
      <c r="AC221" s="15">
        <f t="shared" si="613"/>
        <v>0</v>
      </c>
      <c r="AD221" s="15">
        <f t="shared" si="613"/>
        <v>0</v>
      </c>
      <c r="AE221" s="15">
        <f t="shared" si="613"/>
        <v>0</v>
      </c>
      <c r="AF221" s="15">
        <f t="shared" si="613"/>
        <v>0</v>
      </c>
      <c r="AG221" s="15">
        <f t="shared" si="613"/>
        <v>0</v>
      </c>
      <c r="AH221" s="15">
        <f t="shared" si="613"/>
        <v>0</v>
      </c>
      <c r="AI221" s="15">
        <f t="shared" si="613"/>
        <v>0</v>
      </c>
      <c r="AJ221" s="15">
        <f t="shared" si="613"/>
        <v>16.125</v>
      </c>
      <c r="AK221" s="15">
        <f t="shared" si="613"/>
        <v>0</v>
      </c>
      <c r="AL221" s="15">
        <f t="shared" si="613"/>
        <v>0</v>
      </c>
      <c r="AM221" s="15">
        <f t="shared" si="613"/>
        <v>0</v>
      </c>
      <c r="AN221" s="15">
        <f t="shared" si="2"/>
        <v>16.125</v>
      </c>
      <c r="AO221" s="14" t="s">
        <v>121</v>
      </c>
      <c r="AP221" s="14" t="s">
        <v>121</v>
      </c>
      <c r="AQ221" s="14" t="s">
        <v>121</v>
      </c>
      <c r="AR221" s="14" t="s">
        <v>121</v>
      </c>
      <c r="AS221" s="14" t="s">
        <v>121</v>
      </c>
      <c r="AT221" s="14" t="s">
        <v>121</v>
      </c>
      <c r="AU221" s="14" t="s">
        <v>121</v>
      </c>
      <c r="AV221" s="14" t="s">
        <v>121</v>
      </c>
      <c r="AW221" s="14">
        <v>206440</v>
      </c>
      <c r="AX221" s="14" t="s">
        <v>121</v>
      </c>
      <c r="AY221" s="14">
        <v>206440</v>
      </c>
      <c r="AZ221" s="14">
        <v>206440</v>
      </c>
      <c r="BA221" s="14">
        <f t="shared" ref="BA221:BL221" si="614">+BN221*CA221</f>
        <v>3716118</v>
      </c>
      <c r="BB221" s="14">
        <f t="shared" si="614"/>
        <v>1468908</v>
      </c>
      <c r="BC221" s="14">
        <f t="shared" si="614"/>
        <v>1381212</v>
      </c>
      <c r="BD221" s="14">
        <f t="shared" si="614"/>
        <v>1436022</v>
      </c>
      <c r="BE221" s="14">
        <f t="shared" si="614"/>
        <v>1940274</v>
      </c>
      <c r="BF221" s="14">
        <f t="shared" si="614"/>
        <v>1677186</v>
      </c>
      <c r="BG221" s="14">
        <f t="shared" si="614"/>
        <v>1616895</v>
      </c>
      <c r="BH221" s="14">
        <f t="shared" si="614"/>
        <v>1748439</v>
      </c>
      <c r="BI221" s="14">
        <f t="shared" si="614"/>
        <v>3359853</v>
      </c>
      <c r="BJ221" s="14">
        <f t="shared" si="614"/>
        <v>1677186</v>
      </c>
      <c r="BK221" s="14">
        <f t="shared" si="614"/>
        <v>2641842</v>
      </c>
      <c r="BL221" s="14">
        <f t="shared" si="614"/>
        <v>1479870</v>
      </c>
      <c r="BM221" s="13">
        <f t="shared" si="3"/>
        <v>24143805</v>
      </c>
      <c r="BN221" s="16">
        <v>678</v>
      </c>
      <c r="BO221" s="16">
        <v>268</v>
      </c>
      <c r="BP221" s="16">
        <v>252</v>
      </c>
      <c r="BQ221" s="16">
        <v>262</v>
      </c>
      <c r="BR221" s="16">
        <v>354</v>
      </c>
      <c r="BS221" s="16">
        <v>306</v>
      </c>
      <c r="BT221" s="16">
        <v>295</v>
      </c>
      <c r="BU221" s="16">
        <v>319</v>
      </c>
      <c r="BV221" s="16">
        <v>613</v>
      </c>
      <c r="BW221" s="16">
        <v>306</v>
      </c>
      <c r="BX221" s="16">
        <v>482</v>
      </c>
      <c r="BY221" s="16">
        <v>270</v>
      </c>
      <c r="BZ221" s="16">
        <f t="shared" si="612"/>
        <v>4405</v>
      </c>
      <c r="CA221" s="13">
        <v>5481</v>
      </c>
      <c r="CB221" s="13">
        <v>5481</v>
      </c>
      <c r="CC221" s="13">
        <v>5481</v>
      </c>
      <c r="CD221" s="13">
        <v>5481</v>
      </c>
      <c r="CE221" s="13">
        <v>5481</v>
      </c>
      <c r="CF221" s="13">
        <v>5481</v>
      </c>
      <c r="CG221" s="13">
        <v>5481</v>
      </c>
      <c r="CH221" s="13">
        <v>5481</v>
      </c>
      <c r="CI221" s="13">
        <v>5481</v>
      </c>
      <c r="CJ221" s="13">
        <v>5481</v>
      </c>
      <c r="CK221" s="13">
        <v>5481</v>
      </c>
      <c r="CL221" s="13">
        <v>5481</v>
      </c>
      <c r="CM221" s="17">
        <v>0.52</v>
      </c>
      <c r="CN221" s="17">
        <v>0.52</v>
      </c>
      <c r="CO221" s="17">
        <v>0.52</v>
      </c>
      <c r="CP221" s="17">
        <v>0.52</v>
      </c>
      <c r="CQ221" s="17">
        <v>0.52</v>
      </c>
      <c r="CR221" s="17">
        <v>0.52</v>
      </c>
      <c r="CS221" s="17">
        <v>0.52</v>
      </c>
      <c r="CT221" s="17">
        <v>0.52</v>
      </c>
      <c r="CU221" s="17">
        <v>0.52</v>
      </c>
      <c r="CV221" s="17">
        <v>0.52</v>
      </c>
      <c r="CW221" s="17">
        <v>0.52</v>
      </c>
      <c r="CX221" s="17">
        <v>0.52</v>
      </c>
      <c r="CY221" s="17">
        <v>0.39</v>
      </c>
      <c r="CZ221" s="17">
        <v>0.41000000000000003</v>
      </c>
      <c r="DA221" s="17">
        <v>0.41500000000000004</v>
      </c>
      <c r="DB221" s="17">
        <v>0.41499999999999998</v>
      </c>
      <c r="DC221" s="17">
        <v>0.45</v>
      </c>
      <c r="DD221" s="17">
        <v>0.45</v>
      </c>
      <c r="DE221" s="17">
        <v>0.44400000000000001</v>
      </c>
      <c r="DF221" s="17">
        <v>0.44400000000000001</v>
      </c>
      <c r="DG221" s="17">
        <v>0.44400000000000001</v>
      </c>
      <c r="DH221" s="17">
        <v>0.435</v>
      </c>
      <c r="DI221" s="17">
        <v>0.44400000000000001</v>
      </c>
      <c r="DJ221" s="17">
        <v>0.45</v>
      </c>
    </row>
    <row r="222" spans="1:114" ht="15" customHeight="1" x14ac:dyDescent="0.35">
      <c r="A222" s="11" t="s">
        <v>344</v>
      </c>
      <c r="B222" s="11" t="s">
        <v>115</v>
      </c>
      <c r="C222" s="11" t="s">
        <v>116</v>
      </c>
      <c r="D222" s="11" t="s">
        <v>115</v>
      </c>
      <c r="E222" s="11" t="s">
        <v>117</v>
      </c>
      <c r="F222" s="11">
        <v>2023</v>
      </c>
      <c r="G222" s="11">
        <v>1002429</v>
      </c>
      <c r="H222" s="11" t="s">
        <v>449</v>
      </c>
      <c r="I222" s="11">
        <v>6300067</v>
      </c>
      <c r="J222" s="12" t="s">
        <v>450</v>
      </c>
      <c r="K222" s="11">
        <v>407385</v>
      </c>
      <c r="L222" s="11" t="s">
        <v>456</v>
      </c>
      <c r="M222" s="11"/>
      <c r="N222" s="11"/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1238640</v>
      </c>
      <c r="W222" s="13">
        <v>464490</v>
      </c>
      <c r="X222" s="13">
        <v>3870750</v>
      </c>
      <c r="Y222" s="13">
        <v>0</v>
      </c>
      <c r="Z222" s="13">
        <v>0</v>
      </c>
      <c r="AA222" s="14">
        <f t="shared" si="0"/>
        <v>5573880</v>
      </c>
      <c r="AB222" s="15">
        <f t="shared" ref="AB222:AM222" si="615">+IFERROR(O222/AO222,0)</f>
        <v>0</v>
      </c>
      <c r="AC222" s="15">
        <f t="shared" si="615"/>
        <v>0</v>
      </c>
      <c r="AD222" s="15">
        <f t="shared" si="615"/>
        <v>0</v>
      </c>
      <c r="AE222" s="15">
        <f t="shared" si="615"/>
        <v>0</v>
      </c>
      <c r="AF222" s="15">
        <f t="shared" si="615"/>
        <v>0</v>
      </c>
      <c r="AG222" s="15">
        <f t="shared" si="615"/>
        <v>0</v>
      </c>
      <c r="AH222" s="15">
        <f t="shared" si="615"/>
        <v>0</v>
      </c>
      <c r="AI222" s="15">
        <f t="shared" si="615"/>
        <v>6</v>
      </c>
      <c r="AJ222" s="15">
        <f t="shared" si="615"/>
        <v>2.25</v>
      </c>
      <c r="AK222" s="15">
        <f t="shared" si="615"/>
        <v>0</v>
      </c>
      <c r="AL222" s="15">
        <f t="shared" si="615"/>
        <v>0</v>
      </c>
      <c r="AM222" s="15">
        <f t="shared" si="615"/>
        <v>0</v>
      </c>
      <c r="AN222" s="15">
        <f t="shared" si="2"/>
        <v>8.25</v>
      </c>
      <c r="AO222" s="14" t="s">
        <v>121</v>
      </c>
      <c r="AP222" s="14" t="s">
        <v>121</v>
      </c>
      <c r="AQ222" s="14" t="s">
        <v>121</v>
      </c>
      <c r="AR222" s="14" t="s">
        <v>121</v>
      </c>
      <c r="AS222" s="14" t="s">
        <v>121</v>
      </c>
      <c r="AT222" s="14" t="s">
        <v>121</v>
      </c>
      <c r="AU222" s="14" t="s">
        <v>121</v>
      </c>
      <c r="AV222" s="14">
        <v>206440</v>
      </c>
      <c r="AW222" s="14">
        <v>206440</v>
      </c>
      <c r="AX222" s="14" t="s">
        <v>121</v>
      </c>
      <c r="AY222" s="14">
        <v>206440</v>
      </c>
      <c r="AZ222" s="14">
        <v>206440</v>
      </c>
      <c r="BA222" s="14">
        <f t="shared" ref="BA222:BL222" si="616">+BN222*CA222</f>
        <v>0</v>
      </c>
      <c r="BB222" s="14">
        <f t="shared" si="616"/>
        <v>0</v>
      </c>
      <c r="BC222" s="14">
        <f t="shared" si="616"/>
        <v>0</v>
      </c>
      <c r="BD222" s="14">
        <f t="shared" si="616"/>
        <v>0</v>
      </c>
      <c r="BE222" s="14">
        <f t="shared" si="616"/>
        <v>0</v>
      </c>
      <c r="BF222" s="14">
        <f t="shared" si="616"/>
        <v>0</v>
      </c>
      <c r="BG222" s="14">
        <f t="shared" si="616"/>
        <v>0</v>
      </c>
      <c r="BH222" s="14">
        <f t="shared" si="616"/>
        <v>0</v>
      </c>
      <c r="BI222" s="14">
        <f t="shared" si="616"/>
        <v>0</v>
      </c>
      <c r="BJ222" s="14">
        <f t="shared" si="616"/>
        <v>0</v>
      </c>
      <c r="BK222" s="14">
        <f t="shared" si="616"/>
        <v>0</v>
      </c>
      <c r="BL222" s="14">
        <f t="shared" si="616"/>
        <v>0</v>
      </c>
      <c r="BM222" s="13">
        <f t="shared" si="3"/>
        <v>0</v>
      </c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>
        <f t="shared" si="612"/>
        <v>0</v>
      </c>
      <c r="CA222" s="13">
        <v>227084.00000000003</v>
      </c>
      <c r="CB222" s="13">
        <v>227084.00000000003</v>
      </c>
      <c r="CC222" s="13">
        <v>227084.00000000003</v>
      </c>
      <c r="CD222" s="13">
        <v>227084.00000000003</v>
      </c>
      <c r="CE222" s="13">
        <v>227084.00000000003</v>
      </c>
      <c r="CF222" s="13">
        <v>227084.00000000003</v>
      </c>
      <c r="CG222" s="13">
        <v>227084.00000000003</v>
      </c>
      <c r="CH222" s="13">
        <v>227084.00000000003</v>
      </c>
      <c r="CI222" s="13">
        <v>227084.00000000003</v>
      </c>
      <c r="CJ222" s="13">
        <v>227084.00000000003</v>
      </c>
      <c r="CK222" s="13">
        <v>227084.00000000003</v>
      </c>
      <c r="CL222" s="13">
        <v>227084.00000000003</v>
      </c>
      <c r="CM222" s="17">
        <v>0.5</v>
      </c>
      <c r="CN222" s="17">
        <v>0.5</v>
      </c>
      <c r="CO222" s="17">
        <v>0.5</v>
      </c>
      <c r="CP222" s="17">
        <v>0.5</v>
      </c>
      <c r="CQ222" s="17">
        <v>0.5</v>
      </c>
      <c r="CR222" s="17">
        <v>0.5</v>
      </c>
      <c r="CS222" s="17">
        <v>0.5</v>
      </c>
      <c r="CT222" s="17">
        <v>0.5</v>
      </c>
      <c r="CU222" s="17">
        <v>0.5</v>
      </c>
      <c r="CV222" s="17">
        <v>0.5</v>
      </c>
      <c r="CW222" s="17">
        <v>0.5</v>
      </c>
      <c r="CX222" s="17">
        <v>0.5</v>
      </c>
      <c r="CY222" s="17">
        <v>0.34</v>
      </c>
      <c r="CZ222" s="17">
        <v>0.36000000000000004</v>
      </c>
      <c r="DA222" s="17">
        <v>0.36499999999999999</v>
      </c>
      <c r="DB222" s="17">
        <v>0.36499999999999999</v>
      </c>
      <c r="DC222" s="17">
        <v>0.4</v>
      </c>
      <c r="DD222" s="17">
        <v>0.4</v>
      </c>
      <c r="DE222" s="17">
        <v>0.39400000000000002</v>
      </c>
      <c r="DF222" s="17">
        <v>0.39400000000000002</v>
      </c>
      <c r="DG222" s="17">
        <v>0.39400000000000002</v>
      </c>
      <c r="DH222" s="17">
        <v>0.38500000000000001</v>
      </c>
      <c r="DI222" s="17">
        <v>0.39400000000000002</v>
      </c>
      <c r="DJ222" s="17">
        <v>0.4</v>
      </c>
    </row>
    <row r="223" spans="1:114" ht="15" customHeight="1" x14ac:dyDescent="0.35">
      <c r="A223" s="11" t="s">
        <v>344</v>
      </c>
      <c r="B223" s="11" t="s">
        <v>115</v>
      </c>
      <c r="C223" s="11" t="s">
        <v>116</v>
      </c>
      <c r="D223" s="11" t="s">
        <v>115</v>
      </c>
      <c r="E223" s="11" t="s">
        <v>117</v>
      </c>
      <c r="F223" s="11">
        <v>2023</v>
      </c>
      <c r="G223" s="11">
        <v>1002429</v>
      </c>
      <c r="H223" s="11" t="s">
        <v>449</v>
      </c>
      <c r="I223" s="11">
        <v>6300067</v>
      </c>
      <c r="J223" s="12" t="s">
        <v>450</v>
      </c>
      <c r="K223" s="11">
        <v>405520</v>
      </c>
      <c r="L223" s="11" t="s">
        <v>457</v>
      </c>
      <c r="M223" s="11"/>
      <c r="N223" s="11"/>
      <c r="O223" s="13">
        <v>103128732</v>
      </c>
      <c r="P223" s="13">
        <v>79440900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4">
        <f t="shared" si="0"/>
        <v>182569632</v>
      </c>
      <c r="AB223" s="15">
        <f t="shared" ref="AB223:AM223" si="617">+IFERROR(O223/AO223,0)</f>
        <v>799.68</v>
      </c>
      <c r="AC223" s="15">
        <f t="shared" si="617"/>
        <v>616.55999999999972</v>
      </c>
      <c r="AD223" s="15">
        <f t="shared" si="617"/>
        <v>0</v>
      </c>
      <c r="AE223" s="15">
        <f t="shared" si="617"/>
        <v>0</v>
      </c>
      <c r="AF223" s="15">
        <f t="shared" si="617"/>
        <v>0</v>
      </c>
      <c r="AG223" s="15">
        <f t="shared" si="617"/>
        <v>0</v>
      </c>
      <c r="AH223" s="15">
        <f t="shared" si="617"/>
        <v>0</v>
      </c>
      <c r="AI223" s="15">
        <f t="shared" si="617"/>
        <v>0</v>
      </c>
      <c r="AJ223" s="15">
        <f t="shared" si="617"/>
        <v>0</v>
      </c>
      <c r="AK223" s="15">
        <f t="shared" si="617"/>
        <v>0</v>
      </c>
      <c r="AL223" s="15">
        <f t="shared" si="617"/>
        <v>0</v>
      </c>
      <c r="AM223" s="15">
        <f t="shared" si="617"/>
        <v>0</v>
      </c>
      <c r="AN223" s="15">
        <f t="shared" si="2"/>
        <v>1416.2399999999998</v>
      </c>
      <c r="AO223" s="14">
        <v>128962.5</v>
      </c>
      <c r="AP223" s="14">
        <v>128845.3678474115</v>
      </c>
      <c r="AQ223" s="14" t="s">
        <v>121</v>
      </c>
      <c r="AR223" s="14" t="s">
        <v>121</v>
      </c>
      <c r="AS223" s="14" t="s">
        <v>121</v>
      </c>
      <c r="AT223" s="14" t="s">
        <v>121</v>
      </c>
      <c r="AU223" s="14" t="s">
        <v>121</v>
      </c>
      <c r="AV223" s="14" t="s">
        <v>121</v>
      </c>
      <c r="AW223" s="14" t="s">
        <v>121</v>
      </c>
      <c r="AX223" s="14" t="s">
        <v>121</v>
      </c>
      <c r="AY223" s="14" t="s">
        <v>121</v>
      </c>
      <c r="AZ223" s="14" t="s">
        <v>121</v>
      </c>
      <c r="BA223" s="14">
        <v>0</v>
      </c>
      <c r="BB223" s="14">
        <v>0</v>
      </c>
      <c r="BC223" s="14">
        <v>0</v>
      </c>
      <c r="BD223" s="14">
        <v>0</v>
      </c>
      <c r="BE223" s="14">
        <v>0</v>
      </c>
      <c r="BF223" s="14">
        <v>0</v>
      </c>
      <c r="BG223" s="14">
        <v>0</v>
      </c>
      <c r="BH223" s="14">
        <v>0</v>
      </c>
      <c r="BI223" s="14">
        <v>0</v>
      </c>
      <c r="BJ223" s="14">
        <v>0</v>
      </c>
      <c r="BK223" s="14">
        <v>0</v>
      </c>
      <c r="BL223" s="14">
        <v>0</v>
      </c>
      <c r="BM223" s="13">
        <f t="shared" si="3"/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f t="shared" si="612"/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0</v>
      </c>
      <c r="CM223" s="17">
        <v>0</v>
      </c>
      <c r="CN223" s="17">
        <v>0</v>
      </c>
      <c r="CO223" s="17">
        <v>0</v>
      </c>
      <c r="CP223" s="17">
        <v>0</v>
      </c>
      <c r="CQ223" s="17">
        <v>0</v>
      </c>
      <c r="CR223" s="17">
        <v>0</v>
      </c>
      <c r="CS223" s="17">
        <v>0</v>
      </c>
      <c r="CT223" s="17">
        <v>0</v>
      </c>
      <c r="CU223" s="17">
        <v>0</v>
      </c>
      <c r="CV223" s="17">
        <v>0</v>
      </c>
      <c r="CW223" s="17">
        <v>0</v>
      </c>
      <c r="CX223" s="17">
        <v>0</v>
      </c>
      <c r="CY223" s="17">
        <v>0</v>
      </c>
      <c r="CZ223" s="17">
        <v>0</v>
      </c>
      <c r="DA223" s="17">
        <v>0</v>
      </c>
      <c r="DB223" s="17">
        <v>0</v>
      </c>
      <c r="DC223" s="17">
        <v>0</v>
      </c>
      <c r="DD223" s="17">
        <v>0</v>
      </c>
      <c r="DE223" s="17">
        <v>0</v>
      </c>
      <c r="DF223" s="17">
        <v>0</v>
      </c>
      <c r="DG223" s="17">
        <v>0</v>
      </c>
      <c r="DH223" s="17">
        <v>0</v>
      </c>
      <c r="DI223" s="17">
        <v>0</v>
      </c>
      <c r="DJ223" s="17">
        <v>0</v>
      </c>
    </row>
    <row r="224" spans="1:114" ht="15" customHeight="1" x14ac:dyDescent="0.35">
      <c r="A224" s="11" t="s">
        <v>344</v>
      </c>
      <c r="B224" s="11" t="s">
        <v>115</v>
      </c>
      <c r="C224" s="11" t="s">
        <v>116</v>
      </c>
      <c r="D224" s="11" t="s">
        <v>115</v>
      </c>
      <c r="E224" s="11" t="s">
        <v>117</v>
      </c>
      <c r="F224" s="11">
        <v>2023</v>
      </c>
      <c r="G224" s="11">
        <v>1002429</v>
      </c>
      <c r="H224" s="11" t="s">
        <v>449</v>
      </c>
      <c r="I224" s="11">
        <v>6300067</v>
      </c>
      <c r="J224" s="12" t="s">
        <v>450</v>
      </c>
      <c r="K224" s="11">
        <v>406959</v>
      </c>
      <c r="L224" s="11" t="s">
        <v>458</v>
      </c>
      <c r="M224" s="11"/>
      <c r="N224" s="11"/>
      <c r="O224" s="13">
        <v>0</v>
      </c>
      <c r="P224" s="13">
        <v>167548080</v>
      </c>
      <c r="Q224" s="13">
        <v>301584428</v>
      </c>
      <c r="R224" s="13">
        <v>211592550</v>
      </c>
      <c r="S224" s="13">
        <v>213299982</v>
      </c>
      <c r="T224" s="13">
        <v>351776408</v>
      </c>
      <c r="U224" s="13">
        <v>216267308</v>
      </c>
      <c r="V224" s="13">
        <v>340975770</v>
      </c>
      <c r="W224" s="13">
        <v>259679224</v>
      </c>
      <c r="X224" s="13">
        <v>211121040</v>
      </c>
      <c r="Y224" s="13">
        <v>0</v>
      </c>
      <c r="Z224" s="13">
        <v>0</v>
      </c>
      <c r="AA224" s="14">
        <f t="shared" si="0"/>
        <v>2273844790</v>
      </c>
      <c r="AB224" s="15">
        <f t="shared" ref="AB224:AM224" si="618">+IFERROR(O224/AO224,0)</f>
        <v>0</v>
      </c>
      <c r="AC224" s="15">
        <f t="shared" si="618"/>
        <v>1299.1999999999998</v>
      </c>
      <c r="AD224" s="15">
        <f t="shared" si="618"/>
        <v>2184</v>
      </c>
      <c r="AE224" s="15">
        <f t="shared" si="618"/>
        <v>1597.1200000000003</v>
      </c>
      <c r="AF224" s="15">
        <f t="shared" si="618"/>
        <v>1593.7600000000002</v>
      </c>
      <c r="AG224" s="15">
        <f t="shared" si="618"/>
        <v>2614.6400000000003</v>
      </c>
      <c r="AH224" s="15">
        <f t="shared" si="618"/>
        <v>1570.24</v>
      </c>
      <c r="AI224" s="15">
        <f t="shared" si="618"/>
        <v>2570.4</v>
      </c>
      <c r="AJ224" s="15">
        <f t="shared" si="618"/>
        <v>1935.3599999999997</v>
      </c>
      <c r="AK224" s="15">
        <f t="shared" si="618"/>
        <v>1475.0399999999993</v>
      </c>
      <c r="AL224" s="15">
        <f t="shared" si="618"/>
        <v>0</v>
      </c>
      <c r="AM224" s="15">
        <f t="shared" si="618"/>
        <v>0</v>
      </c>
      <c r="AN224" s="15">
        <f t="shared" si="2"/>
        <v>16839.760000000002</v>
      </c>
      <c r="AO224" s="14">
        <v>0</v>
      </c>
      <c r="AP224" s="14">
        <v>128962.50000000001</v>
      </c>
      <c r="AQ224" s="14">
        <v>138088.10805860805</v>
      </c>
      <c r="AR224" s="14">
        <v>132483.81461630933</v>
      </c>
      <c r="AS224" s="14">
        <v>133834.4430780042</v>
      </c>
      <c r="AT224" s="14">
        <v>134541.04886332343</v>
      </c>
      <c r="AU224" s="14">
        <v>137728.82361931933</v>
      </c>
      <c r="AV224" s="14">
        <v>132654.75023342669</v>
      </c>
      <c r="AW224" s="14">
        <v>134176.18634259261</v>
      </c>
      <c r="AX224" s="14">
        <v>143129.02700943709</v>
      </c>
      <c r="AY224" s="14"/>
      <c r="AZ224" s="14"/>
      <c r="BA224" s="14">
        <f t="shared" ref="BA224:BL224" si="619">+BN224*CA224</f>
        <v>244966920</v>
      </c>
      <c r="BB224" s="14">
        <f t="shared" si="619"/>
        <v>333539670</v>
      </c>
      <c r="BC224" s="14">
        <f t="shared" si="619"/>
        <v>349820185</v>
      </c>
      <c r="BD224" s="14">
        <f t="shared" si="619"/>
        <v>330081115</v>
      </c>
      <c r="BE224" s="14">
        <f t="shared" si="619"/>
        <v>353700515</v>
      </c>
      <c r="BF224" s="14">
        <f t="shared" si="619"/>
        <v>333286605</v>
      </c>
      <c r="BG224" s="14">
        <f t="shared" si="619"/>
        <v>298869765</v>
      </c>
      <c r="BH224" s="14">
        <f t="shared" si="619"/>
        <v>312282210</v>
      </c>
      <c r="BI224" s="14">
        <f t="shared" si="619"/>
        <v>454589095</v>
      </c>
      <c r="BJ224" s="14">
        <f t="shared" si="619"/>
        <v>303593645</v>
      </c>
      <c r="BK224" s="14">
        <f t="shared" si="619"/>
        <v>431475825</v>
      </c>
      <c r="BL224" s="14">
        <f t="shared" si="619"/>
        <v>381537665</v>
      </c>
      <c r="BM224" s="13">
        <f t="shared" si="3"/>
        <v>4127743215</v>
      </c>
      <c r="BN224" s="16">
        <v>2904</v>
      </c>
      <c r="BO224" s="16">
        <v>3954</v>
      </c>
      <c r="BP224" s="16">
        <v>4147</v>
      </c>
      <c r="BQ224" s="16">
        <v>3913</v>
      </c>
      <c r="BR224" s="16">
        <v>4193</v>
      </c>
      <c r="BS224" s="16">
        <v>3951</v>
      </c>
      <c r="BT224" s="16">
        <v>3543</v>
      </c>
      <c r="BU224" s="16">
        <v>3702</v>
      </c>
      <c r="BV224" s="16">
        <v>5389</v>
      </c>
      <c r="BW224" s="16">
        <v>3599</v>
      </c>
      <c r="BX224" s="16">
        <v>5115</v>
      </c>
      <c r="BY224" s="16">
        <v>4523</v>
      </c>
      <c r="BZ224" s="16">
        <f t="shared" si="612"/>
        <v>48933</v>
      </c>
      <c r="CA224" s="13">
        <v>84355</v>
      </c>
      <c r="CB224" s="13">
        <v>84355</v>
      </c>
      <c r="CC224" s="13">
        <v>84355</v>
      </c>
      <c r="CD224" s="13">
        <v>84355</v>
      </c>
      <c r="CE224" s="13">
        <v>84355</v>
      </c>
      <c r="CF224" s="13">
        <v>84355</v>
      </c>
      <c r="CG224" s="13">
        <v>84355</v>
      </c>
      <c r="CH224" s="13">
        <v>84355</v>
      </c>
      <c r="CI224" s="13">
        <v>84355</v>
      </c>
      <c r="CJ224" s="13">
        <v>84355</v>
      </c>
      <c r="CK224" s="13">
        <v>84355</v>
      </c>
      <c r="CL224" s="13">
        <v>84355</v>
      </c>
      <c r="CM224" s="17">
        <v>0.4</v>
      </c>
      <c r="CN224" s="17">
        <v>0.4</v>
      </c>
      <c r="CO224" s="17">
        <v>0.4</v>
      </c>
      <c r="CP224" s="17">
        <v>0.4</v>
      </c>
      <c r="CQ224" s="17">
        <v>0.4</v>
      </c>
      <c r="CR224" s="17">
        <v>0.4</v>
      </c>
      <c r="CS224" s="17">
        <v>0.4</v>
      </c>
      <c r="CT224" s="17">
        <v>0.4</v>
      </c>
      <c r="CU224" s="17">
        <v>0.4</v>
      </c>
      <c r="CV224" s="17">
        <v>0.4</v>
      </c>
      <c r="CW224" s="17">
        <v>0.4</v>
      </c>
      <c r="CX224" s="17">
        <v>0.4</v>
      </c>
      <c r="CY224" s="17">
        <v>0.28999999999999998</v>
      </c>
      <c r="CZ224" s="17">
        <v>0.31</v>
      </c>
      <c r="DA224" s="17">
        <v>0.31499999999999995</v>
      </c>
      <c r="DB224" s="17">
        <v>0.31499999999999995</v>
      </c>
      <c r="DC224" s="17">
        <v>0.35</v>
      </c>
      <c r="DD224" s="17">
        <v>0.35</v>
      </c>
      <c r="DE224" s="17">
        <v>0.34399999999999997</v>
      </c>
      <c r="DF224" s="17">
        <v>0.34399999999999997</v>
      </c>
      <c r="DG224" s="17">
        <v>0.34399999999999997</v>
      </c>
      <c r="DH224" s="17">
        <v>0.33499999999999996</v>
      </c>
      <c r="DI224" s="17">
        <v>0.34399999999999997</v>
      </c>
      <c r="DJ224" s="17">
        <v>0.35</v>
      </c>
    </row>
    <row r="225" spans="1:114" ht="15" customHeight="1" x14ac:dyDescent="0.35">
      <c r="A225" s="11" t="s">
        <v>344</v>
      </c>
      <c r="B225" s="11" t="s">
        <v>115</v>
      </c>
      <c r="C225" s="11" t="s">
        <v>116</v>
      </c>
      <c r="D225" s="11" t="s">
        <v>115</v>
      </c>
      <c r="E225" s="11" t="s">
        <v>117</v>
      </c>
      <c r="F225" s="11">
        <v>2023</v>
      </c>
      <c r="G225" s="11">
        <v>1002429</v>
      </c>
      <c r="H225" s="11" t="s">
        <v>449</v>
      </c>
      <c r="I225" s="11">
        <v>6300067</v>
      </c>
      <c r="J225" s="12" t="s">
        <v>450</v>
      </c>
      <c r="K225" s="11">
        <v>405548</v>
      </c>
      <c r="L225" s="11" t="s">
        <v>459</v>
      </c>
      <c r="M225" s="11"/>
      <c r="N225" s="11"/>
      <c r="O225" s="13">
        <v>14502600</v>
      </c>
      <c r="P225" s="13">
        <v>31905720</v>
      </c>
      <c r="Q225" s="13">
        <v>10836665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4">
        <f t="shared" si="0"/>
        <v>57244985</v>
      </c>
      <c r="AB225" s="15">
        <f t="shared" ref="AB225:AM225" si="620">+IFERROR(O225/AO225,0)</f>
        <v>100.8</v>
      </c>
      <c r="AC225" s="15">
        <f t="shared" si="620"/>
        <v>221.76</v>
      </c>
      <c r="AD225" s="15">
        <f t="shared" si="620"/>
        <v>75.319999999999993</v>
      </c>
      <c r="AE225" s="15">
        <f t="shared" si="620"/>
        <v>0</v>
      </c>
      <c r="AF225" s="15">
        <f t="shared" si="620"/>
        <v>0</v>
      </c>
      <c r="AG225" s="15">
        <f t="shared" si="620"/>
        <v>0</v>
      </c>
      <c r="AH225" s="15">
        <f t="shared" si="620"/>
        <v>0</v>
      </c>
      <c r="AI225" s="15">
        <f t="shared" si="620"/>
        <v>0</v>
      </c>
      <c r="AJ225" s="15">
        <f t="shared" si="620"/>
        <v>0</v>
      </c>
      <c r="AK225" s="15">
        <f t="shared" si="620"/>
        <v>0</v>
      </c>
      <c r="AL225" s="15">
        <f t="shared" si="620"/>
        <v>0</v>
      </c>
      <c r="AM225" s="15">
        <f t="shared" si="620"/>
        <v>0</v>
      </c>
      <c r="AN225" s="15">
        <f t="shared" si="2"/>
        <v>397.88</v>
      </c>
      <c r="AO225" s="14">
        <v>143875</v>
      </c>
      <c r="AP225" s="14">
        <v>143875</v>
      </c>
      <c r="AQ225" s="14">
        <v>143875</v>
      </c>
      <c r="AR225" s="14" t="s">
        <v>121</v>
      </c>
      <c r="AS225" s="14" t="s">
        <v>121</v>
      </c>
      <c r="AT225" s="14" t="s">
        <v>121</v>
      </c>
      <c r="AU225" s="14" t="s">
        <v>121</v>
      </c>
      <c r="AV225" s="14" t="s">
        <v>121</v>
      </c>
      <c r="AW225" s="14" t="s">
        <v>121</v>
      </c>
      <c r="AX225" s="14" t="s">
        <v>121</v>
      </c>
      <c r="AY225" s="14" t="s">
        <v>121</v>
      </c>
      <c r="AZ225" s="14" t="s">
        <v>121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0</v>
      </c>
      <c r="BH225" s="14">
        <v>0</v>
      </c>
      <c r="BI225" s="14">
        <v>0</v>
      </c>
      <c r="BJ225" s="14">
        <v>0</v>
      </c>
      <c r="BK225" s="14">
        <v>0</v>
      </c>
      <c r="BL225" s="14">
        <v>0</v>
      </c>
      <c r="BM225" s="13">
        <f t="shared" si="3"/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f t="shared" si="612"/>
        <v>0</v>
      </c>
      <c r="CA225" s="13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0</v>
      </c>
      <c r="CG225" s="13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0</v>
      </c>
      <c r="CM225" s="17">
        <v>0</v>
      </c>
      <c r="CN225" s="17">
        <v>0</v>
      </c>
      <c r="CO225" s="17">
        <v>0</v>
      </c>
      <c r="CP225" s="17">
        <v>0</v>
      </c>
      <c r="CQ225" s="17">
        <v>0</v>
      </c>
      <c r="CR225" s="17">
        <v>0</v>
      </c>
      <c r="CS225" s="17">
        <v>0</v>
      </c>
      <c r="CT225" s="17">
        <v>0</v>
      </c>
      <c r="CU225" s="17">
        <v>0</v>
      </c>
      <c r="CV225" s="17">
        <v>0</v>
      </c>
      <c r="CW225" s="17">
        <v>0</v>
      </c>
      <c r="CX225" s="17">
        <v>0</v>
      </c>
      <c r="CY225" s="17">
        <v>0</v>
      </c>
      <c r="CZ225" s="17">
        <v>0</v>
      </c>
      <c r="DA225" s="17">
        <v>0</v>
      </c>
      <c r="DB225" s="17">
        <v>0</v>
      </c>
      <c r="DC225" s="17">
        <v>0</v>
      </c>
      <c r="DD225" s="17">
        <v>0</v>
      </c>
      <c r="DE225" s="17">
        <v>0</v>
      </c>
      <c r="DF225" s="17">
        <v>0</v>
      </c>
      <c r="DG225" s="17">
        <v>0</v>
      </c>
      <c r="DH225" s="17">
        <v>0</v>
      </c>
      <c r="DI225" s="17">
        <v>0</v>
      </c>
      <c r="DJ225" s="17">
        <v>0</v>
      </c>
    </row>
    <row r="226" spans="1:114" ht="15" customHeight="1" x14ac:dyDescent="0.35">
      <c r="A226" s="11" t="s">
        <v>344</v>
      </c>
      <c r="B226" s="11" t="s">
        <v>115</v>
      </c>
      <c r="C226" s="11" t="s">
        <v>116</v>
      </c>
      <c r="D226" s="11" t="s">
        <v>115</v>
      </c>
      <c r="E226" s="11" t="s">
        <v>117</v>
      </c>
      <c r="F226" s="11">
        <v>2023</v>
      </c>
      <c r="G226" s="11">
        <v>1002429</v>
      </c>
      <c r="H226" s="11" t="s">
        <v>449</v>
      </c>
      <c r="I226" s="11">
        <v>6300067</v>
      </c>
      <c r="J226" s="12" t="s">
        <v>450</v>
      </c>
      <c r="K226" s="11">
        <v>407180</v>
      </c>
      <c r="L226" s="11" t="s">
        <v>460</v>
      </c>
      <c r="M226" s="11"/>
      <c r="N226" s="11"/>
      <c r="O226" s="13">
        <v>0</v>
      </c>
      <c r="P226" s="13">
        <v>0</v>
      </c>
      <c r="Q226" s="13">
        <v>20332737</v>
      </c>
      <c r="R226" s="13">
        <v>6471816</v>
      </c>
      <c r="S226" s="13">
        <v>16600404</v>
      </c>
      <c r="T226" s="13">
        <v>29307864</v>
      </c>
      <c r="U226" s="13">
        <v>18931096</v>
      </c>
      <c r="V226" s="13">
        <v>34758528</v>
      </c>
      <c r="W226" s="13">
        <v>20708128</v>
      </c>
      <c r="X226" s="13">
        <v>24853576</v>
      </c>
      <c r="Y226" s="13">
        <v>0</v>
      </c>
      <c r="Z226" s="13">
        <v>0</v>
      </c>
      <c r="AA226" s="14">
        <f t="shared" si="0"/>
        <v>171964149</v>
      </c>
      <c r="AB226" s="15">
        <f t="shared" ref="AB226:AM226" si="621">+IFERROR(O226/AO226,0)</f>
        <v>0</v>
      </c>
      <c r="AC226" s="15">
        <f t="shared" si="621"/>
        <v>0</v>
      </c>
      <c r="AD226" s="15">
        <f t="shared" si="621"/>
        <v>126.27999999999999</v>
      </c>
      <c r="AE226" s="15">
        <f t="shared" si="621"/>
        <v>43.68</v>
      </c>
      <c r="AF226" s="15">
        <f t="shared" si="621"/>
        <v>110.87999999999998</v>
      </c>
      <c r="AG226" s="15">
        <f t="shared" si="621"/>
        <v>194.88</v>
      </c>
      <c r="AH226" s="15">
        <f t="shared" si="621"/>
        <v>124.87999999999998</v>
      </c>
      <c r="AI226" s="15">
        <f t="shared" si="621"/>
        <v>225.12</v>
      </c>
      <c r="AJ226" s="15">
        <f t="shared" si="621"/>
        <v>134.4</v>
      </c>
      <c r="AK226" s="15">
        <f t="shared" si="621"/>
        <v>164.64000000000004</v>
      </c>
      <c r="AL226" s="15">
        <f t="shared" si="621"/>
        <v>0</v>
      </c>
      <c r="AM226" s="15">
        <f t="shared" si="621"/>
        <v>0</v>
      </c>
      <c r="AN226" s="15">
        <f t="shared" si="2"/>
        <v>1124.76</v>
      </c>
      <c r="AO226" s="14">
        <v>0</v>
      </c>
      <c r="AP226" s="14">
        <v>0</v>
      </c>
      <c r="AQ226" s="14">
        <v>161013.12163446311</v>
      </c>
      <c r="AR226" s="14">
        <v>148164.28571428571</v>
      </c>
      <c r="AS226" s="14">
        <v>149715.04329004331</v>
      </c>
      <c r="AT226" s="14">
        <v>150389.28571428571</v>
      </c>
      <c r="AU226" s="14">
        <v>151594.29852658554</v>
      </c>
      <c r="AV226" s="14">
        <v>154400</v>
      </c>
      <c r="AW226" s="14">
        <v>154078.33333333331</v>
      </c>
      <c r="AX226" s="14">
        <v>150957.09426627791</v>
      </c>
      <c r="AY226" s="14"/>
      <c r="AZ226" s="14"/>
      <c r="BA226" s="14">
        <f t="shared" ref="BA226:BL226" si="622">+BN226*CA226</f>
        <v>60089484</v>
      </c>
      <c r="BB226" s="14">
        <f t="shared" si="622"/>
        <v>95699814</v>
      </c>
      <c r="BC226" s="14">
        <f t="shared" si="622"/>
        <v>95605482</v>
      </c>
      <c r="BD226" s="14">
        <f t="shared" si="622"/>
        <v>93671676</v>
      </c>
      <c r="BE226" s="14">
        <f t="shared" si="622"/>
        <v>99095766</v>
      </c>
      <c r="BF226" s="14">
        <f t="shared" si="622"/>
        <v>97586454</v>
      </c>
      <c r="BG226" s="14">
        <f t="shared" si="622"/>
        <v>192342948</v>
      </c>
      <c r="BH226" s="14">
        <f t="shared" si="622"/>
        <v>96077142</v>
      </c>
      <c r="BI226" s="14">
        <f t="shared" si="622"/>
        <v>95416818</v>
      </c>
      <c r="BJ226" s="14">
        <f t="shared" si="622"/>
        <v>70230174</v>
      </c>
      <c r="BK226" s="14">
        <f t="shared" si="622"/>
        <v>98529774</v>
      </c>
      <c r="BL226" s="14">
        <f t="shared" si="622"/>
        <v>83578152</v>
      </c>
      <c r="BM226" s="13">
        <f t="shared" si="3"/>
        <v>1177923684</v>
      </c>
      <c r="BN226" s="16">
        <v>1274</v>
      </c>
      <c r="BO226" s="16">
        <v>2029</v>
      </c>
      <c r="BP226" s="16">
        <v>2027</v>
      </c>
      <c r="BQ226" s="16">
        <v>1986</v>
      </c>
      <c r="BR226" s="16">
        <v>2101</v>
      </c>
      <c r="BS226" s="16">
        <v>2069</v>
      </c>
      <c r="BT226" s="16">
        <v>4078</v>
      </c>
      <c r="BU226" s="16">
        <v>2037</v>
      </c>
      <c r="BV226" s="16">
        <v>2023</v>
      </c>
      <c r="BW226" s="16">
        <v>1489</v>
      </c>
      <c r="BX226" s="16">
        <v>2089</v>
      </c>
      <c r="BY226" s="16">
        <v>1772</v>
      </c>
      <c r="BZ226" s="16">
        <f t="shared" si="612"/>
        <v>24974</v>
      </c>
      <c r="CA226" s="13">
        <v>47166</v>
      </c>
      <c r="CB226" s="13">
        <v>47166</v>
      </c>
      <c r="CC226" s="13">
        <v>47166</v>
      </c>
      <c r="CD226" s="13">
        <v>47166</v>
      </c>
      <c r="CE226" s="13">
        <v>47166</v>
      </c>
      <c r="CF226" s="13">
        <v>47166</v>
      </c>
      <c r="CG226" s="13">
        <v>47166</v>
      </c>
      <c r="CH226" s="13">
        <v>47166</v>
      </c>
      <c r="CI226" s="13">
        <v>47166</v>
      </c>
      <c r="CJ226" s="13">
        <v>47166</v>
      </c>
      <c r="CK226" s="13">
        <v>47166</v>
      </c>
      <c r="CL226" s="13">
        <v>47166</v>
      </c>
      <c r="CM226" s="17">
        <v>0.4</v>
      </c>
      <c r="CN226" s="17">
        <v>0.4</v>
      </c>
      <c r="CO226" s="17">
        <v>0.4</v>
      </c>
      <c r="CP226" s="17">
        <v>0.4</v>
      </c>
      <c r="CQ226" s="17">
        <v>0.4</v>
      </c>
      <c r="CR226" s="17">
        <v>0.4</v>
      </c>
      <c r="CS226" s="17">
        <v>0.4</v>
      </c>
      <c r="CT226" s="17">
        <v>0.4</v>
      </c>
      <c r="CU226" s="17">
        <v>0.4</v>
      </c>
      <c r="CV226" s="17">
        <v>0.4</v>
      </c>
      <c r="CW226" s="17">
        <v>0.4</v>
      </c>
      <c r="CX226" s="17">
        <v>0.4</v>
      </c>
      <c r="CY226" s="17">
        <v>0.28000000000000003</v>
      </c>
      <c r="CZ226" s="17">
        <v>0.30000000000000004</v>
      </c>
      <c r="DA226" s="17">
        <v>0.30500000000000005</v>
      </c>
      <c r="DB226" s="17">
        <v>0.30499999999999999</v>
      </c>
      <c r="DC226" s="17">
        <v>0.34</v>
      </c>
      <c r="DD226" s="17">
        <v>0.34</v>
      </c>
      <c r="DE226" s="17">
        <v>0.33400000000000002</v>
      </c>
      <c r="DF226" s="17">
        <v>0.33400000000000002</v>
      </c>
      <c r="DG226" s="17">
        <v>0.33400000000000002</v>
      </c>
      <c r="DH226" s="17">
        <v>0.32500000000000001</v>
      </c>
      <c r="DI226" s="17">
        <v>0.33400000000000002</v>
      </c>
      <c r="DJ226" s="17">
        <v>0.34</v>
      </c>
    </row>
    <row r="227" spans="1:114" ht="15" customHeight="1" x14ac:dyDescent="0.35">
      <c r="A227" s="11" t="s">
        <v>344</v>
      </c>
      <c r="B227" s="11" t="s">
        <v>115</v>
      </c>
      <c r="C227" s="11" t="s">
        <v>116</v>
      </c>
      <c r="D227" s="11" t="s">
        <v>115</v>
      </c>
      <c r="E227" s="11" t="s">
        <v>117</v>
      </c>
      <c r="F227" s="11">
        <v>2023</v>
      </c>
      <c r="G227" s="11">
        <v>1002429</v>
      </c>
      <c r="H227" s="11" t="s">
        <v>449</v>
      </c>
      <c r="I227" s="11">
        <v>6300067</v>
      </c>
      <c r="J227" s="12" t="s">
        <v>450</v>
      </c>
      <c r="K227" s="11">
        <v>405619</v>
      </c>
      <c r="L227" s="11" t="s">
        <v>461</v>
      </c>
      <c r="M227" s="11"/>
      <c r="N227" s="11"/>
      <c r="O227" s="13">
        <v>0</v>
      </c>
      <c r="P227" s="13">
        <v>2018256</v>
      </c>
      <c r="Q227" s="13">
        <v>3220742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4">
        <f t="shared" si="0"/>
        <v>5238998</v>
      </c>
      <c r="AB227" s="15">
        <f t="shared" ref="AB227:AM227" si="623">+IFERROR(O227/AO227,0)</f>
        <v>0</v>
      </c>
      <c r="AC227" s="15">
        <f t="shared" si="623"/>
        <v>18.000000000000007</v>
      </c>
      <c r="AD227" s="15">
        <f t="shared" si="623"/>
        <v>26.999999999999986</v>
      </c>
      <c r="AE227" s="15">
        <f t="shared" si="623"/>
        <v>0</v>
      </c>
      <c r="AF227" s="15">
        <f t="shared" si="623"/>
        <v>0</v>
      </c>
      <c r="AG227" s="15">
        <f t="shared" si="623"/>
        <v>0</v>
      </c>
      <c r="AH227" s="15">
        <f t="shared" si="623"/>
        <v>0</v>
      </c>
      <c r="AI227" s="15">
        <f t="shared" si="623"/>
        <v>0</v>
      </c>
      <c r="AJ227" s="15">
        <f t="shared" si="623"/>
        <v>0</v>
      </c>
      <c r="AK227" s="15">
        <f t="shared" si="623"/>
        <v>0</v>
      </c>
      <c r="AL227" s="15">
        <f t="shared" si="623"/>
        <v>0</v>
      </c>
      <c r="AM227" s="15">
        <f t="shared" si="623"/>
        <v>0</v>
      </c>
      <c r="AN227" s="15">
        <f t="shared" si="2"/>
        <v>44.999999999999993</v>
      </c>
      <c r="AO227" s="14" t="s">
        <v>121</v>
      </c>
      <c r="AP227" s="14">
        <v>112125.3333333333</v>
      </c>
      <c r="AQ227" s="14">
        <v>119286.7407407408</v>
      </c>
      <c r="AR227" s="14" t="s">
        <v>121</v>
      </c>
      <c r="AS227" s="14" t="s">
        <v>121</v>
      </c>
      <c r="AT227" s="14" t="s">
        <v>121</v>
      </c>
      <c r="AU227" s="14" t="s">
        <v>121</v>
      </c>
      <c r="AV227" s="14" t="s">
        <v>121</v>
      </c>
      <c r="AW227" s="14" t="s">
        <v>121</v>
      </c>
      <c r="AX227" s="14" t="s">
        <v>121</v>
      </c>
      <c r="AY227" s="14" t="s">
        <v>121</v>
      </c>
      <c r="AZ227" s="14" t="s">
        <v>121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0</v>
      </c>
      <c r="BH227" s="14">
        <v>0</v>
      </c>
      <c r="BI227" s="14">
        <v>0</v>
      </c>
      <c r="BJ227" s="14">
        <v>0</v>
      </c>
      <c r="BK227" s="14">
        <v>0</v>
      </c>
      <c r="BL227" s="14">
        <v>0</v>
      </c>
      <c r="BM227" s="13">
        <f t="shared" si="3"/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f t="shared" si="612"/>
        <v>0</v>
      </c>
      <c r="CA227" s="13">
        <v>0</v>
      </c>
      <c r="CB227" s="13">
        <v>0</v>
      </c>
      <c r="CC227" s="13">
        <v>0</v>
      </c>
      <c r="CD227" s="13">
        <v>0</v>
      </c>
      <c r="CE227" s="13">
        <v>0</v>
      </c>
      <c r="CF227" s="13">
        <v>0</v>
      </c>
      <c r="CG227" s="13">
        <v>0</v>
      </c>
      <c r="CH227" s="13">
        <v>0</v>
      </c>
      <c r="CI227" s="13">
        <v>0</v>
      </c>
      <c r="CJ227" s="13">
        <v>0</v>
      </c>
      <c r="CK227" s="13">
        <v>0</v>
      </c>
      <c r="CL227" s="13">
        <v>0</v>
      </c>
      <c r="CM227" s="17">
        <v>0</v>
      </c>
      <c r="CN227" s="17">
        <v>0</v>
      </c>
      <c r="CO227" s="17">
        <v>0</v>
      </c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CV227" s="17">
        <v>0</v>
      </c>
      <c r="CW227" s="17">
        <v>0</v>
      </c>
      <c r="CX227" s="17">
        <v>0</v>
      </c>
      <c r="CY227" s="17">
        <v>0</v>
      </c>
      <c r="CZ227" s="17">
        <v>0</v>
      </c>
      <c r="DA227" s="17">
        <v>0</v>
      </c>
      <c r="DB227" s="17">
        <v>0</v>
      </c>
      <c r="DC227" s="17">
        <v>0</v>
      </c>
      <c r="DD227" s="17">
        <v>0</v>
      </c>
      <c r="DE227" s="17">
        <v>0</v>
      </c>
      <c r="DF227" s="17">
        <v>0</v>
      </c>
      <c r="DG227" s="17">
        <v>0</v>
      </c>
      <c r="DH227" s="17">
        <v>0</v>
      </c>
      <c r="DI227" s="17">
        <v>0</v>
      </c>
      <c r="DJ227" s="17">
        <v>0</v>
      </c>
    </row>
    <row r="228" spans="1:114" ht="15" customHeight="1" x14ac:dyDescent="0.35">
      <c r="A228" s="11" t="s">
        <v>344</v>
      </c>
      <c r="B228" s="11" t="s">
        <v>115</v>
      </c>
      <c r="C228" s="11" t="s">
        <v>116</v>
      </c>
      <c r="D228" s="11" t="s">
        <v>115</v>
      </c>
      <c r="E228" s="11" t="s">
        <v>117</v>
      </c>
      <c r="F228" s="11">
        <v>2023</v>
      </c>
      <c r="G228" s="11">
        <v>1002429</v>
      </c>
      <c r="H228" s="11" t="s">
        <v>449</v>
      </c>
      <c r="I228" s="11">
        <v>6300067</v>
      </c>
      <c r="J228" s="12" t="s">
        <v>450</v>
      </c>
      <c r="K228" s="11">
        <v>407020</v>
      </c>
      <c r="L228" s="11" t="s">
        <v>462</v>
      </c>
      <c r="M228" s="11"/>
      <c r="N228" s="11"/>
      <c r="O228" s="13">
        <v>0</v>
      </c>
      <c r="P228" s="13">
        <v>0</v>
      </c>
      <c r="Q228" s="13">
        <v>1061862</v>
      </c>
      <c r="R228" s="13">
        <v>2123724</v>
      </c>
      <c r="S228" s="13">
        <v>2525102</v>
      </c>
      <c r="T228" s="13">
        <v>5487150</v>
      </c>
      <c r="U228" s="13">
        <v>726010</v>
      </c>
      <c r="V228" s="13">
        <v>3962200</v>
      </c>
      <c r="W228" s="13">
        <v>1080600</v>
      </c>
      <c r="X228" s="13">
        <v>2182815</v>
      </c>
      <c r="Y228" s="13">
        <v>0</v>
      </c>
      <c r="Z228" s="13">
        <v>0</v>
      </c>
      <c r="AA228" s="14">
        <f t="shared" si="0"/>
        <v>19149463</v>
      </c>
      <c r="AB228" s="15">
        <f t="shared" ref="AB228:AM228" si="624">+IFERROR(O228/AO228,0)</f>
        <v>0</v>
      </c>
      <c r="AC228" s="15">
        <f t="shared" si="624"/>
        <v>0</v>
      </c>
      <c r="AD228" s="15">
        <f t="shared" si="624"/>
        <v>9</v>
      </c>
      <c r="AE228" s="15">
        <f t="shared" si="624"/>
        <v>18</v>
      </c>
      <c r="AF228" s="15">
        <f t="shared" si="624"/>
        <v>21</v>
      </c>
      <c r="AG228" s="15">
        <f t="shared" si="624"/>
        <v>45</v>
      </c>
      <c r="AH228" s="15">
        <f t="shared" si="624"/>
        <v>6</v>
      </c>
      <c r="AI228" s="15">
        <f t="shared" si="624"/>
        <v>33</v>
      </c>
      <c r="AJ228" s="15">
        <f t="shared" si="624"/>
        <v>9</v>
      </c>
      <c r="AK228" s="15">
        <f t="shared" si="624"/>
        <v>18</v>
      </c>
      <c r="AL228" s="15">
        <f t="shared" si="624"/>
        <v>0</v>
      </c>
      <c r="AM228" s="15">
        <f t="shared" si="624"/>
        <v>0</v>
      </c>
      <c r="AN228" s="15">
        <f t="shared" si="2"/>
        <v>159</v>
      </c>
      <c r="AO228" s="14">
        <v>0</v>
      </c>
      <c r="AP228" s="14">
        <v>0</v>
      </c>
      <c r="AQ228" s="14">
        <v>117984.66666666667</v>
      </c>
      <c r="AR228" s="14">
        <v>117984.66666666667</v>
      </c>
      <c r="AS228" s="14">
        <v>120242.95238095238</v>
      </c>
      <c r="AT228" s="14">
        <v>121936.66666666667</v>
      </c>
      <c r="AU228" s="14">
        <v>121001.66666666667</v>
      </c>
      <c r="AV228" s="14">
        <v>120066.66666666667</v>
      </c>
      <c r="AW228" s="14">
        <v>120066.66666666667</v>
      </c>
      <c r="AX228" s="14">
        <v>121267.5</v>
      </c>
      <c r="AY228" s="14"/>
      <c r="AZ228" s="14"/>
      <c r="BA228" s="14">
        <f t="shared" ref="BA228:BL228" si="625">+BN228*CA228</f>
        <v>0</v>
      </c>
      <c r="BB228" s="14">
        <f t="shared" si="625"/>
        <v>0</v>
      </c>
      <c r="BC228" s="14">
        <f t="shared" si="625"/>
        <v>0</v>
      </c>
      <c r="BD228" s="14">
        <f t="shared" si="625"/>
        <v>0</v>
      </c>
      <c r="BE228" s="14">
        <f t="shared" si="625"/>
        <v>0</v>
      </c>
      <c r="BF228" s="14">
        <f t="shared" si="625"/>
        <v>0</v>
      </c>
      <c r="BG228" s="14">
        <f t="shared" si="625"/>
        <v>0</v>
      </c>
      <c r="BH228" s="14">
        <f t="shared" si="625"/>
        <v>0</v>
      </c>
      <c r="BI228" s="14">
        <f t="shared" si="625"/>
        <v>0</v>
      </c>
      <c r="BJ228" s="14">
        <f t="shared" si="625"/>
        <v>0</v>
      </c>
      <c r="BK228" s="14">
        <f t="shared" si="625"/>
        <v>0</v>
      </c>
      <c r="BL228" s="14">
        <f t="shared" si="625"/>
        <v>0</v>
      </c>
      <c r="BM228" s="13">
        <f t="shared" si="3"/>
        <v>0</v>
      </c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>
        <f t="shared" si="612"/>
        <v>0</v>
      </c>
      <c r="CA228" s="13">
        <f>+AX228*1.1</f>
        <v>133394.25</v>
      </c>
      <c r="CB228" s="13">
        <v>133394.25</v>
      </c>
      <c r="CC228" s="13">
        <v>133394.25</v>
      </c>
      <c r="CD228" s="13">
        <v>133394.25</v>
      </c>
      <c r="CE228" s="13">
        <v>133394.25</v>
      </c>
      <c r="CF228" s="13">
        <v>133394.25</v>
      </c>
      <c r="CG228" s="13">
        <v>133394.25</v>
      </c>
      <c r="CH228" s="13">
        <v>133394.25</v>
      </c>
      <c r="CI228" s="13">
        <v>133394.25</v>
      </c>
      <c r="CJ228" s="13">
        <v>133394.25</v>
      </c>
      <c r="CK228" s="13">
        <v>133394.25</v>
      </c>
      <c r="CL228" s="13">
        <v>133394.25</v>
      </c>
      <c r="CM228" s="17">
        <v>0.35</v>
      </c>
      <c r="CN228" s="17">
        <v>0.35</v>
      </c>
      <c r="CO228" s="17">
        <v>0.35</v>
      </c>
      <c r="CP228" s="17">
        <v>0.35</v>
      </c>
      <c r="CQ228" s="17">
        <v>0.35</v>
      </c>
      <c r="CR228" s="17">
        <v>0.35</v>
      </c>
      <c r="CS228" s="17">
        <v>0.35</v>
      </c>
      <c r="CT228" s="17">
        <v>0.35</v>
      </c>
      <c r="CU228" s="17">
        <v>0.35</v>
      </c>
      <c r="CV228" s="17">
        <v>0.35</v>
      </c>
      <c r="CW228" s="17">
        <v>0.35</v>
      </c>
      <c r="CX228" s="17">
        <v>0.35</v>
      </c>
      <c r="CY228" s="17">
        <v>0.24</v>
      </c>
      <c r="CZ228" s="17">
        <v>0.26</v>
      </c>
      <c r="DA228" s="17">
        <v>0.26500000000000001</v>
      </c>
      <c r="DB228" s="17">
        <v>0.26499999999999996</v>
      </c>
      <c r="DC228" s="17">
        <v>0.3</v>
      </c>
      <c r="DD228" s="17">
        <v>0.3</v>
      </c>
      <c r="DE228" s="17">
        <v>0.29399999999999998</v>
      </c>
      <c r="DF228" s="17">
        <v>0.29399999999999998</v>
      </c>
      <c r="DG228" s="17">
        <v>0.29399999999999998</v>
      </c>
      <c r="DH228" s="17">
        <v>0.28499999999999998</v>
      </c>
      <c r="DI228" s="17">
        <v>0.29399999999999998</v>
      </c>
      <c r="DJ228" s="17">
        <v>0.3</v>
      </c>
    </row>
    <row r="229" spans="1:114" ht="15" customHeight="1" x14ac:dyDescent="0.35">
      <c r="A229" s="11" t="s">
        <v>344</v>
      </c>
      <c r="B229" s="11" t="s">
        <v>115</v>
      </c>
      <c r="C229" s="11" t="s">
        <v>116</v>
      </c>
      <c r="D229" s="11" t="s">
        <v>115</v>
      </c>
      <c r="E229" s="11" t="s">
        <v>117</v>
      </c>
      <c r="F229" s="11">
        <v>2023</v>
      </c>
      <c r="G229" s="11">
        <v>1002429</v>
      </c>
      <c r="H229" s="11" t="s">
        <v>449</v>
      </c>
      <c r="I229" s="11">
        <v>6300067</v>
      </c>
      <c r="J229" s="12" t="s">
        <v>450</v>
      </c>
      <c r="K229" s="11">
        <v>405549</v>
      </c>
      <c r="L229" s="11" t="s">
        <v>463</v>
      </c>
      <c r="M229" s="11"/>
      <c r="N229" s="11"/>
      <c r="O229" s="13">
        <v>1202400</v>
      </c>
      <c r="P229" s="13">
        <v>801600</v>
      </c>
      <c r="Q229" s="13">
        <v>0</v>
      </c>
      <c r="R229" s="13">
        <v>0</v>
      </c>
      <c r="S229" s="13">
        <v>200400</v>
      </c>
      <c r="T229" s="13">
        <v>400800</v>
      </c>
      <c r="U229" s="13">
        <v>454908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4">
        <f t="shared" si="0"/>
        <v>3060108</v>
      </c>
      <c r="AB229" s="15">
        <f t="shared" ref="AB229:AM229" si="626">+IFERROR(O229/AO229,0)</f>
        <v>4.8</v>
      </c>
      <c r="AC229" s="15">
        <f t="shared" si="626"/>
        <v>3.2</v>
      </c>
      <c r="AD229" s="15">
        <f t="shared" si="626"/>
        <v>0</v>
      </c>
      <c r="AE229" s="15">
        <f t="shared" si="626"/>
        <v>0</v>
      </c>
      <c r="AF229" s="15">
        <f t="shared" si="626"/>
        <v>0.8</v>
      </c>
      <c r="AG229" s="15">
        <f t="shared" si="626"/>
        <v>1.6</v>
      </c>
      <c r="AH229" s="15">
        <f t="shared" si="626"/>
        <v>1.8160000000000001</v>
      </c>
      <c r="AI229" s="15">
        <f t="shared" si="626"/>
        <v>0</v>
      </c>
      <c r="AJ229" s="15">
        <f t="shared" si="626"/>
        <v>0</v>
      </c>
      <c r="AK229" s="15">
        <f t="shared" si="626"/>
        <v>0</v>
      </c>
      <c r="AL229" s="15">
        <f t="shared" si="626"/>
        <v>0</v>
      </c>
      <c r="AM229" s="15">
        <f t="shared" si="626"/>
        <v>0</v>
      </c>
      <c r="AN229" s="15">
        <f t="shared" si="2"/>
        <v>12.216000000000001</v>
      </c>
      <c r="AO229" s="14">
        <v>250500</v>
      </c>
      <c r="AP229" s="14">
        <v>250500</v>
      </c>
      <c r="AQ229" s="14" t="s">
        <v>121</v>
      </c>
      <c r="AR229" s="14" t="s">
        <v>121</v>
      </c>
      <c r="AS229" s="14">
        <v>250500</v>
      </c>
      <c r="AT229" s="14">
        <v>250500</v>
      </c>
      <c r="AU229" s="14">
        <v>250500</v>
      </c>
      <c r="AV229" s="14" t="s">
        <v>121</v>
      </c>
      <c r="AW229" s="14" t="s">
        <v>121</v>
      </c>
      <c r="AX229" s="14" t="s">
        <v>121</v>
      </c>
      <c r="AY229" s="14" t="s">
        <v>121</v>
      </c>
      <c r="AZ229" s="14" t="s">
        <v>121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0</v>
      </c>
      <c r="BH229" s="14">
        <v>0</v>
      </c>
      <c r="BI229" s="14">
        <v>0</v>
      </c>
      <c r="BJ229" s="14">
        <v>0</v>
      </c>
      <c r="BK229" s="14">
        <v>0</v>
      </c>
      <c r="BL229" s="14">
        <v>0</v>
      </c>
      <c r="BM229" s="13">
        <f t="shared" si="3"/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f t="shared" si="612"/>
        <v>0</v>
      </c>
      <c r="CA229" s="13">
        <v>0</v>
      </c>
      <c r="CB229" s="13">
        <v>0</v>
      </c>
      <c r="CC229" s="13">
        <v>0</v>
      </c>
      <c r="CD229" s="13">
        <v>0</v>
      </c>
      <c r="CE229" s="13">
        <v>0</v>
      </c>
      <c r="CF229" s="13">
        <v>0</v>
      </c>
      <c r="CG229" s="13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7">
        <v>0</v>
      </c>
      <c r="CN229" s="17">
        <v>0</v>
      </c>
      <c r="CO229" s="17">
        <v>0</v>
      </c>
      <c r="CP229" s="17">
        <v>0</v>
      </c>
      <c r="CQ229" s="17">
        <v>0</v>
      </c>
      <c r="CR229" s="17">
        <v>0</v>
      </c>
      <c r="CS229" s="17">
        <v>0</v>
      </c>
      <c r="CT229" s="17">
        <v>0</v>
      </c>
      <c r="CU229" s="17">
        <v>0</v>
      </c>
      <c r="CV229" s="17">
        <v>0</v>
      </c>
      <c r="CW229" s="17">
        <v>0</v>
      </c>
      <c r="CX229" s="17">
        <v>0</v>
      </c>
      <c r="CY229" s="17">
        <v>0</v>
      </c>
      <c r="CZ229" s="17">
        <v>0</v>
      </c>
      <c r="DA229" s="17">
        <v>0</v>
      </c>
      <c r="DB229" s="17">
        <v>0</v>
      </c>
      <c r="DC229" s="17">
        <v>0</v>
      </c>
      <c r="DD229" s="17">
        <v>0</v>
      </c>
      <c r="DE229" s="17">
        <v>0</v>
      </c>
      <c r="DF229" s="17">
        <v>0</v>
      </c>
      <c r="DG229" s="17">
        <v>0</v>
      </c>
      <c r="DH229" s="17">
        <v>0</v>
      </c>
      <c r="DI229" s="17">
        <v>0</v>
      </c>
      <c r="DJ229" s="17">
        <v>0</v>
      </c>
    </row>
    <row r="230" spans="1:114" ht="15" customHeight="1" x14ac:dyDescent="0.35">
      <c r="A230" s="11" t="s">
        <v>344</v>
      </c>
      <c r="B230" s="11" t="s">
        <v>115</v>
      </c>
      <c r="C230" s="11" t="s">
        <v>116</v>
      </c>
      <c r="D230" s="11" t="s">
        <v>115</v>
      </c>
      <c r="E230" s="11" t="s">
        <v>117</v>
      </c>
      <c r="F230" s="11">
        <v>2023</v>
      </c>
      <c r="G230" s="11">
        <v>1002429</v>
      </c>
      <c r="H230" s="11" t="s">
        <v>449</v>
      </c>
      <c r="I230" s="11">
        <v>6300067</v>
      </c>
      <c r="J230" s="12" t="s">
        <v>450</v>
      </c>
      <c r="K230" s="11">
        <v>407260</v>
      </c>
      <c r="L230" s="11" t="s">
        <v>464</v>
      </c>
      <c r="M230" s="11"/>
      <c r="N230" s="11"/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2350692</v>
      </c>
      <c r="V230" s="13">
        <v>989976</v>
      </c>
      <c r="W230" s="13">
        <v>641280</v>
      </c>
      <c r="X230" s="13">
        <v>0</v>
      </c>
      <c r="Y230" s="13">
        <v>0</v>
      </c>
      <c r="Z230" s="13">
        <v>0</v>
      </c>
      <c r="AA230" s="14">
        <f t="shared" si="0"/>
        <v>3981948</v>
      </c>
      <c r="AB230" s="15">
        <f t="shared" ref="AB230:AM230" si="627">+IFERROR(O230/AO230,0)</f>
        <v>0</v>
      </c>
      <c r="AC230" s="15">
        <f t="shared" si="627"/>
        <v>0</v>
      </c>
      <c r="AD230" s="15">
        <f t="shared" si="627"/>
        <v>0</v>
      </c>
      <c r="AE230" s="15">
        <f t="shared" si="627"/>
        <v>0</v>
      </c>
      <c r="AF230" s="15">
        <f t="shared" si="627"/>
        <v>0</v>
      </c>
      <c r="AG230" s="15">
        <f t="shared" si="627"/>
        <v>0</v>
      </c>
      <c r="AH230" s="15">
        <f t="shared" si="627"/>
        <v>1392</v>
      </c>
      <c r="AI230" s="15">
        <f t="shared" si="627"/>
        <v>3952</v>
      </c>
      <c r="AJ230" s="15">
        <f t="shared" si="627"/>
        <v>2.56</v>
      </c>
      <c r="AK230" s="15">
        <f t="shared" si="627"/>
        <v>0</v>
      </c>
      <c r="AL230" s="15">
        <f t="shared" si="627"/>
        <v>0</v>
      </c>
      <c r="AM230" s="15">
        <f t="shared" si="627"/>
        <v>0</v>
      </c>
      <c r="AN230" s="15">
        <f t="shared" si="2"/>
        <v>5346.56</v>
      </c>
      <c r="AO230" s="14">
        <v>0</v>
      </c>
      <c r="AP230" s="14">
        <v>0</v>
      </c>
      <c r="AQ230" s="14">
        <v>0</v>
      </c>
      <c r="AR230" s="14">
        <v>0</v>
      </c>
      <c r="AS230" s="14">
        <v>0</v>
      </c>
      <c r="AT230" s="14">
        <v>0</v>
      </c>
      <c r="AU230" s="14">
        <v>1688.7155172413793</v>
      </c>
      <c r="AV230" s="14">
        <v>250.5</v>
      </c>
      <c r="AW230" s="14">
        <v>250500</v>
      </c>
      <c r="AX230" s="14">
        <v>0</v>
      </c>
      <c r="AY230" s="14">
        <v>250500</v>
      </c>
      <c r="AZ230" s="14">
        <v>250500</v>
      </c>
      <c r="BA230" s="14">
        <f t="shared" ref="BA230:BL230" si="628">+BN230*CA230</f>
        <v>0</v>
      </c>
      <c r="BB230" s="14">
        <f t="shared" si="628"/>
        <v>0</v>
      </c>
      <c r="BC230" s="14">
        <f t="shared" si="628"/>
        <v>0</v>
      </c>
      <c r="BD230" s="14">
        <f t="shared" si="628"/>
        <v>0</v>
      </c>
      <c r="BE230" s="14">
        <f t="shared" si="628"/>
        <v>0</v>
      </c>
      <c r="BF230" s="14">
        <f t="shared" si="628"/>
        <v>0</v>
      </c>
      <c r="BG230" s="14">
        <f t="shared" si="628"/>
        <v>0</v>
      </c>
      <c r="BH230" s="14">
        <f t="shared" si="628"/>
        <v>0</v>
      </c>
      <c r="BI230" s="14">
        <f t="shared" si="628"/>
        <v>0</v>
      </c>
      <c r="BJ230" s="14">
        <f t="shared" si="628"/>
        <v>0</v>
      </c>
      <c r="BK230" s="14">
        <f t="shared" si="628"/>
        <v>0</v>
      </c>
      <c r="BL230" s="14">
        <f t="shared" si="628"/>
        <v>0</v>
      </c>
      <c r="BM230" s="13">
        <f t="shared" si="3"/>
        <v>0</v>
      </c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>
        <f t="shared" si="612"/>
        <v>0</v>
      </c>
      <c r="CA230" s="13">
        <f t="shared" ref="CA230:CA232" si="629">+AX230*1.1</f>
        <v>0</v>
      </c>
      <c r="CB230" s="13">
        <v>0</v>
      </c>
      <c r="CC230" s="13">
        <v>0</v>
      </c>
      <c r="CD230" s="13">
        <v>0</v>
      </c>
      <c r="CE230" s="13">
        <v>0</v>
      </c>
      <c r="CF230" s="13">
        <v>0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0</v>
      </c>
      <c r="CM230" s="17">
        <v>0.28000000000000003</v>
      </c>
      <c r="CN230" s="17">
        <v>0.28000000000000003</v>
      </c>
      <c r="CO230" s="17">
        <v>0.28000000000000003</v>
      </c>
      <c r="CP230" s="17">
        <v>0.28000000000000003</v>
      </c>
      <c r="CQ230" s="17">
        <v>0.28000000000000003</v>
      </c>
      <c r="CR230" s="17">
        <v>0.28000000000000003</v>
      </c>
      <c r="CS230" s="17">
        <v>0.28000000000000003</v>
      </c>
      <c r="CT230" s="17">
        <v>0.28000000000000003</v>
      </c>
      <c r="CU230" s="17">
        <v>0.28000000000000003</v>
      </c>
      <c r="CV230" s="17">
        <v>0.28000000000000003</v>
      </c>
      <c r="CW230" s="17">
        <v>0.28000000000000003</v>
      </c>
      <c r="CX230" s="17">
        <v>0.28000000000000003</v>
      </c>
      <c r="CY230" s="17">
        <v>4.0000000000000008E-2</v>
      </c>
      <c r="CZ230" s="17">
        <v>6.0000000000000005E-2</v>
      </c>
      <c r="DA230" s="17">
        <v>6.5000000000000002E-2</v>
      </c>
      <c r="DB230" s="17">
        <v>6.5000000000000002E-2</v>
      </c>
      <c r="DC230" s="17">
        <v>0.1</v>
      </c>
      <c r="DD230" s="17">
        <v>0.1</v>
      </c>
      <c r="DE230" s="17">
        <v>9.4E-2</v>
      </c>
      <c r="DF230" s="17">
        <v>9.4E-2</v>
      </c>
      <c r="DG230" s="17">
        <v>9.4E-2</v>
      </c>
      <c r="DH230" s="17">
        <v>8.5000000000000006E-2</v>
      </c>
      <c r="DI230" s="17">
        <v>9.4E-2</v>
      </c>
      <c r="DJ230" s="17">
        <v>0.1</v>
      </c>
    </row>
    <row r="231" spans="1:114" ht="15" customHeight="1" x14ac:dyDescent="0.35">
      <c r="A231" s="11" t="s">
        <v>344</v>
      </c>
      <c r="B231" s="11" t="s">
        <v>115</v>
      </c>
      <c r="C231" s="11" t="s">
        <v>116</v>
      </c>
      <c r="D231" s="11" t="s">
        <v>115</v>
      </c>
      <c r="E231" s="11" t="s">
        <v>117</v>
      </c>
      <c r="F231" s="11">
        <v>2023</v>
      </c>
      <c r="G231" s="11">
        <v>1002429</v>
      </c>
      <c r="H231" s="11" t="s">
        <v>449</v>
      </c>
      <c r="I231" s="11">
        <v>6300067</v>
      </c>
      <c r="J231" s="12" t="s">
        <v>450</v>
      </c>
      <c r="K231" s="11">
        <v>407774</v>
      </c>
      <c r="L231" s="11" t="s">
        <v>465</v>
      </c>
      <c r="M231" s="11"/>
      <c r="N231" s="11"/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3224340</v>
      </c>
      <c r="X231" s="13">
        <v>10671030</v>
      </c>
      <c r="Y231" s="13">
        <v>0</v>
      </c>
      <c r="Z231" s="13">
        <v>0</v>
      </c>
      <c r="AA231" s="14">
        <f t="shared" si="0"/>
        <v>13895370</v>
      </c>
      <c r="AB231" s="15">
        <f t="shared" ref="AB231:AM231" si="630">+IFERROR(O231/AO231,0)</f>
        <v>0</v>
      </c>
      <c r="AC231" s="15">
        <f t="shared" si="630"/>
        <v>0</v>
      </c>
      <c r="AD231" s="15">
        <f t="shared" si="630"/>
        <v>0</v>
      </c>
      <c r="AE231" s="15">
        <f t="shared" si="630"/>
        <v>0</v>
      </c>
      <c r="AF231" s="15">
        <f t="shared" si="630"/>
        <v>0</v>
      </c>
      <c r="AG231" s="15">
        <f t="shared" si="630"/>
        <v>0</v>
      </c>
      <c r="AH231" s="15">
        <f t="shared" si="630"/>
        <v>0</v>
      </c>
      <c r="AI231" s="15">
        <f t="shared" si="630"/>
        <v>0</v>
      </c>
      <c r="AJ231" s="15">
        <f t="shared" si="630"/>
        <v>15.75</v>
      </c>
      <c r="AK231" s="15">
        <f t="shared" si="630"/>
        <v>52.125</v>
      </c>
      <c r="AL231" s="15">
        <f t="shared" si="630"/>
        <v>0</v>
      </c>
      <c r="AM231" s="15">
        <f t="shared" si="630"/>
        <v>0</v>
      </c>
      <c r="AN231" s="15">
        <f t="shared" si="2"/>
        <v>67.875</v>
      </c>
      <c r="AO231" s="14" t="s">
        <v>121</v>
      </c>
      <c r="AP231" s="14" t="s">
        <v>121</v>
      </c>
      <c r="AQ231" s="14" t="s">
        <v>121</v>
      </c>
      <c r="AR231" s="14" t="s">
        <v>121</v>
      </c>
      <c r="AS231" s="14" t="s">
        <v>121</v>
      </c>
      <c r="AT231" s="14" t="s">
        <v>121</v>
      </c>
      <c r="AU231" s="14" t="s">
        <v>121</v>
      </c>
      <c r="AV231" s="14" t="s">
        <v>121</v>
      </c>
      <c r="AW231" s="14">
        <v>204720</v>
      </c>
      <c r="AX231" s="14">
        <v>204720</v>
      </c>
      <c r="AY231" s="14">
        <v>204720</v>
      </c>
      <c r="AZ231" s="14">
        <v>204720</v>
      </c>
      <c r="BA231" s="14">
        <f t="shared" ref="BA231:BL231" si="631">+BN231*CA231</f>
        <v>0</v>
      </c>
      <c r="BB231" s="14">
        <f t="shared" si="631"/>
        <v>0</v>
      </c>
      <c r="BC231" s="14">
        <f t="shared" si="631"/>
        <v>0</v>
      </c>
      <c r="BD231" s="14">
        <f t="shared" si="631"/>
        <v>0</v>
      </c>
      <c r="BE231" s="14">
        <f t="shared" si="631"/>
        <v>0</v>
      </c>
      <c r="BF231" s="14">
        <f t="shared" si="631"/>
        <v>0</v>
      </c>
      <c r="BG231" s="14">
        <f t="shared" si="631"/>
        <v>0</v>
      </c>
      <c r="BH231" s="14">
        <f t="shared" si="631"/>
        <v>0</v>
      </c>
      <c r="BI231" s="14">
        <f t="shared" si="631"/>
        <v>0</v>
      </c>
      <c r="BJ231" s="14">
        <f t="shared" si="631"/>
        <v>0</v>
      </c>
      <c r="BK231" s="14">
        <f t="shared" si="631"/>
        <v>0</v>
      </c>
      <c r="BL231" s="14">
        <f t="shared" si="631"/>
        <v>0</v>
      </c>
      <c r="BM231" s="13">
        <f t="shared" si="3"/>
        <v>0</v>
      </c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>
        <f t="shared" si="612"/>
        <v>0</v>
      </c>
      <c r="CA231" s="13">
        <f t="shared" si="629"/>
        <v>225192.00000000003</v>
      </c>
      <c r="CB231" s="13">
        <v>225192.00000000003</v>
      </c>
      <c r="CC231" s="13">
        <v>225192.00000000003</v>
      </c>
      <c r="CD231" s="13">
        <v>225192.00000000003</v>
      </c>
      <c r="CE231" s="13">
        <v>225192.00000000003</v>
      </c>
      <c r="CF231" s="13">
        <v>225192.00000000003</v>
      </c>
      <c r="CG231" s="13">
        <v>225192.00000000003</v>
      </c>
      <c r="CH231" s="13">
        <v>225192.00000000003</v>
      </c>
      <c r="CI231" s="13">
        <v>225192.00000000003</v>
      </c>
      <c r="CJ231" s="13">
        <v>225192.00000000003</v>
      </c>
      <c r="CK231" s="13">
        <v>225192.00000000003</v>
      </c>
      <c r="CL231" s="13">
        <v>225192.00000000003</v>
      </c>
      <c r="CM231" s="17">
        <v>0.47</v>
      </c>
      <c r="CN231" s="17">
        <v>0.47</v>
      </c>
      <c r="CO231" s="17">
        <v>0.47</v>
      </c>
      <c r="CP231" s="17">
        <v>0.47</v>
      </c>
      <c r="CQ231" s="17">
        <v>0.47</v>
      </c>
      <c r="CR231" s="17">
        <v>0.47</v>
      </c>
      <c r="CS231" s="17">
        <v>0.47</v>
      </c>
      <c r="CT231" s="17">
        <v>0.47</v>
      </c>
      <c r="CU231" s="17">
        <v>0.47</v>
      </c>
      <c r="CV231" s="17">
        <v>0.47</v>
      </c>
      <c r="CW231" s="17">
        <v>0.47</v>
      </c>
      <c r="CX231" s="17">
        <v>0.47</v>
      </c>
      <c r="CY231" s="17">
        <v>0.34</v>
      </c>
      <c r="CZ231" s="17">
        <v>0.36000000000000004</v>
      </c>
      <c r="DA231" s="17">
        <v>0.36499999999999999</v>
      </c>
      <c r="DB231" s="17">
        <v>0.36499999999999999</v>
      </c>
      <c r="DC231" s="17">
        <v>0.4</v>
      </c>
      <c r="DD231" s="17">
        <v>0.4</v>
      </c>
      <c r="DE231" s="17">
        <v>0.39400000000000002</v>
      </c>
      <c r="DF231" s="17">
        <v>0.39400000000000002</v>
      </c>
      <c r="DG231" s="17">
        <v>0.39400000000000002</v>
      </c>
      <c r="DH231" s="17">
        <v>0.38500000000000001</v>
      </c>
      <c r="DI231" s="17">
        <v>0.39400000000000002</v>
      </c>
      <c r="DJ231" s="17">
        <v>0.4</v>
      </c>
    </row>
    <row r="232" spans="1:114" ht="15" customHeight="1" x14ac:dyDescent="0.35">
      <c r="A232" s="11" t="s">
        <v>344</v>
      </c>
      <c r="B232" s="11" t="s">
        <v>115</v>
      </c>
      <c r="C232" s="11" t="s">
        <v>116</v>
      </c>
      <c r="D232" s="11" t="s">
        <v>115</v>
      </c>
      <c r="E232" s="11" t="s">
        <v>117</v>
      </c>
      <c r="F232" s="11">
        <v>2023</v>
      </c>
      <c r="G232" s="11">
        <v>1002429</v>
      </c>
      <c r="H232" s="11" t="s">
        <v>449</v>
      </c>
      <c r="I232" s="11">
        <v>6300067</v>
      </c>
      <c r="J232" s="12" t="s">
        <v>450</v>
      </c>
      <c r="K232" s="11">
        <v>407337</v>
      </c>
      <c r="L232" s="11" t="s">
        <v>466</v>
      </c>
      <c r="M232" s="11"/>
      <c r="N232" s="11"/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921240</v>
      </c>
      <c r="W232" s="13">
        <v>767700</v>
      </c>
      <c r="X232" s="13">
        <v>2610180</v>
      </c>
      <c r="Y232" s="13">
        <v>0</v>
      </c>
      <c r="Z232" s="13">
        <v>0</v>
      </c>
      <c r="AA232" s="14">
        <f t="shared" si="0"/>
        <v>4299120</v>
      </c>
      <c r="AB232" s="15">
        <f t="shared" ref="AB232:AM232" si="632">+IFERROR(O232/AO232,0)</f>
        <v>0</v>
      </c>
      <c r="AC232" s="15">
        <f t="shared" si="632"/>
        <v>0</v>
      </c>
      <c r="AD232" s="15">
        <f t="shared" si="632"/>
        <v>0</v>
      </c>
      <c r="AE232" s="15">
        <f t="shared" si="632"/>
        <v>0</v>
      </c>
      <c r="AF232" s="15">
        <f t="shared" si="632"/>
        <v>0</v>
      </c>
      <c r="AG232" s="15">
        <f t="shared" si="632"/>
        <v>0</v>
      </c>
      <c r="AH232" s="15">
        <f t="shared" si="632"/>
        <v>0</v>
      </c>
      <c r="AI232" s="15">
        <f t="shared" si="632"/>
        <v>4.5</v>
      </c>
      <c r="AJ232" s="15">
        <f t="shared" si="632"/>
        <v>3.75</v>
      </c>
      <c r="AK232" s="15">
        <f t="shared" si="632"/>
        <v>12.75</v>
      </c>
      <c r="AL232" s="15">
        <f t="shared" si="632"/>
        <v>0</v>
      </c>
      <c r="AM232" s="15">
        <f t="shared" si="632"/>
        <v>0</v>
      </c>
      <c r="AN232" s="15">
        <f t="shared" si="2"/>
        <v>21</v>
      </c>
      <c r="AO232" s="14" t="s">
        <v>121</v>
      </c>
      <c r="AP232" s="14" t="s">
        <v>121</v>
      </c>
      <c r="AQ232" s="14" t="s">
        <v>121</v>
      </c>
      <c r="AR232" s="14" t="s">
        <v>121</v>
      </c>
      <c r="AS232" s="14" t="s">
        <v>121</v>
      </c>
      <c r="AT232" s="14" t="s">
        <v>121</v>
      </c>
      <c r="AU232" s="14" t="s">
        <v>121</v>
      </c>
      <c r="AV232" s="14">
        <v>204720</v>
      </c>
      <c r="AW232" s="14">
        <v>204720</v>
      </c>
      <c r="AX232" s="14">
        <v>204720</v>
      </c>
      <c r="AY232" s="14">
        <v>204720</v>
      </c>
      <c r="AZ232" s="14">
        <v>204720</v>
      </c>
      <c r="BA232" s="14">
        <f t="shared" ref="BA232:BL232" si="633">+BN232*CA232</f>
        <v>0</v>
      </c>
      <c r="BB232" s="14">
        <f t="shared" si="633"/>
        <v>0</v>
      </c>
      <c r="BC232" s="14">
        <f t="shared" si="633"/>
        <v>0</v>
      </c>
      <c r="BD232" s="14">
        <f t="shared" si="633"/>
        <v>0</v>
      </c>
      <c r="BE232" s="14">
        <f t="shared" si="633"/>
        <v>0</v>
      </c>
      <c r="BF232" s="14">
        <f t="shared" si="633"/>
        <v>0</v>
      </c>
      <c r="BG232" s="14">
        <f t="shared" si="633"/>
        <v>0</v>
      </c>
      <c r="BH232" s="14">
        <f t="shared" si="633"/>
        <v>0</v>
      </c>
      <c r="BI232" s="14">
        <f t="shared" si="633"/>
        <v>0</v>
      </c>
      <c r="BJ232" s="14">
        <f t="shared" si="633"/>
        <v>0</v>
      </c>
      <c r="BK232" s="14">
        <f t="shared" si="633"/>
        <v>0</v>
      </c>
      <c r="BL232" s="14">
        <f t="shared" si="633"/>
        <v>0</v>
      </c>
      <c r="BM232" s="13">
        <f t="shared" si="3"/>
        <v>0</v>
      </c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>
        <f t="shared" si="612"/>
        <v>0</v>
      </c>
      <c r="CA232" s="13">
        <f t="shared" si="629"/>
        <v>225192.00000000003</v>
      </c>
      <c r="CB232" s="13">
        <v>225192.00000000003</v>
      </c>
      <c r="CC232" s="13">
        <v>225192.00000000003</v>
      </c>
      <c r="CD232" s="13">
        <v>225192.00000000003</v>
      </c>
      <c r="CE232" s="13">
        <v>225192.00000000003</v>
      </c>
      <c r="CF232" s="13">
        <v>225192.00000000003</v>
      </c>
      <c r="CG232" s="13">
        <v>225192.00000000003</v>
      </c>
      <c r="CH232" s="13">
        <v>225192.00000000003</v>
      </c>
      <c r="CI232" s="13">
        <v>225192.00000000003</v>
      </c>
      <c r="CJ232" s="13">
        <v>225192.00000000003</v>
      </c>
      <c r="CK232" s="13">
        <v>225192.00000000003</v>
      </c>
      <c r="CL232" s="13">
        <v>225192.00000000003</v>
      </c>
      <c r="CM232" s="17">
        <v>0.48</v>
      </c>
      <c r="CN232" s="17">
        <v>0.48</v>
      </c>
      <c r="CO232" s="17">
        <v>0.48</v>
      </c>
      <c r="CP232" s="17">
        <v>0.48</v>
      </c>
      <c r="CQ232" s="17">
        <v>0.48</v>
      </c>
      <c r="CR232" s="17">
        <v>0.48</v>
      </c>
      <c r="CS232" s="17">
        <v>0.48</v>
      </c>
      <c r="CT232" s="17">
        <v>0.48</v>
      </c>
      <c r="CU232" s="17">
        <v>0.48</v>
      </c>
      <c r="CV232" s="17">
        <v>0.48</v>
      </c>
      <c r="CW232" s="17">
        <v>0.48</v>
      </c>
      <c r="CX232" s="17">
        <v>0.48</v>
      </c>
      <c r="CY232" s="17">
        <v>0.31</v>
      </c>
      <c r="CZ232" s="17">
        <v>0.33</v>
      </c>
      <c r="DA232" s="17">
        <v>0.33499999999999996</v>
      </c>
      <c r="DB232" s="17">
        <v>0.33499999999999996</v>
      </c>
      <c r="DC232" s="17">
        <v>0.37</v>
      </c>
      <c r="DD232" s="17">
        <v>0.37</v>
      </c>
      <c r="DE232" s="17">
        <v>0.36399999999999999</v>
      </c>
      <c r="DF232" s="17">
        <v>0.36399999999999999</v>
      </c>
      <c r="DG232" s="17">
        <v>0.36399999999999999</v>
      </c>
      <c r="DH232" s="17">
        <v>0.35499999999999998</v>
      </c>
      <c r="DI232" s="17">
        <v>0.36399999999999999</v>
      </c>
      <c r="DJ232" s="17">
        <v>0.37</v>
      </c>
    </row>
    <row r="233" spans="1:114" ht="15" customHeight="1" x14ac:dyDescent="0.35">
      <c r="A233" s="11" t="s">
        <v>344</v>
      </c>
      <c r="B233" s="11" t="s">
        <v>115</v>
      </c>
      <c r="C233" s="11" t="s">
        <v>116</v>
      </c>
      <c r="D233" s="11" t="s">
        <v>115</v>
      </c>
      <c r="E233" s="11" t="s">
        <v>117</v>
      </c>
      <c r="F233" s="11">
        <v>2023</v>
      </c>
      <c r="G233" s="11">
        <v>1002429</v>
      </c>
      <c r="H233" s="11" t="s">
        <v>449</v>
      </c>
      <c r="I233" s="11">
        <v>6300067</v>
      </c>
      <c r="J233" s="12" t="s">
        <v>450</v>
      </c>
      <c r="K233" s="11">
        <v>406261</v>
      </c>
      <c r="L233" s="11" t="s">
        <v>467</v>
      </c>
      <c r="M233" s="11"/>
      <c r="N233" s="11"/>
      <c r="O233" s="13">
        <v>0</v>
      </c>
      <c r="P233" s="13">
        <v>0</v>
      </c>
      <c r="Q233" s="13">
        <v>29171536</v>
      </c>
      <c r="R233" s="13">
        <v>31063054</v>
      </c>
      <c r="S233" s="13">
        <v>46946232</v>
      </c>
      <c r="T233" s="13">
        <v>37887948</v>
      </c>
      <c r="U233" s="13">
        <v>29179488</v>
      </c>
      <c r="V233" s="13">
        <v>12595773</v>
      </c>
      <c r="W233" s="13">
        <v>0</v>
      </c>
      <c r="X233" s="13">
        <v>0</v>
      </c>
      <c r="Y233" s="13">
        <v>0</v>
      </c>
      <c r="Z233" s="13">
        <v>0</v>
      </c>
      <c r="AA233" s="14">
        <f t="shared" si="0"/>
        <v>186844031</v>
      </c>
      <c r="AB233" s="15">
        <f t="shared" ref="AB233:AM233" si="634">+IFERROR(O233/AO233,0)</f>
        <v>0</v>
      </c>
      <c r="AC233" s="15">
        <f t="shared" si="634"/>
        <v>0</v>
      </c>
      <c r="AD233" s="15">
        <f t="shared" si="634"/>
        <v>360</v>
      </c>
      <c r="AE233" s="15">
        <f t="shared" si="634"/>
        <v>409</v>
      </c>
      <c r="AF233" s="15">
        <f t="shared" si="634"/>
        <v>637</v>
      </c>
      <c r="AG233" s="15">
        <f t="shared" si="634"/>
        <v>594</v>
      </c>
      <c r="AH233" s="15">
        <f t="shared" si="634"/>
        <v>407.99999999999994</v>
      </c>
      <c r="AI233" s="15">
        <f t="shared" si="634"/>
        <v>169</v>
      </c>
      <c r="AJ233" s="15">
        <f t="shared" si="634"/>
        <v>0</v>
      </c>
      <c r="AK233" s="15">
        <f t="shared" si="634"/>
        <v>0</v>
      </c>
      <c r="AL233" s="15">
        <f t="shared" si="634"/>
        <v>0</v>
      </c>
      <c r="AM233" s="15">
        <f t="shared" si="634"/>
        <v>0</v>
      </c>
      <c r="AN233" s="15">
        <f t="shared" si="2"/>
        <v>2577</v>
      </c>
      <c r="AO233" s="14">
        <v>0</v>
      </c>
      <c r="AP233" s="14">
        <v>0</v>
      </c>
      <c r="AQ233" s="14">
        <v>81032.044444444444</v>
      </c>
      <c r="AR233" s="14">
        <v>75948.787286063569</v>
      </c>
      <c r="AS233" s="14">
        <v>73698.951334379904</v>
      </c>
      <c r="AT233" s="14">
        <v>63784.42424242424</v>
      </c>
      <c r="AU233" s="14">
        <v>71518.352941176476</v>
      </c>
      <c r="AV233" s="14">
        <v>74531.201183431956</v>
      </c>
      <c r="AW233" s="14">
        <v>0</v>
      </c>
      <c r="AX233" s="14">
        <v>0</v>
      </c>
      <c r="AY233" s="14">
        <v>0</v>
      </c>
      <c r="AZ233" s="14">
        <v>0</v>
      </c>
      <c r="BA233" s="14">
        <v>0</v>
      </c>
      <c r="BB233" s="14">
        <v>0</v>
      </c>
      <c r="BC233" s="14">
        <v>0</v>
      </c>
      <c r="BD233" s="14">
        <v>0</v>
      </c>
      <c r="BE233" s="14">
        <v>0</v>
      </c>
      <c r="BF233" s="14">
        <v>0</v>
      </c>
      <c r="BG233" s="14">
        <v>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3">
        <f t="shared" si="3"/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f t="shared" si="612"/>
        <v>0</v>
      </c>
      <c r="CA233" s="13">
        <v>0</v>
      </c>
      <c r="CB233" s="13">
        <v>0</v>
      </c>
      <c r="CC233" s="13">
        <v>0</v>
      </c>
      <c r="CD233" s="13">
        <v>0</v>
      </c>
      <c r="CE233" s="13">
        <v>0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0</v>
      </c>
      <c r="CM233" s="17">
        <v>0</v>
      </c>
      <c r="CN233" s="17">
        <v>0</v>
      </c>
      <c r="CO233" s="17">
        <v>0</v>
      </c>
      <c r="CP233" s="17">
        <v>0</v>
      </c>
      <c r="CQ233" s="17">
        <v>0</v>
      </c>
      <c r="CR233" s="17">
        <v>0</v>
      </c>
      <c r="CS233" s="17">
        <v>0</v>
      </c>
      <c r="CT233" s="17">
        <v>0</v>
      </c>
      <c r="CU233" s="17">
        <v>0</v>
      </c>
      <c r="CV233" s="17">
        <v>0</v>
      </c>
      <c r="CW233" s="17">
        <v>0</v>
      </c>
      <c r="CX233" s="17">
        <v>0</v>
      </c>
      <c r="CY233" s="17">
        <v>0</v>
      </c>
      <c r="CZ233" s="17">
        <v>0</v>
      </c>
      <c r="DA233" s="17">
        <v>0</v>
      </c>
      <c r="DB233" s="17">
        <v>0</v>
      </c>
      <c r="DC233" s="17">
        <v>0</v>
      </c>
      <c r="DD233" s="17">
        <v>0</v>
      </c>
      <c r="DE233" s="17">
        <v>0</v>
      </c>
      <c r="DF233" s="17">
        <v>0</v>
      </c>
      <c r="DG233" s="17">
        <v>0</v>
      </c>
      <c r="DH233" s="17">
        <v>0</v>
      </c>
      <c r="DI233" s="17">
        <v>0</v>
      </c>
      <c r="DJ233" s="17">
        <v>0</v>
      </c>
    </row>
    <row r="234" spans="1:114" ht="15" customHeight="1" x14ac:dyDescent="0.35">
      <c r="A234" s="11" t="s">
        <v>344</v>
      </c>
      <c r="B234" s="11" t="s">
        <v>115</v>
      </c>
      <c r="C234" s="11" t="s">
        <v>116</v>
      </c>
      <c r="D234" s="11" t="s">
        <v>115</v>
      </c>
      <c r="E234" s="11" t="s">
        <v>117</v>
      </c>
      <c r="F234" s="11">
        <v>2023</v>
      </c>
      <c r="G234" s="11">
        <v>1002429</v>
      </c>
      <c r="H234" s="11" t="s">
        <v>449</v>
      </c>
      <c r="I234" s="11">
        <v>6300067</v>
      </c>
      <c r="J234" s="12" t="s">
        <v>450</v>
      </c>
      <c r="K234" s="11">
        <v>407465</v>
      </c>
      <c r="L234" s="11" t="s">
        <v>467</v>
      </c>
      <c r="M234" s="11"/>
      <c r="N234" s="11"/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47296185</v>
      </c>
      <c r="W234" s="13">
        <v>28333440</v>
      </c>
      <c r="X234" s="13">
        <v>16408618</v>
      </c>
      <c r="Y234" s="13">
        <v>0</v>
      </c>
      <c r="Z234" s="13">
        <v>0</v>
      </c>
      <c r="AA234" s="14">
        <f t="shared" si="0"/>
        <v>92038243</v>
      </c>
      <c r="AB234" s="15">
        <f t="shared" ref="AB234:AM234" si="635">+IFERROR(O234/AO234,0)</f>
        <v>0</v>
      </c>
      <c r="AC234" s="15">
        <f t="shared" si="635"/>
        <v>0</v>
      </c>
      <c r="AD234" s="15">
        <f t="shared" si="635"/>
        <v>0</v>
      </c>
      <c r="AE234" s="15">
        <f t="shared" si="635"/>
        <v>0</v>
      </c>
      <c r="AF234" s="15">
        <f t="shared" si="635"/>
        <v>0</v>
      </c>
      <c r="AG234" s="15">
        <f t="shared" si="635"/>
        <v>0</v>
      </c>
      <c r="AH234" s="15">
        <f t="shared" si="635"/>
        <v>0</v>
      </c>
      <c r="AI234" s="15">
        <f t="shared" si="635"/>
        <v>358.95999999999992</v>
      </c>
      <c r="AJ234" s="15">
        <f t="shared" si="635"/>
        <v>216.16000000000003</v>
      </c>
      <c r="AK234" s="15">
        <f t="shared" si="635"/>
        <v>120.96022940885936</v>
      </c>
      <c r="AL234" s="15">
        <f t="shared" si="635"/>
        <v>0</v>
      </c>
      <c r="AM234" s="15">
        <f t="shared" si="635"/>
        <v>0</v>
      </c>
      <c r="AN234" s="15">
        <f t="shared" si="2"/>
        <v>696.08022940885928</v>
      </c>
      <c r="AO234" s="14" t="s">
        <v>121</v>
      </c>
      <c r="AP234" s="14" t="s">
        <v>121</v>
      </c>
      <c r="AQ234" s="14" t="s">
        <v>121</v>
      </c>
      <c r="AR234" s="14" t="s">
        <v>121</v>
      </c>
      <c r="AS234" s="14" t="s">
        <v>121</v>
      </c>
      <c r="AT234" s="14" t="s">
        <v>121</v>
      </c>
      <c r="AU234" s="14" t="s">
        <v>121</v>
      </c>
      <c r="AV234" s="14">
        <v>131758.92857142861</v>
      </c>
      <c r="AW234" s="14">
        <v>131076.23982235379</v>
      </c>
      <c r="AX234" s="14">
        <v>135653</v>
      </c>
      <c r="AY234" s="14" t="s">
        <v>121</v>
      </c>
      <c r="AZ234" s="14" t="s">
        <v>121</v>
      </c>
      <c r="BA234" s="14">
        <f t="shared" ref="BA234:BL234" si="636">+BN234*CA234</f>
        <v>31008380</v>
      </c>
      <c r="BB234" s="14">
        <f t="shared" si="636"/>
        <v>28968355</v>
      </c>
      <c r="BC234" s="14">
        <f t="shared" si="636"/>
        <v>37536460</v>
      </c>
      <c r="BD234" s="14">
        <f t="shared" si="636"/>
        <v>43003727</v>
      </c>
      <c r="BE234" s="14">
        <f t="shared" si="636"/>
        <v>39413283</v>
      </c>
      <c r="BF234" s="14">
        <f t="shared" si="636"/>
        <v>39413283</v>
      </c>
      <c r="BG234" s="14">
        <f t="shared" si="636"/>
        <v>32558799</v>
      </c>
      <c r="BH234" s="14">
        <f t="shared" si="636"/>
        <v>39739687</v>
      </c>
      <c r="BI234" s="14">
        <f t="shared" si="636"/>
        <v>59487129</v>
      </c>
      <c r="BJ234" s="14">
        <f t="shared" si="636"/>
        <v>31905991</v>
      </c>
      <c r="BK234" s="14">
        <f t="shared" si="636"/>
        <v>52795847</v>
      </c>
      <c r="BL234" s="14">
        <f t="shared" si="636"/>
        <v>41534909</v>
      </c>
      <c r="BM234" s="13">
        <f t="shared" si="3"/>
        <v>477365850</v>
      </c>
      <c r="BN234" s="16">
        <v>380</v>
      </c>
      <c r="BO234" s="16">
        <v>355</v>
      </c>
      <c r="BP234" s="16">
        <v>460</v>
      </c>
      <c r="BQ234" s="16">
        <v>527</v>
      </c>
      <c r="BR234" s="16">
        <v>483</v>
      </c>
      <c r="BS234" s="16">
        <v>483</v>
      </c>
      <c r="BT234" s="16">
        <v>399</v>
      </c>
      <c r="BU234" s="16">
        <v>487</v>
      </c>
      <c r="BV234" s="16">
        <v>729</v>
      </c>
      <c r="BW234" s="16">
        <v>391</v>
      </c>
      <c r="BX234" s="16">
        <v>647</v>
      </c>
      <c r="BY234" s="16">
        <v>509</v>
      </c>
      <c r="BZ234" s="16">
        <f t="shared" si="612"/>
        <v>5850</v>
      </c>
      <c r="CA234" s="13">
        <v>81601</v>
      </c>
      <c r="CB234" s="13">
        <v>81601</v>
      </c>
      <c r="CC234" s="13">
        <v>81601</v>
      </c>
      <c r="CD234" s="13">
        <v>81601</v>
      </c>
      <c r="CE234" s="13">
        <v>81601</v>
      </c>
      <c r="CF234" s="13">
        <v>81601</v>
      </c>
      <c r="CG234" s="13">
        <v>81601</v>
      </c>
      <c r="CH234" s="13">
        <v>81601</v>
      </c>
      <c r="CI234" s="13">
        <v>81601</v>
      </c>
      <c r="CJ234" s="13">
        <v>81601</v>
      </c>
      <c r="CK234" s="13">
        <v>81601</v>
      </c>
      <c r="CL234" s="13">
        <v>81601</v>
      </c>
      <c r="CM234" s="17">
        <v>0.4</v>
      </c>
      <c r="CN234" s="17">
        <v>0.4</v>
      </c>
      <c r="CO234" s="17">
        <v>0.4</v>
      </c>
      <c r="CP234" s="17">
        <v>0.4</v>
      </c>
      <c r="CQ234" s="17">
        <v>0.4</v>
      </c>
      <c r="CR234" s="17">
        <v>0.4</v>
      </c>
      <c r="CS234" s="17">
        <v>0.4</v>
      </c>
      <c r="CT234" s="17">
        <v>0.4</v>
      </c>
      <c r="CU234" s="17">
        <v>0.4</v>
      </c>
      <c r="CV234" s="17">
        <v>0.4</v>
      </c>
      <c r="CW234" s="17">
        <v>0.4</v>
      </c>
      <c r="CX234" s="17">
        <v>0.4</v>
      </c>
      <c r="CY234" s="17">
        <v>0.28999999999999998</v>
      </c>
      <c r="CZ234" s="17">
        <v>0.31</v>
      </c>
      <c r="DA234" s="17">
        <v>0.31499999999999995</v>
      </c>
      <c r="DB234" s="17">
        <v>0.31499999999999995</v>
      </c>
      <c r="DC234" s="17">
        <v>0.35</v>
      </c>
      <c r="DD234" s="17">
        <v>0.35</v>
      </c>
      <c r="DE234" s="17">
        <v>0.34399999999999997</v>
      </c>
      <c r="DF234" s="17">
        <v>0.34399999999999997</v>
      </c>
      <c r="DG234" s="17">
        <v>0.34399999999999997</v>
      </c>
      <c r="DH234" s="17">
        <v>0.33499999999999996</v>
      </c>
      <c r="DI234" s="17">
        <v>0.34399999999999997</v>
      </c>
      <c r="DJ234" s="17">
        <v>0.35</v>
      </c>
    </row>
    <row r="235" spans="1:114" ht="15" customHeight="1" x14ac:dyDescent="0.35">
      <c r="A235" s="11" t="s">
        <v>344</v>
      </c>
      <c r="B235" s="11" t="s">
        <v>115</v>
      </c>
      <c r="C235" s="11" t="s">
        <v>116</v>
      </c>
      <c r="D235" s="11" t="s">
        <v>115</v>
      </c>
      <c r="E235" s="11" t="s">
        <v>117</v>
      </c>
      <c r="F235" s="11">
        <v>2023</v>
      </c>
      <c r="G235" s="11">
        <v>1002429</v>
      </c>
      <c r="H235" s="11" t="s">
        <v>449</v>
      </c>
      <c r="I235" s="11">
        <v>6300067</v>
      </c>
      <c r="J235" s="12" t="s">
        <v>450</v>
      </c>
      <c r="K235" s="11">
        <v>406980</v>
      </c>
      <c r="L235" s="11" t="s">
        <v>468</v>
      </c>
      <c r="M235" s="11"/>
      <c r="N235" s="11"/>
      <c r="O235" s="13">
        <v>19761456</v>
      </c>
      <c r="P235" s="13">
        <v>23728718</v>
      </c>
      <c r="Q235" s="13">
        <v>4081391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4">
        <f t="shared" si="0"/>
        <v>47571565</v>
      </c>
      <c r="AB235" s="15">
        <f t="shared" ref="AB235:AM235" si="637">+IFERROR(O235/AO235,0)</f>
        <v>528</v>
      </c>
      <c r="AC235" s="15">
        <f t="shared" si="637"/>
        <v>636</v>
      </c>
      <c r="AD235" s="15">
        <f t="shared" si="637"/>
        <v>49</v>
      </c>
      <c r="AE235" s="15">
        <f t="shared" si="637"/>
        <v>0</v>
      </c>
      <c r="AF235" s="15">
        <f t="shared" si="637"/>
        <v>0</v>
      </c>
      <c r="AG235" s="15">
        <f t="shared" si="637"/>
        <v>0</v>
      </c>
      <c r="AH235" s="15">
        <f t="shared" si="637"/>
        <v>0</v>
      </c>
      <c r="AI235" s="15">
        <f t="shared" si="637"/>
        <v>0</v>
      </c>
      <c r="AJ235" s="15">
        <f t="shared" si="637"/>
        <v>0</v>
      </c>
      <c r="AK235" s="15">
        <f t="shared" si="637"/>
        <v>0</v>
      </c>
      <c r="AL235" s="15">
        <f t="shared" si="637"/>
        <v>0</v>
      </c>
      <c r="AM235" s="15">
        <f t="shared" si="637"/>
        <v>0</v>
      </c>
      <c r="AN235" s="15">
        <f t="shared" si="2"/>
        <v>1213</v>
      </c>
      <c r="AO235" s="14">
        <v>37427</v>
      </c>
      <c r="AP235" s="14">
        <v>37309.305031446544</v>
      </c>
      <c r="AQ235" s="14">
        <v>83293.693877551021</v>
      </c>
      <c r="AR235" s="14" t="s">
        <v>121</v>
      </c>
      <c r="AS235" s="14" t="s">
        <v>121</v>
      </c>
      <c r="AT235" s="14" t="s">
        <v>121</v>
      </c>
      <c r="AU235" s="14" t="s">
        <v>121</v>
      </c>
      <c r="AV235" s="14" t="s">
        <v>121</v>
      </c>
      <c r="AW235" s="14" t="s">
        <v>121</v>
      </c>
      <c r="AX235" s="14" t="s">
        <v>121</v>
      </c>
      <c r="AY235" s="14" t="s">
        <v>121</v>
      </c>
      <c r="AZ235" s="14" t="s">
        <v>121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0</v>
      </c>
      <c r="BH235" s="14">
        <v>0</v>
      </c>
      <c r="BI235" s="14">
        <v>0</v>
      </c>
      <c r="BJ235" s="14">
        <v>0</v>
      </c>
      <c r="BK235" s="14">
        <v>0</v>
      </c>
      <c r="BL235" s="14">
        <v>0</v>
      </c>
      <c r="BM235" s="13">
        <f t="shared" si="3"/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f t="shared" si="612"/>
        <v>0</v>
      </c>
      <c r="CA235" s="13">
        <v>0</v>
      </c>
      <c r="CB235" s="13">
        <v>0</v>
      </c>
      <c r="CC235" s="13">
        <v>0</v>
      </c>
      <c r="CD235" s="13">
        <v>0</v>
      </c>
      <c r="CE235" s="13">
        <v>0</v>
      </c>
      <c r="CF235" s="13">
        <v>0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7">
        <v>0</v>
      </c>
      <c r="CN235" s="17">
        <v>0</v>
      </c>
      <c r="CO235" s="17">
        <v>0</v>
      </c>
      <c r="CP235" s="17">
        <v>0</v>
      </c>
      <c r="CQ235" s="17">
        <v>0</v>
      </c>
      <c r="CR235" s="17">
        <v>0</v>
      </c>
      <c r="CS235" s="17">
        <v>0</v>
      </c>
      <c r="CT235" s="17">
        <v>0</v>
      </c>
      <c r="CU235" s="17">
        <v>0</v>
      </c>
      <c r="CV235" s="17">
        <v>0</v>
      </c>
      <c r="CW235" s="17">
        <v>0</v>
      </c>
      <c r="CX235" s="17">
        <v>0</v>
      </c>
      <c r="CY235" s="17">
        <v>0</v>
      </c>
      <c r="CZ235" s="17">
        <v>0</v>
      </c>
      <c r="DA235" s="17">
        <v>0</v>
      </c>
      <c r="DB235" s="17">
        <v>0</v>
      </c>
      <c r="DC235" s="17">
        <v>0</v>
      </c>
      <c r="DD235" s="17">
        <v>0</v>
      </c>
      <c r="DE235" s="17">
        <v>0</v>
      </c>
      <c r="DF235" s="17">
        <v>0</v>
      </c>
      <c r="DG235" s="17">
        <v>0</v>
      </c>
      <c r="DH235" s="17">
        <v>0</v>
      </c>
      <c r="DI235" s="17">
        <v>0</v>
      </c>
      <c r="DJ235" s="17">
        <v>0</v>
      </c>
    </row>
    <row r="236" spans="1:114" ht="15" customHeight="1" x14ac:dyDescent="0.35">
      <c r="A236" s="11" t="s">
        <v>344</v>
      </c>
      <c r="B236" s="11" t="s">
        <v>115</v>
      </c>
      <c r="C236" s="11" t="s">
        <v>116</v>
      </c>
      <c r="D236" s="11" t="s">
        <v>115</v>
      </c>
      <c r="E236" s="11" t="s">
        <v>117</v>
      </c>
      <c r="F236" s="11">
        <v>2023</v>
      </c>
      <c r="G236" s="11">
        <v>1002429</v>
      </c>
      <c r="H236" s="11" t="s">
        <v>449</v>
      </c>
      <c r="I236" s="11">
        <v>6300067</v>
      </c>
      <c r="J236" s="12" t="s">
        <v>450</v>
      </c>
      <c r="K236" s="11">
        <v>407271</v>
      </c>
      <c r="L236" s="11" t="s">
        <v>469</v>
      </c>
      <c r="M236" s="11"/>
      <c r="N236" s="11"/>
      <c r="O236" s="13">
        <v>0</v>
      </c>
      <c r="P236" s="13">
        <v>0</v>
      </c>
      <c r="Q236" s="13">
        <v>21363399</v>
      </c>
      <c r="R236" s="13">
        <v>21676908</v>
      </c>
      <c r="S236" s="13">
        <v>0</v>
      </c>
      <c r="T236" s="13">
        <v>13182477</v>
      </c>
      <c r="U236" s="13">
        <v>5523564</v>
      </c>
      <c r="V236" s="13">
        <v>9601188</v>
      </c>
      <c r="W236" s="13">
        <v>8356210</v>
      </c>
      <c r="X236" s="13">
        <v>13925950</v>
      </c>
      <c r="Y236" s="13">
        <v>0</v>
      </c>
      <c r="Z236" s="13">
        <v>0</v>
      </c>
      <c r="AA236" s="14">
        <f t="shared" si="0"/>
        <v>93629696</v>
      </c>
      <c r="AB236" s="15">
        <f t="shared" ref="AB236:AM236" si="638">+IFERROR(O236/AO236,0)</f>
        <v>0</v>
      </c>
      <c r="AC236" s="15">
        <f t="shared" si="638"/>
        <v>0</v>
      </c>
      <c r="AD236" s="15">
        <f t="shared" si="638"/>
        <v>477</v>
      </c>
      <c r="AE236" s="15">
        <f t="shared" si="638"/>
        <v>492</v>
      </c>
      <c r="AF236" s="15">
        <f t="shared" si="638"/>
        <v>0</v>
      </c>
      <c r="AG236" s="15">
        <f t="shared" si="638"/>
        <v>288</v>
      </c>
      <c r="AH236" s="15">
        <f t="shared" si="638"/>
        <v>120.00000000000001</v>
      </c>
      <c r="AI236" s="15">
        <f t="shared" si="638"/>
        <v>204</v>
      </c>
      <c r="AJ236" s="15">
        <f t="shared" si="638"/>
        <v>180</v>
      </c>
      <c r="AK236" s="15">
        <f t="shared" si="638"/>
        <v>287.99995863837529</v>
      </c>
      <c r="AL236" s="15">
        <f t="shared" si="638"/>
        <v>0</v>
      </c>
      <c r="AM236" s="15">
        <f t="shared" si="638"/>
        <v>0</v>
      </c>
      <c r="AN236" s="15">
        <f t="shared" si="2"/>
        <v>2048.9999586383751</v>
      </c>
      <c r="AO236" s="14" t="s">
        <v>121</v>
      </c>
      <c r="AP236" s="14" t="s">
        <v>121</v>
      </c>
      <c r="AQ236" s="14">
        <v>44787</v>
      </c>
      <c r="AR236" s="14">
        <v>44058.756097560974</v>
      </c>
      <c r="AS236" s="14">
        <v>0</v>
      </c>
      <c r="AT236" s="14">
        <v>45772.489583333336</v>
      </c>
      <c r="AU236" s="14">
        <v>46029.7</v>
      </c>
      <c r="AV236" s="14">
        <v>47064.647058823532</v>
      </c>
      <c r="AW236" s="14">
        <v>46423.388888888891</v>
      </c>
      <c r="AX236" s="14">
        <v>48354</v>
      </c>
      <c r="AY236" s="14" t="s">
        <v>121</v>
      </c>
      <c r="AZ236" s="14" t="s">
        <v>121</v>
      </c>
      <c r="BA236" s="14">
        <f t="shared" ref="BA236:BL236" si="639">+BN236*CA236</f>
        <v>15196020</v>
      </c>
      <c r="BB236" s="14">
        <f t="shared" si="639"/>
        <v>16814840</v>
      </c>
      <c r="BC236" s="14">
        <f t="shared" si="639"/>
        <v>12898340</v>
      </c>
      <c r="BD236" s="14">
        <f t="shared" si="639"/>
        <v>14308280</v>
      </c>
      <c r="BE236" s="14">
        <f t="shared" si="639"/>
        <v>18590320</v>
      </c>
      <c r="BF236" s="14">
        <f t="shared" si="639"/>
        <v>14882700</v>
      </c>
      <c r="BG236" s="14">
        <f t="shared" si="639"/>
        <v>16814840</v>
      </c>
      <c r="BH236" s="14">
        <f t="shared" si="639"/>
        <v>18015900</v>
      </c>
      <c r="BI236" s="14">
        <f t="shared" si="639"/>
        <v>22506820</v>
      </c>
      <c r="BJ236" s="14">
        <f t="shared" si="639"/>
        <v>13681640</v>
      </c>
      <c r="BK236" s="14">
        <f t="shared" si="639"/>
        <v>20052480</v>
      </c>
      <c r="BL236" s="14">
        <f t="shared" si="639"/>
        <v>16135980</v>
      </c>
      <c r="BM236" s="13">
        <f t="shared" si="3"/>
        <v>199898160</v>
      </c>
      <c r="BN236" s="16">
        <v>291</v>
      </c>
      <c r="BO236" s="16">
        <v>322</v>
      </c>
      <c r="BP236" s="16">
        <v>247</v>
      </c>
      <c r="BQ236" s="16">
        <v>274</v>
      </c>
      <c r="BR236" s="16">
        <v>356</v>
      </c>
      <c r="BS236" s="16">
        <v>285</v>
      </c>
      <c r="BT236" s="16">
        <v>322</v>
      </c>
      <c r="BU236" s="16">
        <v>345</v>
      </c>
      <c r="BV236" s="16">
        <v>431</v>
      </c>
      <c r="BW236" s="16">
        <v>262</v>
      </c>
      <c r="BX236" s="16">
        <v>384</v>
      </c>
      <c r="BY236" s="16">
        <v>309</v>
      </c>
      <c r="BZ236" s="16">
        <f t="shared" si="612"/>
        <v>3828</v>
      </c>
      <c r="CA236" s="13">
        <v>52220</v>
      </c>
      <c r="CB236" s="13">
        <v>52220</v>
      </c>
      <c r="CC236" s="13">
        <v>52220</v>
      </c>
      <c r="CD236" s="13">
        <v>52220</v>
      </c>
      <c r="CE236" s="13">
        <v>52220</v>
      </c>
      <c r="CF236" s="13">
        <v>52220</v>
      </c>
      <c r="CG236" s="13">
        <v>52220</v>
      </c>
      <c r="CH236" s="13">
        <v>52220</v>
      </c>
      <c r="CI236" s="13">
        <v>52220</v>
      </c>
      <c r="CJ236" s="13">
        <v>52220</v>
      </c>
      <c r="CK236" s="13">
        <v>52220</v>
      </c>
      <c r="CL236" s="13">
        <v>52220</v>
      </c>
      <c r="CM236" s="17">
        <v>0.4</v>
      </c>
      <c r="CN236" s="17">
        <v>0.4</v>
      </c>
      <c r="CO236" s="17">
        <v>0.4</v>
      </c>
      <c r="CP236" s="17">
        <v>0.4</v>
      </c>
      <c r="CQ236" s="17">
        <v>0.4</v>
      </c>
      <c r="CR236" s="17">
        <v>0.4</v>
      </c>
      <c r="CS236" s="17">
        <v>0.4</v>
      </c>
      <c r="CT236" s="17">
        <v>0.4</v>
      </c>
      <c r="CU236" s="17">
        <v>0.4</v>
      </c>
      <c r="CV236" s="17">
        <v>0.4</v>
      </c>
      <c r="CW236" s="17">
        <v>0.4</v>
      </c>
      <c r="CX236" s="17">
        <v>0.4</v>
      </c>
      <c r="CY236" s="17">
        <v>0.24</v>
      </c>
      <c r="CZ236" s="17">
        <v>0.26</v>
      </c>
      <c r="DA236" s="17">
        <v>0.26500000000000001</v>
      </c>
      <c r="DB236" s="17">
        <v>0.26499999999999996</v>
      </c>
      <c r="DC236" s="17">
        <v>0.3</v>
      </c>
      <c r="DD236" s="17">
        <v>0.3</v>
      </c>
      <c r="DE236" s="17">
        <v>0.29399999999999998</v>
      </c>
      <c r="DF236" s="17">
        <v>0.29399999999999998</v>
      </c>
      <c r="DG236" s="17">
        <v>0.29399999999999998</v>
      </c>
      <c r="DH236" s="17">
        <v>0.28499999999999998</v>
      </c>
      <c r="DI236" s="17">
        <v>0.29399999999999998</v>
      </c>
      <c r="DJ236" s="17">
        <v>0.3</v>
      </c>
    </row>
    <row r="237" spans="1:114" ht="15" customHeight="1" x14ac:dyDescent="0.35">
      <c r="A237" s="11" t="s">
        <v>344</v>
      </c>
      <c r="B237" s="11" t="s">
        <v>115</v>
      </c>
      <c r="C237" s="11" t="s">
        <v>116</v>
      </c>
      <c r="D237" s="11" t="s">
        <v>115</v>
      </c>
      <c r="E237" s="11" t="s">
        <v>117</v>
      </c>
      <c r="F237" s="11">
        <v>2023</v>
      </c>
      <c r="G237" s="11">
        <v>1002429</v>
      </c>
      <c r="H237" s="11" t="s">
        <v>449</v>
      </c>
      <c r="I237" s="11">
        <v>6300067</v>
      </c>
      <c r="J237" s="12" t="s">
        <v>450</v>
      </c>
      <c r="K237" s="11">
        <v>406365</v>
      </c>
      <c r="L237" s="11" t="s">
        <v>470</v>
      </c>
      <c r="M237" s="11"/>
      <c r="N237" s="11"/>
      <c r="O237" s="13">
        <v>0</v>
      </c>
      <c r="P237" s="13">
        <v>2236000</v>
      </c>
      <c r="Q237" s="13">
        <v>0</v>
      </c>
      <c r="R237" s="13">
        <v>0</v>
      </c>
      <c r="S237" s="13">
        <v>198700</v>
      </c>
      <c r="T237" s="13">
        <v>397400</v>
      </c>
      <c r="U237" s="13">
        <v>1063045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4">
        <f t="shared" si="0"/>
        <v>3895145</v>
      </c>
      <c r="AB237" s="15">
        <f t="shared" ref="AB237:AM237" si="640">+IFERROR(O237/AO237,0)</f>
        <v>0</v>
      </c>
      <c r="AC237" s="15">
        <f t="shared" si="640"/>
        <v>0</v>
      </c>
      <c r="AD237" s="15">
        <f t="shared" si="640"/>
        <v>0</v>
      </c>
      <c r="AE237" s="15">
        <f t="shared" si="640"/>
        <v>0</v>
      </c>
      <c r="AF237" s="15">
        <f t="shared" si="640"/>
        <v>0</v>
      </c>
      <c r="AG237" s="15">
        <f t="shared" si="640"/>
        <v>0</v>
      </c>
      <c r="AH237" s="15">
        <f t="shared" si="640"/>
        <v>0</v>
      </c>
      <c r="AI237" s="15">
        <f t="shared" si="640"/>
        <v>0</v>
      </c>
      <c r="AJ237" s="15">
        <f t="shared" si="640"/>
        <v>0</v>
      </c>
      <c r="AK237" s="15">
        <f t="shared" si="640"/>
        <v>0</v>
      </c>
      <c r="AL237" s="15">
        <f t="shared" si="640"/>
        <v>0</v>
      </c>
      <c r="AM237" s="15">
        <f t="shared" si="640"/>
        <v>0</v>
      </c>
      <c r="AN237" s="15">
        <f t="shared" si="2"/>
        <v>0</v>
      </c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3">
        <f t="shared" si="3"/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f t="shared" si="612"/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7">
        <v>0</v>
      </c>
      <c r="CN237" s="17">
        <v>0</v>
      </c>
      <c r="CO237" s="17">
        <v>0</v>
      </c>
      <c r="CP237" s="17">
        <v>0</v>
      </c>
      <c r="CQ237" s="17">
        <v>0</v>
      </c>
      <c r="CR237" s="17">
        <v>0</v>
      </c>
      <c r="CS237" s="17">
        <v>0</v>
      </c>
      <c r="CT237" s="17">
        <v>0</v>
      </c>
      <c r="CU237" s="17">
        <v>0</v>
      </c>
      <c r="CV237" s="17">
        <v>0</v>
      </c>
      <c r="CW237" s="17">
        <v>0</v>
      </c>
      <c r="CX237" s="17">
        <v>0</v>
      </c>
      <c r="CY237" s="17">
        <v>0</v>
      </c>
      <c r="CZ237" s="17">
        <v>0</v>
      </c>
      <c r="DA237" s="17">
        <v>0</v>
      </c>
      <c r="DB237" s="17">
        <v>0</v>
      </c>
      <c r="DC237" s="17">
        <v>0</v>
      </c>
      <c r="DD237" s="17">
        <v>0</v>
      </c>
      <c r="DE237" s="17">
        <v>0</v>
      </c>
      <c r="DF237" s="17">
        <v>0</v>
      </c>
      <c r="DG237" s="17">
        <v>0</v>
      </c>
      <c r="DH237" s="17">
        <v>0</v>
      </c>
      <c r="DI237" s="17">
        <v>0</v>
      </c>
      <c r="DJ237" s="17">
        <v>0</v>
      </c>
    </row>
    <row r="238" spans="1:114" ht="15" customHeight="1" x14ac:dyDescent="0.35">
      <c r="A238" s="11" t="s">
        <v>344</v>
      </c>
      <c r="B238" s="11" t="s">
        <v>115</v>
      </c>
      <c r="C238" s="11" t="s">
        <v>116</v>
      </c>
      <c r="D238" s="11" t="s">
        <v>115</v>
      </c>
      <c r="E238" s="11" t="s">
        <v>117</v>
      </c>
      <c r="F238" s="11">
        <v>2023</v>
      </c>
      <c r="G238" s="11">
        <v>1002429</v>
      </c>
      <c r="H238" s="11" t="s">
        <v>449</v>
      </c>
      <c r="I238" s="11">
        <v>6300067</v>
      </c>
      <c r="J238" s="12" t="s">
        <v>450</v>
      </c>
      <c r="K238" s="11">
        <v>407466</v>
      </c>
      <c r="L238" s="11" t="s">
        <v>470</v>
      </c>
      <c r="M238" s="11"/>
      <c r="N238" s="11"/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397400</v>
      </c>
      <c r="W238" s="13">
        <v>993500</v>
      </c>
      <c r="X238" s="13">
        <v>0</v>
      </c>
      <c r="Y238" s="13">
        <v>0</v>
      </c>
      <c r="Z238" s="13">
        <v>0</v>
      </c>
      <c r="AA238" s="14">
        <f t="shared" si="0"/>
        <v>1390900</v>
      </c>
      <c r="AB238" s="15">
        <f t="shared" ref="AB238:AM238" si="641">+IFERROR(O238/AO238,0)</f>
        <v>0</v>
      </c>
      <c r="AC238" s="15">
        <f t="shared" si="641"/>
        <v>0</v>
      </c>
      <c r="AD238" s="15">
        <f t="shared" si="641"/>
        <v>0</v>
      </c>
      <c r="AE238" s="15">
        <f t="shared" si="641"/>
        <v>0</v>
      </c>
      <c r="AF238" s="15">
        <f t="shared" si="641"/>
        <v>0</v>
      </c>
      <c r="AG238" s="15">
        <f t="shared" si="641"/>
        <v>0</v>
      </c>
      <c r="AH238" s="15">
        <f t="shared" si="641"/>
        <v>0</v>
      </c>
      <c r="AI238" s="15">
        <f t="shared" si="641"/>
        <v>1.6</v>
      </c>
      <c r="AJ238" s="15">
        <f t="shared" si="641"/>
        <v>4</v>
      </c>
      <c r="AK238" s="15">
        <f t="shared" si="641"/>
        <v>0</v>
      </c>
      <c r="AL238" s="15">
        <f t="shared" si="641"/>
        <v>0</v>
      </c>
      <c r="AM238" s="15">
        <f t="shared" si="641"/>
        <v>0</v>
      </c>
      <c r="AN238" s="15">
        <f t="shared" si="2"/>
        <v>5.6</v>
      </c>
      <c r="AO238" s="14"/>
      <c r="AP238" s="14"/>
      <c r="AQ238" s="14"/>
      <c r="AR238" s="14"/>
      <c r="AS238" s="14"/>
      <c r="AT238" s="14"/>
      <c r="AU238" s="14"/>
      <c r="AV238" s="14">
        <v>248375</v>
      </c>
      <c r="AW238" s="14">
        <v>248375</v>
      </c>
      <c r="AX238" s="14">
        <v>248375</v>
      </c>
      <c r="AY238" s="14">
        <v>248375</v>
      </c>
      <c r="AZ238" s="14">
        <v>248375</v>
      </c>
      <c r="BA238" s="14">
        <f t="shared" ref="BA238:BL238" si="642">+BN238*CA238</f>
        <v>0</v>
      </c>
      <c r="BB238" s="14">
        <f t="shared" si="642"/>
        <v>0</v>
      </c>
      <c r="BC238" s="14">
        <f t="shared" si="642"/>
        <v>0</v>
      </c>
      <c r="BD238" s="14">
        <f t="shared" si="642"/>
        <v>0</v>
      </c>
      <c r="BE238" s="14">
        <f t="shared" si="642"/>
        <v>0</v>
      </c>
      <c r="BF238" s="14">
        <f t="shared" si="642"/>
        <v>0</v>
      </c>
      <c r="BG238" s="14">
        <f t="shared" si="642"/>
        <v>0</v>
      </c>
      <c r="BH238" s="14">
        <f t="shared" si="642"/>
        <v>0</v>
      </c>
      <c r="BI238" s="14">
        <f t="shared" si="642"/>
        <v>0</v>
      </c>
      <c r="BJ238" s="14">
        <f t="shared" si="642"/>
        <v>0</v>
      </c>
      <c r="BK238" s="14">
        <f t="shared" si="642"/>
        <v>0</v>
      </c>
      <c r="BL238" s="14">
        <f t="shared" si="642"/>
        <v>0</v>
      </c>
      <c r="BM238" s="13">
        <f t="shared" si="3"/>
        <v>0</v>
      </c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>
        <f t="shared" si="612"/>
        <v>0</v>
      </c>
      <c r="CA238" s="13">
        <v>273212.5</v>
      </c>
      <c r="CB238" s="13">
        <v>273212.5</v>
      </c>
      <c r="CC238" s="13">
        <v>273212.5</v>
      </c>
      <c r="CD238" s="13">
        <v>273212.5</v>
      </c>
      <c r="CE238" s="13">
        <v>273212.5</v>
      </c>
      <c r="CF238" s="13">
        <v>273212.5</v>
      </c>
      <c r="CG238" s="13">
        <v>273212.5</v>
      </c>
      <c r="CH238" s="13">
        <v>273212.5</v>
      </c>
      <c r="CI238" s="13">
        <v>273212.5</v>
      </c>
      <c r="CJ238" s="13">
        <v>273212.5</v>
      </c>
      <c r="CK238" s="13">
        <v>273212.5</v>
      </c>
      <c r="CL238" s="13">
        <v>273212.5</v>
      </c>
      <c r="CM238" s="17">
        <v>0.3</v>
      </c>
      <c r="CN238" s="17">
        <v>0.3</v>
      </c>
      <c r="CO238" s="17">
        <v>0.3</v>
      </c>
      <c r="CP238" s="17">
        <v>0.3</v>
      </c>
      <c r="CQ238" s="17">
        <v>0.3</v>
      </c>
      <c r="CR238" s="17">
        <v>0.3</v>
      </c>
      <c r="CS238" s="17">
        <v>0.3</v>
      </c>
      <c r="CT238" s="17">
        <v>0.3</v>
      </c>
      <c r="CU238" s="17">
        <v>0.3</v>
      </c>
      <c r="CV238" s="17">
        <v>0.3</v>
      </c>
      <c r="CW238" s="17">
        <v>0.3</v>
      </c>
      <c r="CX238" s="17">
        <v>0.3</v>
      </c>
      <c r="CY238" s="17">
        <v>4.0000000000000008E-2</v>
      </c>
      <c r="CZ238" s="17">
        <v>6.0000000000000005E-2</v>
      </c>
      <c r="DA238" s="17">
        <v>6.5000000000000002E-2</v>
      </c>
      <c r="DB238" s="17">
        <v>6.5000000000000002E-2</v>
      </c>
      <c r="DC238" s="17">
        <v>0.1</v>
      </c>
      <c r="DD238" s="17">
        <v>0.1</v>
      </c>
      <c r="DE238" s="17">
        <v>9.4E-2</v>
      </c>
      <c r="DF238" s="17">
        <v>9.4E-2</v>
      </c>
      <c r="DG238" s="17">
        <v>9.4E-2</v>
      </c>
      <c r="DH238" s="17">
        <v>8.5000000000000006E-2</v>
      </c>
      <c r="DI238" s="17">
        <v>9.4E-2</v>
      </c>
      <c r="DJ238" s="17">
        <v>0.1</v>
      </c>
    </row>
    <row r="239" spans="1:114" ht="15" customHeight="1" x14ac:dyDescent="0.35">
      <c r="A239" s="11" t="s">
        <v>344</v>
      </c>
      <c r="B239" s="11" t="s">
        <v>115</v>
      </c>
      <c r="C239" s="11" t="s">
        <v>116</v>
      </c>
      <c r="D239" s="11" t="s">
        <v>115</v>
      </c>
      <c r="E239" s="11" t="s">
        <v>117</v>
      </c>
      <c r="F239" s="11">
        <v>2023</v>
      </c>
      <c r="G239" s="11">
        <v>1002429</v>
      </c>
      <c r="H239" s="11" t="s">
        <v>449</v>
      </c>
      <c r="I239" s="11">
        <v>6300067</v>
      </c>
      <c r="J239" s="12" t="s">
        <v>450</v>
      </c>
      <c r="K239" s="11">
        <v>407773</v>
      </c>
      <c r="L239" s="11" t="s">
        <v>471</v>
      </c>
      <c r="M239" s="11"/>
      <c r="N239" s="11"/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2018115</v>
      </c>
      <c r="X239" s="13">
        <v>5456385</v>
      </c>
      <c r="Y239" s="13">
        <v>0</v>
      </c>
      <c r="Z239" s="13">
        <v>0</v>
      </c>
      <c r="AA239" s="14">
        <f t="shared" si="0"/>
        <v>7474500</v>
      </c>
      <c r="AB239" s="15">
        <f t="shared" ref="AB239:AM239" si="643">+IFERROR(O239/AO239,0)</f>
        <v>0</v>
      </c>
      <c r="AC239" s="15">
        <f t="shared" si="643"/>
        <v>0</v>
      </c>
      <c r="AD239" s="15">
        <f t="shared" si="643"/>
        <v>0</v>
      </c>
      <c r="AE239" s="15">
        <f t="shared" si="643"/>
        <v>0</v>
      </c>
      <c r="AF239" s="15">
        <f t="shared" si="643"/>
        <v>0</v>
      </c>
      <c r="AG239" s="15">
        <f t="shared" si="643"/>
        <v>0</v>
      </c>
      <c r="AH239" s="15">
        <f t="shared" si="643"/>
        <v>0</v>
      </c>
      <c r="AI239" s="15">
        <f t="shared" si="643"/>
        <v>0</v>
      </c>
      <c r="AJ239" s="15">
        <f t="shared" si="643"/>
        <v>10.125</v>
      </c>
      <c r="AK239" s="15">
        <f t="shared" si="643"/>
        <v>27.375</v>
      </c>
      <c r="AL239" s="15">
        <f t="shared" si="643"/>
        <v>0</v>
      </c>
      <c r="AM239" s="15">
        <f t="shared" si="643"/>
        <v>0</v>
      </c>
      <c r="AN239" s="15">
        <f t="shared" si="2"/>
        <v>37.5</v>
      </c>
      <c r="AO239" s="14" t="s">
        <v>121</v>
      </c>
      <c r="AP239" s="14" t="s">
        <v>121</v>
      </c>
      <c r="AQ239" s="14" t="s">
        <v>121</v>
      </c>
      <c r="AR239" s="14" t="s">
        <v>121</v>
      </c>
      <c r="AS239" s="14" t="s">
        <v>121</v>
      </c>
      <c r="AT239" s="14" t="s">
        <v>121</v>
      </c>
      <c r="AU239" s="14" t="s">
        <v>121</v>
      </c>
      <c r="AV239" s="14" t="s">
        <v>121</v>
      </c>
      <c r="AW239" s="14">
        <v>199320</v>
      </c>
      <c r="AX239" s="14">
        <v>199320</v>
      </c>
      <c r="AY239" s="14">
        <v>199320</v>
      </c>
      <c r="AZ239" s="14">
        <v>199320</v>
      </c>
      <c r="BA239" s="14">
        <f t="shared" ref="BA239:BL239" si="644">+BN239*CA239</f>
        <v>0</v>
      </c>
      <c r="BB239" s="14">
        <f t="shared" si="644"/>
        <v>0</v>
      </c>
      <c r="BC239" s="14">
        <f t="shared" si="644"/>
        <v>0</v>
      </c>
      <c r="BD239" s="14">
        <f t="shared" si="644"/>
        <v>0</v>
      </c>
      <c r="BE239" s="14">
        <f t="shared" si="644"/>
        <v>0</v>
      </c>
      <c r="BF239" s="14">
        <f t="shared" si="644"/>
        <v>0</v>
      </c>
      <c r="BG239" s="14">
        <f t="shared" si="644"/>
        <v>0</v>
      </c>
      <c r="BH239" s="14">
        <f t="shared" si="644"/>
        <v>0</v>
      </c>
      <c r="BI239" s="14">
        <f t="shared" si="644"/>
        <v>0</v>
      </c>
      <c r="BJ239" s="14">
        <f t="shared" si="644"/>
        <v>0</v>
      </c>
      <c r="BK239" s="14">
        <f t="shared" si="644"/>
        <v>0</v>
      </c>
      <c r="BL239" s="14">
        <f t="shared" si="644"/>
        <v>0</v>
      </c>
      <c r="BM239" s="13">
        <f t="shared" si="3"/>
        <v>0</v>
      </c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>
        <f t="shared" si="612"/>
        <v>0</v>
      </c>
      <c r="CA239" s="13">
        <v>219252.00000000003</v>
      </c>
      <c r="CB239" s="13">
        <v>219252.00000000003</v>
      </c>
      <c r="CC239" s="13">
        <v>219252.00000000003</v>
      </c>
      <c r="CD239" s="13">
        <v>219252.00000000003</v>
      </c>
      <c r="CE239" s="13">
        <v>219252.00000000003</v>
      </c>
      <c r="CF239" s="13">
        <v>219252.00000000003</v>
      </c>
      <c r="CG239" s="13">
        <v>219252.00000000003</v>
      </c>
      <c r="CH239" s="13">
        <v>219252.00000000003</v>
      </c>
      <c r="CI239" s="13">
        <v>219252.00000000003</v>
      </c>
      <c r="CJ239" s="13">
        <v>219252.00000000003</v>
      </c>
      <c r="CK239" s="13">
        <v>219252.00000000003</v>
      </c>
      <c r="CL239" s="13">
        <v>219252.00000000003</v>
      </c>
      <c r="CM239" s="17">
        <v>0.5</v>
      </c>
      <c r="CN239" s="17">
        <v>0.5</v>
      </c>
      <c r="CO239" s="17">
        <v>0.5</v>
      </c>
      <c r="CP239" s="17">
        <v>0.5</v>
      </c>
      <c r="CQ239" s="17">
        <v>0.5</v>
      </c>
      <c r="CR239" s="17">
        <v>0.5</v>
      </c>
      <c r="CS239" s="17">
        <v>0.5</v>
      </c>
      <c r="CT239" s="17">
        <v>0.5</v>
      </c>
      <c r="CU239" s="17">
        <v>0.5</v>
      </c>
      <c r="CV239" s="17">
        <v>0.5</v>
      </c>
      <c r="CW239" s="17">
        <v>0.5</v>
      </c>
      <c r="CX239" s="17">
        <v>0.5</v>
      </c>
      <c r="CY239" s="17">
        <v>0.34</v>
      </c>
      <c r="CZ239" s="17">
        <v>0.36000000000000004</v>
      </c>
      <c r="DA239" s="17">
        <v>0.36499999999999999</v>
      </c>
      <c r="DB239" s="17">
        <v>0.36499999999999999</v>
      </c>
      <c r="DC239" s="17">
        <v>0.4</v>
      </c>
      <c r="DD239" s="17">
        <v>0.4</v>
      </c>
      <c r="DE239" s="17">
        <v>0.39400000000000002</v>
      </c>
      <c r="DF239" s="17">
        <v>0.39400000000000002</v>
      </c>
      <c r="DG239" s="17">
        <v>0.39400000000000002</v>
      </c>
      <c r="DH239" s="17">
        <v>0.38500000000000001</v>
      </c>
      <c r="DI239" s="17">
        <v>0.39400000000000002</v>
      </c>
      <c r="DJ239" s="17">
        <v>0.4</v>
      </c>
    </row>
    <row r="240" spans="1:114" ht="15" customHeight="1" x14ac:dyDescent="0.35">
      <c r="A240" s="11" t="s">
        <v>344</v>
      </c>
      <c r="B240" s="11" t="s">
        <v>115</v>
      </c>
      <c r="C240" s="11" t="s">
        <v>116</v>
      </c>
      <c r="D240" s="11" t="s">
        <v>115</v>
      </c>
      <c r="E240" s="11" t="s">
        <v>117</v>
      </c>
      <c r="F240" s="11">
        <v>2023</v>
      </c>
      <c r="G240" s="11">
        <v>1002429</v>
      </c>
      <c r="H240" s="11" t="s">
        <v>449</v>
      </c>
      <c r="I240" s="11">
        <v>6300067</v>
      </c>
      <c r="J240" s="12" t="s">
        <v>450</v>
      </c>
      <c r="K240" s="11">
        <v>407483</v>
      </c>
      <c r="L240" s="11" t="s">
        <v>472</v>
      </c>
      <c r="M240" s="11"/>
      <c r="N240" s="11"/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597960</v>
      </c>
      <c r="W240" s="13">
        <v>597960</v>
      </c>
      <c r="X240" s="13">
        <v>1345410</v>
      </c>
      <c r="Y240" s="13">
        <v>0</v>
      </c>
      <c r="Z240" s="13">
        <v>0</v>
      </c>
      <c r="AA240" s="14">
        <f t="shared" si="0"/>
        <v>2541330</v>
      </c>
      <c r="AB240" s="15">
        <f t="shared" ref="AB240:AM240" si="645">+IFERROR(O240/AO240,0)</f>
        <v>0</v>
      </c>
      <c r="AC240" s="15">
        <f t="shared" si="645"/>
        <v>0</v>
      </c>
      <c r="AD240" s="15">
        <f t="shared" si="645"/>
        <v>0</v>
      </c>
      <c r="AE240" s="15">
        <f t="shared" si="645"/>
        <v>0</v>
      </c>
      <c r="AF240" s="15">
        <f t="shared" si="645"/>
        <v>0</v>
      </c>
      <c r="AG240" s="15">
        <f t="shared" si="645"/>
        <v>0</v>
      </c>
      <c r="AH240" s="15">
        <f t="shared" si="645"/>
        <v>0</v>
      </c>
      <c r="AI240" s="15">
        <f t="shared" si="645"/>
        <v>3</v>
      </c>
      <c r="AJ240" s="15">
        <f t="shared" si="645"/>
        <v>3</v>
      </c>
      <c r="AK240" s="15">
        <f t="shared" si="645"/>
        <v>6.75</v>
      </c>
      <c r="AL240" s="15">
        <f t="shared" si="645"/>
        <v>0</v>
      </c>
      <c r="AM240" s="15">
        <f t="shared" si="645"/>
        <v>0</v>
      </c>
      <c r="AN240" s="15">
        <f t="shared" si="2"/>
        <v>12.75</v>
      </c>
      <c r="AO240" s="14" t="s">
        <v>121</v>
      </c>
      <c r="AP240" s="14" t="s">
        <v>121</v>
      </c>
      <c r="AQ240" s="14" t="s">
        <v>121</v>
      </c>
      <c r="AR240" s="14" t="s">
        <v>121</v>
      </c>
      <c r="AS240" s="14" t="s">
        <v>121</v>
      </c>
      <c r="AT240" s="14" t="s">
        <v>121</v>
      </c>
      <c r="AU240" s="14" t="s">
        <v>121</v>
      </c>
      <c r="AV240" s="14">
        <v>199320</v>
      </c>
      <c r="AW240" s="14">
        <v>199320</v>
      </c>
      <c r="AX240" s="14">
        <v>199320</v>
      </c>
      <c r="AY240" s="14">
        <v>199320</v>
      </c>
      <c r="AZ240" s="14">
        <v>199320</v>
      </c>
      <c r="BA240" s="14">
        <f t="shared" ref="BA240:BL240" si="646">+BN240*CA240</f>
        <v>1013985</v>
      </c>
      <c r="BB240" s="14">
        <f t="shared" si="646"/>
        <v>959175</v>
      </c>
      <c r="BC240" s="14">
        <f t="shared" si="646"/>
        <v>904365</v>
      </c>
      <c r="BD240" s="14">
        <f t="shared" si="646"/>
        <v>937251</v>
      </c>
      <c r="BE240" s="14">
        <f t="shared" si="646"/>
        <v>1266111</v>
      </c>
      <c r="BF240" s="14">
        <f t="shared" si="646"/>
        <v>1096200</v>
      </c>
      <c r="BG240" s="14">
        <f t="shared" si="646"/>
        <v>1057833</v>
      </c>
      <c r="BH240" s="14">
        <f t="shared" si="646"/>
        <v>1140048</v>
      </c>
      <c r="BI240" s="14">
        <f t="shared" si="646"/>
        <v>2192400</v>
      </c>
      <c r="BJ240" s="14">
        <f t="shared" si="646"/>
        <v>1096200</v>
      </c>
      <c r="BK240" s="14">
        <f t="shared" si="646"/>
        <v>1721034</v>
      </c>
      <c r="BL240" s="14">
        <f t="shared" si="646"/>
        <v>964656</v>
      </c>
      <c r="BM240" s="13">
        <f t="shared" si="3"/>
        <v>14349258</v>
      </c>
      <c r="BN240" s="16">
        <v>185</v>
      </c>
      <c r="BO240" s="16">
        <v>175</v>
      </c>
      <c r="BP240" s="16">
        <v>165</v>
      </c>
      <c r="BQ240" s="16">
        <v>171</v>
      </c>
      <c r="BR240" s="16">
        <v>231</v>
      </c>
      <c r="BS240" s="16">
        <v>200</v>
      </c>
      <c r="BT240" s="16">
        <v>193</v>
      </c>
      <c r="BU240" s="16">
        <v>208</v>
      </c>
      <c r="BV240" s="16">
        <v>400</v>
      </c>
      <c r="BW240" s="16">
        <v>200</v>
      </c>
      <c r="BX240" s="16">
        <v>314</v>
      </c>
      <c r="BY240" s="16">
        <v>176</v>
      </c>
      <c r="BZ240" s="16">
        <f t="shared" si="612"/>
        <v>2618</v>
      </c>
      <c r="CA240" s="13">
        <v>5481</v>
      </c>
      <c r="CB240" s="13">
        <v>5481</v>
      </c>
      <c r="CC240" s="13">
        <v>5481</v>
      </c>
      <c r="CD240" s="13">
        <v>5481</v>
      </c>
      <c r="CE240" s="13">
        <v>5481</v>
      </c>
      <c r="CF240" s="13">
        <v>5481</v>
      </c>
      <c r="CG240" s="13">
        <v>5481</v>
      </c>
      <c r="CH240" s="13">
        <v>5481</v>
      </c>
      <c r="CI240" s="13">
        <v>5481</v>
      </c>
      <c r="CJ240" s="13">
        <v>5481</v>
      </c>
      <c r="CK240" s="13">
        <v>5481</v>
      </c>
      <c r="CL240" s="13">
        <v>5481</v>
      </c>
      <c r="CM240" s="17">
        <v>0.45</v>
      </c>
      <c r="CN240" s="17">
        <v>0.45</v>
      </c>
      <c r="CO240" s="17">
        <v>0.45</v>
      </c>
      <c r="CP240" s="17">
        <v>0.45</v>
      </c>
      <c r="CQ240" s="17">
        <v>0.45</v>
      </c>
      <c r="CR240" s="17">
        <v>0.45</v>
      </c>
      <c r="CS240" s="17">
        <v>0.45</v>
      </c>
      <c r="CT240" s="17">
        <v>0.45</v>
      </c>
      <c r="CU240" s="17">
        <v>0.45</v>
      </c>
      <c r="CV240" s="17">
        <v>0.45</v>
      </c>
      <c r="CW240" s="17">
        <v>0.45</v>
      </c>
      <c r="CX240" s="17">
        <v>0.45</v>
      </c>
      <c r="CY240" s="17">
        <v>0.28999999999999998</v>
      </c>
      <c r="CZ240" s="17">
        <v>0.31</v>
      </c>
      <c r="DA240" s="17">
        <v>0.31499999999999995</v>
      </c>
      <c r="DB240" s="17">
        <v>0.31499999999999995</v>
      </c>
      <c r="DC240" s="17">
        <v>0.35</v>
      </c>
      <c r="DD240" s="17">
        <v>0.35</v>
      </c>
      <c r="DE240" s="17">
        <v>0.34399999999999997</v>
      </c>
      <c r="DF240" s="17">
        <v>0.34399999999999997</v>
      </c>
      <c r="DG240" s="17">
        <v>0.34399999999999997</v>
      </c>
      <c r="DH240" s="17">
        <v>0.33499999999999996</v>
      </c>
      <c r="DI240" s="17">
        <v>0.34399999999999997</v>
      </c>
      <c r="DJ240" s="17">
        <v>0.35</v>
      </c>
    </row>
    <row r="241" spans="1:114" ht="15" customHeight="1" x14ac:dyDescent="0.35">
      <c r="A241" s="11" t="s">
        <v>344</v>
      </c>
      <c r="B241" s="11" t="s">
        <v>115</v>
      </c>
      <c r="C241" s="11" t="s">
        <v>116</v>
      </c>
      <c r="D241" s="11" t="s">
        <v>115</v>
      </c>
      <c r="E241" s="11" t="s">
        <v>117</v>
      </c>
      <c r="F241" s="11">
        <v>2023</v>
      </c>
      <c r="G241" s="11">
        <v>1002429</v>
      </c>
      <c r="H241" s="11" t="s">
        <v>449</v>
      </c>
      <c r="I241" s="11">
        <v>6300067</v>
      </c>
      <c r="J241" s="12" t="s">
        <v>450</v>
      </c>
      <c r="K241" s="11">
        <v>406041</v>
      </c>
      <c r="L241" s="11" t="s">
        <v>473</v>
      </c>
      <c r="M241" s="11"/>
      <c r="N241" s="11"/>
      <c r="O241" s="13">
        <v>0</v>
      </c>
      <c r="P241" s="13">
        <v>112909338</v>
      </c>
      <c r="Q241" s="13">
        <v>104760534</v>
      </c>
      <c r="R241" s="13">
        <v>80786433</v>
      </c>
      <c r="S241" s="13">
        <v>68095998</v>
      </c>
      <c r="T241" s="13">
        <v>90366741</v>
      </c>
      <c r="U241" s="13">
        <v>68157351</v>
      </c>
      <c r="V241" s="13">
        <v>95649444</v>
      </c>
      <c r="W241" s="13">
        <v>70228431</v>
      </c>
      <c r="X241" s="13">
        <v>80001308</v>
      </c>
      <c r="Y241" s="13">
        <v>0</v>
      </c>
      <c r="Z241" s="13">
        <v>0</v>
      </c>
      <c r="AA241" s="14">
        <f t="shared" si="0"/>
        <v>770955578</v>
      </c>
      <c r="AB241" s="15">
        <f t="shared" ref="AB241:AM241" si="647">+IFERROR(O241/AO241,0)</f>
        <v>0</v>
      </c>
      <c r="AC241" s="15">
        <f t="shared" si="647"/>
        <v>1253.28</v>
      </c>
      <c r="AD241" s="15">
        <f t="shared" si="647"/>
        <v>1098.72</v>
      </c>
      <c r="AE241" s="15">
        <f t="shared" si="647"/>
        <v>874.16000000000008</v>
      </c>
      <c r="AF241" s="15">
        <f t="shared" si="647"/>
        <v>729.68</v>
      </c>
      <c r="AG241" s="15">
        <f t="shared" si="647"/>
        <v>958.72</v>
      </c>
      <c r="AH241" s="15">
        <f t="shared" si="647"/>
        <v>719.6</v>
      </c>
      <c r="AI241" s="15">
        <f t="shared" si="647"/>
        <v>1001.28</v>
      </c>
      <c r="AJ241" s="15">
        <f t="shared" si="647"/>
        <v>735.84</v>
      </c>
      <c r="AK241" s="15">
        <f t="shared" si="647"/>
        <v>934.08000000000015</v>
      </c>
      <c r="AL241" s="15">
        <f t="shared" si="647"/>
        <v>0</v>
      </c>
      <c r="AM241" s="15">
        <f t="shared" si="647"/>
        <v>0</v>
      </c>
      <c r="AN241" s="15">
        <f t="shared" si="2"/>
        <v>8305.36</v>
      </c>
      <c r="AO241" s="14">
        <v>0</v>
      </c>
      <c r="AP241" s="14">
        <v>90091.071428571435</v>
      </c>
      <c r="AQ241" s="14">
        <v>95347.799257317602</v>
      </c>
      <c r="AR241" s="14">
        <v>92416.07142857142</v>
      </c>
      <c r="AS241" s="14">
        <v>93323.097796294271</v>
      </c>
      <c r="AT241" s="14">
        <v>94257.698806742323</v>
      </c>
      <c r="AU241" s="14">
        <v>94715.607281823235</v>
      </c>
      <c r="AV241" s="14">
        <v>95527.169223394056</v>
      </c>
      <c r="AW241" s="14">
        <v>95439.811643835608</v>
      </c>
      <c r="AX241" s="14">
        <v>85647.169407331268</v>
      </c>
      <c r="AY241" s="14"/>
      <c r="AZ241" s="14"/>
      <c r="BA241" s="14">
        <f t="shared" ref="BA241:BL241" si="648">+BN241*CA241</f>
        <v>74717081</v>
      </c>
      <c r="BB241" s="14">
        <f t="shared" si="648"/>
        <v>92081308</v>
      </c>
      <c r="BC241" s="14">
        <f t="shared" si="648"/>
        <v>98812067</v>
      </c>
      <c r="BD241" s="14">
        <f t="shared" si="648"/>
        <v>89253258</v>
      </c>
      <c r="BE241" s="14">
        <f t="shared" si="648"/>
        <v>105769070</v>
      </c>
      <c r="BF241" s="14">
        <f t="shared" si="648"/>
        <v>115893489</v>
      </c>
      <c r="BG241" s="14">
        <f t="shared" si="648"/>
        <v>92533796</v>
      </c>
      <c r="BH241" s="14">
        <f t="shared" si="648"/>
        <v>107748705</v>
      </c>
      <c r="BI241" s="14">
        <f t="shared" si="648"/>
        <v>103506630</v>
      </c>
      <c r="BJ241" s="14">
        <f t="shared" si="648"/>
        <v>74321154</v>
      </c>
      <c r="BK241" s="14">
        <f t="shared" si="648"/>
        <v>108483998</v>
      </c>
      <c r="BL241" s="14">
        <f t="shared" si="648"/>
        <v>95135602</v>
      </c>
      <c r="BM241" s="13">
        <f t="shared" si="3"/>
        <v>1158256158</v>
      </c>
      <c r="BN241" s="16">
        <v>1321</v>
      </c>
      <c r="BO241" s="16">
        <v>1628</v>
      </c>
      <c r="BP241" s="16">
        <v>1747</v>
      </c>
      <c r="BQ241" s="16">
        <v>1578</v>
      </c>
      <c r="BR241" s="16">
        <v>1870</v>
      </c>
      <c r="BS241" s="16">
        <v>2049</v>
      </c>
      <c r="BT241" s="16">
        <v>1636</v>
      </c>
      <c r="BU241" s="16">
        <v>1905</v>
      </c>
      <c r="BV241" s="16">
        <v>1830</v>
      </c>
      <c r="BW241" s="16">
        <v>1314</v>
      </c>
      <c r="BX241" s="16">
        <v>1918</v>
      </c>
      <c r="BY241" s="16">
        <v>1682</v>
      </c>
      <c r="BZ241" s="16">
        <f t="shared" si="612"/>
        <v>20478</v>
      </c>
      <c r="CA241" s="13">
        <v>56561</v>
      </c>
      <c r="CB241" s="13">
        <v>56561</v>
      </c>
      <c r="CC241" s="13">
        <v>56561</v>
      </c>
      <c r="CD241" s="13">
        <v>56561</v>
      </c>
      <c r="CE241" s="13">
        <v>56561</v>
      </c>
      <c r="CF241" s="13">
        <v>56561</v>
      </c>
      <c r="CG241" s="13">
        <v>56561</v>
      </c>
      <c r="CH241" s="13">
        <v>56561</v>
      </c>
      <c r="CI241" s="13">
        <v>56561</v>
      </c>
      <c r="CJ241" s="13">
        <v>56561</v>
      </c>
      <c r="CK241" s="13">
        <v>56561</v>
      </c>
      <c r="CL241" s="13">
        <v>56561</v>
      </c>
      <c r="CM241" s="17">
        <v>0.48</v>
      </c>
      <c r="CN241" s="17">
        <v>0.48</v>
      </c>
      <c r="CO241" s="17">
        <v>0.48</v>
      </c>
      <c r="CP241" s="17">
        <v>0.48</v>
      </c>
      <c r="CQ241" s="17">
        <v>0.48</v>
      </c>
      <c r="CR241" s="17">
        <v>0.48</v>
      </c>
      <c r="CS241" s="17">
        <v>0.48</v>
      </c>
      <c r="CT241" s="17">
        <v>0.48</v>
      </c>
      <c r="CU241" s="17">
        <v>0.48</v>
      </c>
      <c r="CV241" s="17">
        <v>0.48</v>
      </c>
      <c r="CW241" s="17">
        <v>0.48</v>
      </c>
      <c r="CX241" s="17">
        <v>0.48</v>
      </c>
      <c r="CY241" s="17">
        <v>0.34</v>
      </c>
      <c r="CZ241" s="17">
        <v>0.36000000000000004</v>
      </c>
      <c r="DA241" s="17">
        <v>0.36499999999999999</v>
      </c>
      <c r="DB241" s="17">
        <v>0.36499999999999999</v>
      </c>
      <c r="DC241" s="17">
        <v>0.4</v>
      </c>
      <c r="DD241" s="17">
        <v>0.4</v>
      </c>
      <c r="DE241" s="17">
        <v>0.39400000000000002</v>
      </c>
      <c r="DF241" s="17">
        <v>0.39400000000000002</v>
      </c>
      <c r="DG241" s="17">
        <v>0.39400000000000002</v>
      </c>
      <c r="DH241" s="17">
        <v>0.38500000000000001</v>
      </c>
      <c r="DI241" s="17">
        <v>0.39400000000000002</v>
      </c>
      <c r="DJ241" s="17">
        <v>0.4</v>
      </c>
    </row>
    <row r="242" spans="1:114" ht="15" customHeight="1" x14ac:dyDescent="0.35">
      <c r="A242" s="11" t="s">
        <v>344</v>
      </c>
      <c r="B242" s="11" t="s">
        <v>115</v>
      </c>
      <c r="C242" s="11" t="s">
        <v>116</v>
      </c>
      <c r="D242" s="11" t="s">
        <v>115</v>
      </c>
      <c r="E242" s="11" t="s">
        <v>117</v>
      </c>
      <c r="F242" s="11">
        <v>2023</v>
      </c>
      <c r="G242" s="11">
        <v>1002429</v>
      </c>
      <c r="H242" s="11" t="s">
        <v>449</v>
      </c>
      <c r="I242" s="11">
        <v>6300067</v>
      </c>
      <c r="J242" s="12" t="s">
        <v>450</v>
      </c>
      <c r="K242" s="11">
        <v>406040</v>
      </c>
      <c r="L242" s="11" t="s">
        <v>474</v>
      </c>
      <c r="M242" s="11"/>
      <c r="N242" s="11"/>
      <c r="O242" s="13">
        <v>715656</v>
      </c>
      <c r="P242" s="13">
        <v>10734840</v>
      </c>
      <c r="Q242" s="13">
        <v>14053968</v>
      </c>
      <c r="R242" s="13">
        <v>3751080</v>
      </c>
      <c r="S242" s="13">
        <v>4651896</v>
      </c>
      <c r="T242" s="13">
        <v>10924704</v>
      </c>
      <c r="U242" s="13">
        <v>3503496</v>
      </c>
      <c r="V242" s="13">
        <v>4243752</v>
      </c>
      <c r="W242" s="13">
        <v>5020080</v>
      </c>
      <c r="X242" s="13">
        <v>7249145</v>
      </c>
      <c r="Y242" s="13">
        <v>0</v>
      </c>
      <c r="Z242" s="13">
        <v>0</v>
      </c>
      <c r="AA242" s="14">
        <f t="shared" si="0"/>
        <v>64848617</v>
      </c>
      <c r="AB242" s="15">
        <f t="shared" ref="AB242:AM242" si="649">+IFERROR(O242/AO242,0)</f>
        <v>7392</v>
      </c>
      <c r="AC242" s="15">
        <f t="shared" si="649"/>
        <v>110880</v>
      </c>
      <c r="AD242" s="15">
        <f t="shared" si="649"/>
        <v>59209.919999999998</v>
      </c>
      <c r="AE242" s="15">
        <f t="shared" si="649"/>
        <v>36960</v>
      </c>
      <c r="AF242" s="15">
        <f t="shared" si="649"/>
        <v>7428.96</v>
      </c>
      <c r="AG242" s="15">
        <f t="shared" si="649"/>
        <v>103488</v>
      </c>
      <c r="AH242" s="15">
        <f t="shared" si="649"/>
        <v>33264</v>
      </c>
      <c r="AI242" s="15">
        <f t="shared" si="649"/>
        <v>40656</v>
      </c>
      <c r="AJ242" s="15">
        <f t="shared" si="649"/>
        <v>48048</v>
      </c>
      <c r="AK242" s="15">
        <f t="shared" si="649"/>
        <v>66.527999999999963</v>
      </c>
      <c r="AL242" s="15">
        <f t="shared" si="649"/>
        <v>0</v>
      </c>
      <c r="AM242" s="15">
        <f t="shared" si="649"/>
        <v>0</v>
      </c>
      <c r="AN242" s="15">
        <f t="shared" si="2"/>
        <v>447393.408</v>
      </c>
      <c r="AO242" s="14">
        <v>96.814935064935071</v>
      </c>
      <c r="AP242" s="14">
        <v>96.814935064935071</v>
      </c>
      <c r="AQ242" s="14">
        <v>237.35833454934578</v>
      </c>
      <c r="AR242" s="14">
        <v>101.49025974025975</v>
      </c>
      <c r="AS242" s="14">
        <v>626.18401498998514</v>
      </c>
      <c r="AT242" s="14">
        <v>105.56493506493507</v>
      </c>
      <c r="AU242" s="14">
        <v>105.32395382395383</v>
      </c>
      <c r="AV242" s="14">
        <v>104.3819362455726</v>
      </c>
      <c r="AW242" s="14">
        <v>104.48051948051948</v>
      </c>
      <c r="AX242" s="14">
        <v>108963.81974506981</v>
      </c>
      <c r="AY242" s="14"/>
      <c r="AZ242" s="14"/>
      <c r="BA242" s="14">
        <f t="shared" ref="BA242:BL242" si="650">+BN242*CA242</f>
        <v>7717482</v>
      </c>
      <c r="BB242" s="14">
        <f t="shared" si="650"/>
        <v>13812129</v>
      </c>
      <c r="BC242" s="14">
        <f t="shared" si="650"/>
        <v>8799372</v>
      </c>
      <c r="BD242" s="14">
        <f t="shared" si="650"/>
        <v>8546931</v>
      </c>
      <c r="BE242" s="14">
        <f t="shared" si="650"/>
        <v>9340317</v>
      </c>
      <c r="BF242" s="14">
        <f t="shared" si="650"/>
        <v>9051813</v>
      </c>
      <c r="BG242" s="14">
        <f t="shared" si="650"/>
        <v>6888033</v>
      </c>
      <c r="BH242" s="14">
        <f t="shared" si="650"/>
        <v>9520632</v>
      </c>
      <c r="BI242" s="14">
        <f t="shared" si="650"/>
        <v>10854963</v>
      </c>
      <c r="BJ242" s="14">
        <f t="shared" si="650"/>
        <v>6419214</v>
      </c>
      <c r="BK242" s="14">
        <f t="shared" si="650"/>
        <v>10205829</v>
      </c>
      <c r="BL242" s="14">
        <f t="shared" si="650"/>
        <v>8763309</v>
      </c>
      <c r="BM242" s="13">
        <f t="shared" si="3"/>
        <v>109920024</v>
      </c>
      <c r="BN242" s="16">
        <v>214</v>
      </c>
      <c r="BO242" s="16">
        <v>383</v>
      </c>
      <c r="BP242" s="16">
        <v>244</v>
      </c>
      <c r="BQ242" s="16">
        <v>237</v>
      </c>
      <c r="BR242" s="16">
        <v>259</v>
      </c>
      <c r="BS242" s="16">
        <v>251</v>
      </c>
      <c r="BT242" s="16">
        <v>191</v>
      </c>
      <c r="BU242" s="16">
        <v>264</v>
      </c>
      <c r="BV242" s="16">
        <v>301</v>
      </c>
      <c r="BW242" s="16">
        <v>178</v>
      </c>
      <c r="BX242" s="16">
        <v>283</v>
      </c>
      <c r="BY242" s="16">
        <v>243</v>
      </c>
      <c r="BZ242" s="16">
        <f t="shared" si="612"/>
        <v>3048</v>
      </c>
      <c r="CA242" s="13">
        <v>36063</v>
      </c>
      <c r="CB242" s="13">
        <v>36063</v>
      </c>
      <c r="CC242" s="13">
        <v>36063</v>
      </c>
      <c r="CD242" s="13">
        <v>36063</v>
      </c>
      <c r="CE242" s="13">
        <v>36063</v>
      </c>
      <c r="CF242" s="13">
        <v>36063</v>
      </c>
      <c r="CG242" s="13">
        <v>36063</v>
      </c>
      <c r="CH242" s="13">
        <v>36063</v>
      </c>
      <c r="CI242" s="13">
        <v>36063</v>
      </c>
      <c r="CJ242" s="13">
        <v>36063</v>
      </c>
      <c r="CK242" s="13">
        <v>36063</v>
      </c>
      <c r="CL242" s="13">
        <v>36063</v>
      </c>
      <c r="CM242" s="17">
        <v>0.5</v>
      </c>
      <c r="CN242" s="17">
        <v>0.5</v>
      </c>
      <c r="CO242" s="17">
        <v>0.5</v>
      </c>
      <c r="CP242" s="17">
        <v>0.5</v>
      </c>
      <c r="CQ242" s="17">
        <v>0.5</v>
      </c>
      <c r="CR242" s="17">
        <v>0.5</v>
      </c>
      <c r="CS242" s="17">
        <v>0.5</v>
      </c>
      <c r="CT242" s="17">
        <v>0.5</v>
      </c>
      <c r="CU242" s="17">
        <v>0.5</v>
      </c>
      <c r="CV242" s="17">
        <v>0.5</v>
      </c>
      <c r="CW242" s="17">
        <v>0.5</v>
      </c>
      <c r="CX242" s="17">
        <v>0.5</v>
      </c>
      <c r="CY242" s="17">
        <v>0.34</v>
      </c>
      <c r="CZ242" s="17">
        <v>0.36000000000000004</v>
      </c>
      <c r="DA242" s="17">
        <v>0.36499999999999999</v>
      </c>
      <c r="DB242" s="17">
        <v>0.36499999999999999</v>
      </c>
      <c r="DC242" s="17">
        <v>0.4</v>
      </c>
      <c r="DD242" s="17">
        <v>0.4</v>
      </c>
      <c r="DE242" s="17">
        <v>0.39400000000000002</v>
      </c>
      <c r="DF242" s="17">
        <v>0.39400000000000002</v>
      </c>
      <c r="DG242" s="17">
        <v>0.39400000000000002</v>
      </c>
      <c r="DH242" s="17">
        <v>0.38500000000000001</v>
      </c>
      <c r="DI242" s="17">
        <v>0.39400000000000002</v>
      </c>
      <c r="DJ242" s="17">
        <v>0.4</v>
      </c>
    </row>
    <row r="243" spans="1:114" ht="15" customHeight="1" x14ac:dyDescent="0.35">
      <c r="A243" s="11" t="s">
        <v>344</v>
      </c>
      <c r="B243" s="11" t="s">
        <v>115</v>
      </c>
      <c r="C243" s="11" t="s">
        <v>116</v>
      </c>
      <c r="D243" s="11" t="s">
        <v>115</v>
      </c>
      <c r="E243" s="11" t="s">
        <v>117</v>
      </c>
      <c r="F243" s="11">
        <v>2023</v>
      </c>
      <c r="G243" s="11">
        <v>1002429</v>
      </c>
      <c r="H243" s="11" t="s">
        <v>449</v>
      </c>
      <c r="I243" s="11">
        <v>6300067</v>
      </c>
      <c r="J243" s="12" t="s">
        <v>450</v>
      </c>
      <c r="K243" s="11">
        <v>401260</v>
      </c>
      <c r="L243" s="11" t="s">
        <v>475</v>
      </c>
      <c r="M243" s="11"/>
      <c r="N243" s="11"/>
      <c r="O243" s="13">
        <v>0</v>
      </c>
      <c r="P243" s="13">
        <v>0</v>
      </c>
      <c r="Q243" s="13">
        <v>483416</v>
      </c>
      <c r="R243" s="13">
        <v>0</v>
      </c>
      <c r="S243" s="13">
        <v>241708</v>
      </c>
      <c r="T243" s="13">
        <v>-13039</v>
      </c>
      <c r="U243" s="13">
        <v>0</v>
      </c>
      <c r="V243" s="13">
        <v>534556</v>
      </c>
      <c r="W243" s="13">
        <v>0</v>
      </c>
      <c r="X243" s="13">
        <v>266616</v>
      </c>
      <c r="Y243" s="13">
        <v>0</v>
      </c>
      <c r="Z243" s="13">
        <v>0</v>
      </c>
      <c r="AA243" s="14">
        <f t="shared" si="0"/>
        <v>1513257</v>
      </c>
      <c r="AB243" s="15">
        <f t="shared" ref="AB243:AM243" si="651">+IFERROR(O243/AO243,0)</f>
        <v>0</v>
      </c>
      <c r="AC243" s="15">
        <f t="shared" si="651"/>
        <v>0</v>
      </c>
      <c r="AD243" s="15">
        <f t="shared" si="651"/>
        <v>6</v>
      </c>
      <c r="AE243" s="15">
        <f t="shared" si="651"/>
        <v>0</v>
      </c>
      <c r="AF243" s="15">
        <f t="shared" si="651"/>
        <v>3</v>
      </c>
      <c r="AG243" s="15">
        <f t="shared" si="651"/>
        <v>0</v>
      </c>
      <c r="AH243" s="15">
        <f t="shared" si="651"/>
        <v>0</v>
      </c>
      <c r="AI243" s="15">
        <f t="shared" si="651"/>
        <v>6</v>
      </c>
      <c r="AJ243" s="15">
        <f t="shared" si="651"/>
        <v>0</v>
      </c>
      <c r="AK243" s="15">
        <f t="shared" si="651"/>
        <v>3</v>
      </c>
      <c r="AL243" s="15">
        <f t="shared" si="651"/>
        <v>0</v>
      </c>
      <c r="AM243" s="15">
        <f t="shared" si="651"/>
        <v>0</v>
      </c>
      <c r="AN243" s="15">
        <f t="shared" si="2"/>
        <v>18</v>
      </c>
      <c r="AO243" s="14">
        <v>0</v>
      </c>
      <c r="AP243" s="14">
        <v>0</v>
      </c>
      <c r="AQ243" s="14">
        <v>80569.333333333328</v>
      </c>
      <c r="AR243" s="14">
        <v>0</v>
      </c>
      <c r="AS243" s="14">
        <v>80569.333333333328</v>
      </c>
      <c r="AT243" s="14">
        <v>0</v>
      </c>
      <c r="AU243" s="14">
        <v>0</v>
      </c>
      <c r="AV243" s="14">
        <v>89092.666666666672</v>
      </c>
      <c r="AW243" s="14">
        <v>0</v>
      </c>
      <c r="AX243" s="14">
        <v>88872</v>
      </c>
      <c r="AY243" s="14"/>
      <c r="AZ243" s="14"/>
      <c r="BA243" s="14">
        <f t="shared" ref="BA243:BL243" si="652">+BN243*CA243</f>
        <v>0</v>
      </c>
      <c r="BB243" s="14">
        <f t="shared" si="652"/>
        <v>0</v>
      </c>
      <c r="BC243" s="14">
        <f t="shared" si="652"/>
        <v>0</v>
      </c>
      <c r="BD243" s="14">
        <f t="shared" si="652"/>
        <v>0</v>
      </c>
      <c r="BE243" s="14">
        <f t="shared" si="652"/>
        <v>0</v>
      </c>
      <c r="BF243" s="14">
        <f t="shared" si="652"/>
        <v>0</v>
      </c>
      <c r="BG243" s="14">
        <f t="shared" si="652"/>
        <v>0</v>
      </c>
      <c r="BH243" s="14">
        <f t="shared" si="652"/>
        <v>0</v>
      </c>
      <c r="BI243" s="14">
        <f t="shared" si="652"/>
        <v>0</v>
      </c>
      <c r="BJ243" s="14">
        <f t="shared" si="652"/>
        <v>0</v>
      </c>
      <c r="BK243" s="14">
        <f t="shared" si="652"/>
        <v>0</v>
      </c>
      <c r="BL243" s="14">
        <f t="shared" si="652"/>
        <v>0</v>
      </c>
      <c r="BM243" s="13">
        <f t="shared" si="3"/>
        <v>0</v>
      </c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>
        <f t="shared" si="612"/>
        <v>0</v>
      </c>
      <c r="CA243" s="13">
        <v>97759.200000000012</v>
      </c>
      <c r="CB243" s="13">
        <v>97759.200000000012</v>
      </c>
      <c r="CC243" s="13">
        <v>97759.200000000012</v>
      </c>
      <c r="CD243" s="13">
        <v>97759.200000000012</v>
      </c>
      <c r="CE243" s="13">
        <v>97759.200000000012</v>
      </c>
      <c r="CF243" s="13">
        <v>97759.200000000012</v>
      </c>
      <c r="CG243" s="13">
        <v>97759.200000000012</v>
      </c>
      <c r="CH243" s="13">
        <v>97759.200000000012</v>
      </c>
      <c r="CI243" s="13">
        <v>97759.200000000012</v>
      </c>
      <c r="CJ243" s="13">
        <v>97759.200000000012</v>
      </c>
      <c r="CK243" s="13">
        <v>97759.200000000012</v>
      </c>
      <c r="CL243" s="13">
        <v>97759.200000000012</v>
      </c>
      <c r="CM243" s="17">
        <v>0.5</v>
      </c>
      <c r="CN243" s="17">
        <v>0.5</v>
      </c>
      <c r="CO243" s="17">
        <v>0.5</v>
      </c>
      <c r="CP243" s="17">
        <v>0.5</v>
      </c>
      <c r="CQ243" s="17">
        <v>0.5</v>
      </c>
      <c r="CR243" s="17">
        <v>0.5</v>
      </c>
      <c r="CS243" s="17">
        <v>0.5</v>
      </c>
      <c r="CT243" s="17">
        <v>0.5</v>
      </c>
      <c r="CU243" s="17">
        <v>0.5</v>
      </c>
      <c r="CV243" s="17">
        <v>0.5</v>
      </c>
      <c r="CW243" s="17">
        <v>0.5</v>
      </c>
      <c r="CX243" s="17">
        <v>0.5</v>
      </c>
      <c r="CY243" s="17">
        <v>0.34</v>
      </c>
      <c r="CZ243" s="17">
        <v>0.36000000000000004</v>
      </c>
      <c r="DA243" s="17">
        <v>0.36499999999999999</v>
      </c>
      <c r="DB243" s="17">
        <v>0.36499999999999999</v>
      </c>
      <c r="DC243" s="17">
        <v>0.4</v>
      </c>
      <c r="DD243" s="17">
        <v>0.4</v>
      </c>
      <c r="DE243" s="17">
        <v>0.39400000000000002</v>
      </c>
      <c r="DF243" s="17">
        <v>0.39400000000000002</v>
      </c>
      <c r="DG243" s="17">
        <v>0.39400000000000002</v>
      </c>
      <c r="DH243" s="17">
        <v>0.38500000000000001</v>
      </c>
      <c r="DI243" s="17">
        <v>0.39400000000000002</v>
      </c>
      <c r="DJ243" s="17">
        <v>0.4</v>
      </c>
    </row>
    <row r="244" spans="1:114" ht="15" customHeight="1" x14ac:dyDescent="0.35">
      <c r="A244" s="11" t="s">
        <v>344</v>
      </c>
      <c r="B244" s="11" t="s">
        <v>115</v>
      </c>
      <c r="C244" s="11" t="s">
        <v>116</v>
      </c>
      <c r="D244" s="11" t="s">
        <v>115</v>
      </c>
      <c r="E244" s="11" t="s">
        <v>117</v>
      </c>
      <c r="F244" s="11">
        <v>2023</v>
      </c>
      <c r="G244" s="11">
        <v>1002429</v>
      </c>
      <c r="H244" s="11" t="s">
        <v>449</v>
      </c>
      <c r="I244" s="11">
        <v>6300067</v>
      </c>
      <c r="J244" s="12" t="s">
        <v>450</v>
      </c>
      <c r="K244" s="11">
        <v>406366</v>
      </c>
      <c r="L244" s="11" t="s">
        <v>476</v>
      </c>
      <c r="M244" s="11"/>
      <c r="N244" s="11"/>
      <c r="O244" s="13">
        <v>278824</v>
      </c>
      <c r="P244" s="13">
        <v>2405200</v>
      </c>
      <c r="Q244" s="13">
        <v>0</v>
      </c>
      <c r="R244" s="13">
        <v>0</v>
      </c>
      <c r="S244" s="13">
        <v>171800</v>
      </c>
      <c r="T244" s="13">
        <v>0</v>
      </c>
      <c r="U244" s="13">
        <v>343600</v>
      </c>
      <c r="V244" s="13">
        <v>343600</v>
      </c>
      <c r="W244" s="13">
        <v>206160</v>
      </c>
      <c r="X244" s="13">
        <v>0</v>
      </c>
      <c r="Y244" s="13">
        <v>0</v>
      </c>
      <c r="Z244" s="13">
        <v>0</v>
      </c>
      <c r="AA244" s="14">
        <f t="shared" si="0"/>
        <v>3749184</v>
      </c>
      <c r="AB244" s="15">
        <f t="shared" ref="AB244:AM244" si="653">+IFERROR(O244/AO244,0)</f>
        <v>0</v>
      </c>
      <c r="AC244" s="15">
        <f t="shared" si="653"/>
        <v>0</v>
      </c>
      <c r="AD244" s="15">
        <f t="shared" si="653"/>
        <v>0</v>
      </c>
      <c r="AE244" s="15">
        <f t="shared" si="653"/>
        <v>0</v>
      </c>
      <c r="AF244" s="15">
        <f t="shared" si="653"/>
        <v>0</v>
      </c>
      <c r="AG244" s="15">
        <f t="shared" si="653"/>
        <v>0</v>
      </c>
      <c r="AH244" s="15">
        <f t="shared" si="653"/>
        <v>0</v>
      </c>
      <c r="AI244" s="15">
        <f t="shared" si="653"/>
        <v>0</v>
      </c>
      <c r="AJ244" s="15">
        <f t="shared" si="653"/>
        <v>0</v>
      </c>
      <c r="AK244" s="15">
        <f t="shared" si="653"/>
        <v>0</v>
      </c>
      <c r="AL244" s="15">
        <f t="shared" si="653"/>
        <v>0</v>
      </c>
      <c r="AM244" s="15">
        <f t="shared" si="653"/>
        <v>0</v>
      </c>
      <c r="AN244" s="15">
        <f t="shared" si="2"/>
        <v>0</v>
      </c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>
        <f t="shared" ref="BA244:BL244" si="654">+BN244*CA244</f>
        <v>0</v>
      </c>
      <c r="BB244" s="14">
        <f t="shared" si="654"/>
        <v>0</v>
      </c>
      <c r="BC244" s="14">
        <f t="shared" si="654"/>
        <v>0</v>
      </c>
      <c r="BD244" s="14">
        <f t="shared" si="654"/>
        <v>0</v>
      </c>
      <c r="BE244" s="14">
        <f t="shared" si="654"/>
        <v>0</v>
      </c>
      <c r="BF244" s="14">
        <f t="shared" si="654"/>
        <v>0</v>
      </c>
      <c r="BG244" s="14">
        <f t="shared" si="654"/>
        <v>0</v>
      </c>
      <c r="BH244" s="14">
        <f t="shared" si="654"/>
        <v>0</v>
      </c>
      <c r="BI244" s="14">
        <f t="shared" si="654"/>
        <v>0</v>
      </c>
      <c r="BJ244" s="14">
        <f t="shared" si="654"/>
        <v>0</v>
      </c>
      <c r="BK244" s="14">
        <f t="shared" si="654"/>
        <v>0</v>
      </c>
      <c r="BL244" s="14">
        <f t="shared" si="654"/>
        <v>0</v>
      </c>
      <c r="BM244" s="13">
        <f t="shared" si="3"/>
        <v>0</v>
      </c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>
        <f t="shared" si="612"/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7">
        <v>0.35</v>
      </c>
      <c r="CN244" s="17">
        <v>0.35</v>
      </c>
      <c r="CO244" s="17">
        <v>0.35</v>
      </c>
      <c r="CP244" s="17">
        <v>0.35</v>
      </c>
      <c r="CQ244" s="17">
        <v>0.35</v>
      </c>
      <c r="CR244" s="17">
        <v>0.35</v>
      </c>
      <c r="CS244" s="17">
        <v>0.35</v>
      </c>
      <c r="CT244" s="17">
        <v>0.35</v>
      </c>
      <c r="CU244" s="17">
        <v>0.35</v>
      </c>
      <c r="CV244" s="17">
        <v>0.35</v>
      </c>
      <c r="CW244" s="17">
        <v>0.35</v>
      </c>
      <c r="CX244" s="17">
        <v>0.35</v>
      </c>
      <c r="CY244" s="17">
        <v>0</v>
      </c>
      <c r="CZ244" s="17">
        <v>0</v>
      </c>
      <c r="DA244" s="17">
        <v>0</v>
      </c>
      <c r="DB244" s="17">
        <v>0</v>
      </c>
      <c r="DC244" s="17">
        <v>0</v>
      </c>
      <c r="DD244" s="17">
        <v>0</v>
      </c>
      <c r="DE244" s="17">
        <v>0</v>
      </c>
      <c r="DF244" s="17">
        <v>0</v>
      </c>
      <c r="DG244" s="17">
        <v>0</v>
      </c>
      <c r="DH244" s="17">
        <v>0</v>
      </c>
      <c r="DI244" s="17">
        <v>0</v>
      </c>
      <c r="DJ244" s="17">
        <v>0</v>
      </c>
    </row>
    <row r="245" spans="1:114" ht="15" customHeight="1" x14ac:dyDescent="0.35">
      <c r="A245" s="11" t="s">
        <v>344</v>
      </c>
      <c r="B245" s="11" t="s">
        <v>115</v>
      </c>
      <c r="C245" s="11" t="s">
        <v>116</v>
      </c>
      <c r="D245" s="11" t="s">
        <v>115</v>
      </c>
      <c r="E245" s="11" t="s">
        <v>117</v>
      </c>
      <c r="F245" s="11">
        <v>2023</v>
      </c>
      <c r="G245" s="11">
        <v>1002429</v>
      </c>
      <c r="H245" s="11" t="s">
        <v>449</v>
      </c>
      <c r="I245" s="11">
        <v>6300067</v>
      </c>
      <c r="J245" s="12" t="s">
        <v>450</v>
      </c>
      <c r="K245" s="11">
        <v>407778</v>
      </c>
      <c r="L245" s="11" t="s">
        <v>477</v>
      </c>
      <c r="M245" s="11"/>
      <c r="N245" s="11"/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2899260</v>
      </c>
      <c r="X245" s="13">
        <v>4625010</v>
      </c>
      <c r="Y245" s="13">
        <v>0</v>
      </c>
      <c r="Z245" s="13">
        <v>0</v>
      </c>
      <c r="AA245" s="14">
        <f t="shared" si="0"/>
        <v>7524270</v>
      </c>
      <c r="AB245" s="15">
        <f t="shared" ref="AB245:AM245" si="655">+IFERROR(O245/AO245,0)</f>
        <v>0</v>
      </c>
      <c r="AC245" s="15">
        <f t="shared" si="655"/>
        <v>0</v>
      </c>
      <c r="AD245" s="15">
        <f t="shared" si="655"/>
        <v>0</v>
      </c>
      <c r="AE245" s="15">
        <f t="shared" si="655"/>
        <v>0</v>
      </c>
      <c r="AF245" s="15">
        <f t="shared" si="655"/>
        <v>0</v>
      </c>
      <c r="AG245" s="15">
        <f t="shared" si="655"/>
        <v>0</v>
      </c>
      <c r="AH245" s="15">
        <f t="shared" si="655"/>
        <v>0</v>
      </c>
      <c r="AI245" s="15">
        <f t="shared" si="655"/>
        <v>0</v>
      </c>
      <c r="AJ245" s="15">
        <f t="shared" si="655"/>
        <v>17.640000000000004</v>
      </c>
      <c r="AK245" s="15">
        <f t="shared" si="655"/>
        <v>28.139999999999993</v>
      </c>
      <c r="AL245" s="15">
        <f t="shared" si="655"/>
        <v>0</v>
      </c>
      <c r="AM245" s="15">
        <f t="shared" si="655"/>
        <v>0</v>
      </c>
      <c r="AN245" s="15">
        <f t="shared" si="2"/>
        <v>45.78</v>
      </c>
      <c r="AO245" s="14" t="s">
        <v>121</v>
      </c>
      <c r="AP245" s="14" t="s">
        <v>121</v>
      </c>
      <c r="AQ245" s="14" t="s">
        <v>121</v>
      </c>
      <c r="AR245" s="14" t="s">
        <v>121</v>
      </c>
      <c r="AS245" s="14" t="s">
        <v>121</v>
      </c>
      <c r="AT245" s="14" t="s">
        <v>121</v>
      </c>
      <c r="AU245" s="14" t="s">
        <v>121</v>
      </c>
      <c r="AV245" s="14" t="s">
        <v>121</v>
      </c>
      <c r="AW245" s="14">
        <v>164357.14285714281</v>
      </c>
      <c r="AX245" s="14">
        <v>164357.1428571429</v>
      </c>
      <c r="AY245" s="14"/>
      <c r="AZ245" s="14"/>
      <c r="BA245" s="14">
        <f t="shared" ref="BA245:BL245" si="656">+BN245*CA245</f>
        <v>0</v>
      </c>
      <c r="BB245" s="14">
        <f t="shared" si="656"/>
        <v>0</v>
      </c>
      <c r="BC245" s="14">
        <f t="shared" si="656"/>
        <v>0</v>
      </c>
      <c r="BD245" s="14">
        <f t="shared" si="656"/>
        <v>0</v>
      </c>
      <c r="BE245" s="14">
        <f t="shared" si="656"/>
        <v>0</v>
      </c>
      <c r="BF245" s="14">
        <f t="shared" si="656"/>
        <v>0</v>
      </c>
      <c r="BG245" s="14">
        <f t="shared" si="656"/>
        <v>0</v>
      </c>
      <c r="BH245" s="14">
        <f t="shared" si="656"/>
        <v>0</v>
      </c>
      <c r="BI245" s="14">
        <f t="shared" si="656"/>
        <v>0</v>
      </c>
      <c r="BJ245" s="14">
        <f t="shared" si="656"/>
        <v>0</v>
      </c>
      <c r="BK245" s="14">
        <f t="shared" si="656"/>
        <v>0</v>
      </c>
      <c r="BL245" s="14">
        <f t="shared" si="656"/>
        <v>0</v>
      </c>
      <c r="BM245" s="13">
        <f t="shared" si="3"/>
        <v>0</v>
      </c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>
        <f t="shared" si="612"/>
        <v>0</v>
      </c>
      <c r="CA245" s="13">
        <v>180792.85714285722</v>
      </c>
      <c r="CB245" s="13">
        <v>180792.85714285722</v>
      </c>
      <c r="CC245" s="13">
        <v>180792.85714285722</v>
      </c>
      <c r="CD245" s="13">
        <v>180792.85714285722</v>
      </c>
      <c r="CE245" s="13">
        <v>180792.85714285722</v>
      </c>
      <c r="CF245" s="13">
        <v>180792.85714285722</v>
      </c>
      <c r="CG245" s="13">
        <v>180792.85714285722</v>
      </c>
      <c r="CH245" s="13">
        <v>180792.85714285722</v>
      </c>
      <c r="CI245" s="13">
        <v>180792.85714285722</v>
      </c>
      <c r="CJ245" s="13">
        <v>180792.85714285722</v>
      </c>
      <c r="CK245" s="13">
        <v>180792.85714285722</v>
      </c>
      <c r="CL245" s="13">
        <v>180792.85714285722</v>
      </c>
      <c r="CM245" s="17">
        <v>0.55000000000000004</v>
      </c>
      <c r="CN245" s="17">
        <v>0.55000000000000004</v>
      </c>
      <c r="CO245" s="17">
        <v>0.55000000000000004</v>
      </c>
      <c r="CP245" s="17">
        <v>0.55000000000000004</v>
      </c>
      <c r="CQ245" s="17">
        <v>0.55000000000000004</v>
      </c>
      <c r="CR245" s="17">
        <v>0.55000000000000004</v>
      </c>
      <c r="CS245" s="17">
        <v>0.55000000000000004</v>
      </c>
      <c r="CT245" s="17">
        <v>0.55000000000000004</v>
      </c>
      <c r="CU245" s="17">
        <v>0.55000000000000004</v>
      </c>
      <c r="CV245" s="17">
        <v>0.55000000000000004</v>
      </c>
      <c r="CW245" s="17">
        <v>0.55000000000000004</v>
      </c>
      <c r="CX245" s="17">
        <v>0.55000000000000004</v>
      </c>
      <c r="CY245" s="17">
        <v>0.39</v>
      </c>
      <c r="CZ245" s="17">
        <v>0.41000000000000003</v>
      </c>
      <c r="DA245" s="17">
        <v>0.41500000000000004</v>
      </c>
      <c r="DB245" s="17">
        <v>0.41499999999999998</v>
      </c>
      <c r="DC245" s="17">
        <v>0.45</v>
      </c>
      <c r="DD245" s="17">
        <v>0.45</v>
      </c>
      <c r="DE245" s="17">
        <v>0.44400000000000001</v>
      </c>
      <c r="DF245" s="17">
        <v>0.44400000000000001</v>
      </c>
      <c r="DG245" s="17">
        <v>0.44400000000000001</v>
      </c>
      <c r="DH245" s="17">
        <v>0.435</v>
      </c>
      <c r="DI245" s="17">
        <v>0.44400000000000001</v>
      </c>
      <c r="DJ245" s="17">
        <v>0.45</v>
      </c>
    </row>
    <row r="246" spans="1:114" ht="15" customHeight="1" x14ac:dyDescent="0.35">
      <c r="A246" s="11" t="s">
        <v>344</v>
      </c>
      <c r="B246" s="11" t="s">
        <v>115</v>
      </c>
      <c r="C246" s="11" t="s">
        <v>116</v>
      </c>
      <c r="D246" s="11" t="s">
        <v>115</v>
      </c>
      <c r="E246" s="11" t="s">
        <v>117</v>
      </c>
      <c r="F246" s="11">
        <v>2023</v>
      </c>
      <c r="G246" s="11">
        <v>1002429</v>
      </c>
      <c r="H246" s="11" t="s">
        <v>449</v>
      </c>
      <c r="I246" s="11">
        <v>6300067</v>
      </c>
      <c r="J246" s="12" t="s">
        <v>450</v>
      </c>
      <c r="K246" s="11">
        <v>407522</v>
      </c>
      <c r="L246" s="11" t="s">
        <v>478</v>
      </c>
      <c r="M246" s="11"/>
      <c r="N246" s="11"/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828360</v>
      </c>
      <c r="W246" s="13">
        <v>552240</v>
      </c>
      <c r="X246" s="13">
        <v>828360</v>
      </c>
      <c r="Y246" s="13">
        <v>0</v>
      </c>
      <c r="Z246" s="13">
        <v>0</v>
      </c>
      <c r="AA246" s="14">
        <f t="shared" si="0"/>
        <v>2208960</v>
      </c>
      <c r="AB246" s="15">
        <f t="shared" ref="AB246:AM246" si="657">+IFERROR(O246/AO246,0)</f>
        <v>0</v>
      </c>
      <c r="AC246" s="15">
        <f t="shared" si="657"/>
        <v>0</v>
      </c>
      <c r="AD246" s="15">
        <f t="shared" si="657"/>
        <v>0</v>
      </c>
      <c r="AE246" s="15">
        <f t="shared" si="657"/>
        <v>0</v>
      </c>
      <c r="AF246" s="15">
        <f t="shared" si="657"/>
        <v>0</v>
      </c>
      <c r="AG246" s="15">
        <f t="shared" si="657"/>
        <v>0</v>
      </c>
      <c r="AH246" s="15">
        <f t="shared" si="657"/>
        <v>0</v>
      </c>
      <c r="AI246" s="15">
        <f t="shared" si="657"/>
        <v>5.0399999999999991</v>
      </c>
      <c r="AJ246" s="15">
        <f t="shared" si="657"/>
        <v>3.359999999999999</v>
      </c>
      <c r="AK246" s="15">
        <f t="shared" si="657"/>
        <v>5.0399999999999991</v>
      </c>
      <c r="AL246" s="15">
        <f t="shared" si="657"/>
        <v>0</v>
      </c>
      <c r="AM246" s="15">
        <f t="shared" si="657"/>
        <v>0</v>
      </c>
      <c r="AN246" s="15">
        <f t="shared" si="2"/>
        <v>13.439999999999998</v>
      </c>
      <c r="AO246" s="14" t="s">
        <v>121</v>
      </c>
      <c r="AP246" s="14" t="s">
        <v>121</v>
      </c>
      <c r="AQ246" s="14" t="s">
        <v>121</v>
      </c>
      <c r="AR246" s="14" t="s">
        <v>121</v>
      </c>
      <c r="AS246" s="14" t="s">
        <v>121</v>
      </c>
      <c r="AT246" s="14" t="s">
        <v>121</v>
      </c>
      <c r="AU246" s="14" t="s">
        <v>121</v>
      </c>
      <c r="AV246" s="14">
        <v>164357.1428571429</v>
      </c>
      <c r="AW246" s="14">
        <v>164357.1428571429</v>
      </c>
      <c r="AX246" s="14">
        <v>164357.1428571429</v>
      </c>
      <c r="AY246" s="14"/>
      <c r="AZ246" s="14"/>
      <c r="BA246" s="14">
        <f t="shared" ref="BA246:BL246" si="658">+BN246*CA246</f>
        <v>313844</v>
      </c>
      <c r="BB246" s="14">
        <f t="shared" si="658"/>
        <v>293596</v>
      </c>
      <c r="BC246" s="14">
        <f t="shared" si="658"/>
        <v>278410</v>
      </c>
      <c r="BD246" s="14">
        <f t="shared" si="658"/>
        <v>288534</v>
      </c>
      <c r="BE246" s="14">
        <f t="shared" si="658"/>
        <v>389774</v>
      </c>
      <c r="BF246" s="14">
        <f t="shared" si="658"/>
        <v>339154</v>
      </c>
      <c r="BG246" s="14">
        <f t="shared" si="658"/>
        <v>323968</v>
      </c>
      <c r="BH246" s="14">
        <f t="shared" si="658"/>
        <v>349278</v>
      </c>
      <c r="BI246" s="14">
        <f t="shared" si="658"/>
        <v>673246</v>
      </c>
      <c r="BJ246" s="14">
        <f t="shared" si="658"/>
        <v>339154</v>
      </c>
      <c r="BK246" s="14">
        <f t="shared" si="658"/>
        <v>531510</v>
      </c>
      <c r="BL246" s="14">
        <f t="shared" si="658"/>
        <v>298658</v>
      </c>
      <c r="BM246" s="13">
        <f t="shared" si="3"/>
        <v>4419126</v>
      </c>
      <c r="BN246" s="16">
        <v>62</v>
      </c>
      <c r="BO246" s="16">
        <v>58</v>
      </c>
      <c r="BP246" s="16">
        <v>55</v>
      </c>
      <c r="BQ246" s="16">
        <v>57</v>
      </c>
      <c r="BR246" s="16">
        <v>77</v>
      </c>
      <c r="BS246" s="16">
        <v>67</v>
      </c>
      <c r="BT246" s="16">
        <v>64</v>
      </c>
      <c r="BU246" s="16">
        <v>69</v>
      </c>
      <c r="BV246" s="16">
        <v>133</v>
      </c>
      <c r="BW246" s="16">
        <v>67</v>
      </c>
      <c r="BX246" s="16">
        <v>105</v>
      </c>
      <c r="BY246" s="16">
        <v>59</v>
      </c>
      <c r="BZ246" s="16">
        <f t="shared" si="612"/>
        <v>873</v>
      </c>
      <c r="CA246" s="13">
        <v>5062</v>
      </c>
      <c r="CB246" s="13">
        <v>5062</v>
      </c>
      <c r="CC246" s="13">
        <v>5062</v>
      </c>
      <c r="CD246" s="13">
        <v>5062</v>
      </c>
      <c r="CE246" s="13">
        <v>5062</v>
      </c>
      <c r="CF246" s="13">
        <v>5062</v>
      </c>
      <c r="CG246" s="13">
        <v>5062</v>
      </c>
      <c r="CH246" s="13">
        <v>5062</v>
      </c>
      <c r="CI246" s="13">
        <v>5062</v>
      </c>
      <c r="CJ246" s="13">
        <v>5062</v>
      </c>
      <c r="CK246" s="13">
        <v>5062</v>
      </c>
      <c r="CL246" s="13">
        <v>5062</v>
      </c>
      <c r="CM246" s="17">
        <v>0.55000000000000004</v>
      </c>
      <c r="CN246" s="17">
        <v>0.55000000000000004</v>
      </c>
      <c r="CO246" s="17">
        <v>0.55000000000000004</v>
      </c>
      <c r="CP246" s="17">
        <v>0.55000000000000004</v>
      </c>
      <c r="CQ246" s="17">
        <v>0.55000000000000004</v>
      </c>
      <c r="CR246" s="17">
        <v>0.55000000000000004</v>
      </c>
      <c r="CS246" s="17">
        <v>0.55000000000000004</v>
      </c>
      <c r="CT246" s="17">
        <v>0.55000000000000004</v>
      </c>
      <c r="CU246" s="17">
        <v>0.55000000000000004</v>
      </c>
      <c r="CV246" s="17">
        <v>0.55000000000000004</v>
      </c>
      <c r="CW246" s="17">
        <v>0.55000000000000004</v>
      </c>
      <c r="CX246" s="17">
        <v>0.55000000000000004</v>
      </c>
      <c r="CY246" s="17">
        <v>0.39</v>
      </c>
      <c r="CZ246" s="17">
        <v>0.41000000000000003</v>
      </c>
      <c r="DA246" s="17">
        <v>0.41500000000000004</v>
      </c>
      <c r="DB246" s="17">
        <v>0.41499999999999998</v>
      </c>
      <c r="DC246" s="17">
        <v>0.45</v>
      </c>
      <c r="DD246" s="17">
        <v>0.45</v>
      </c>
      <c r="DE246" s="17">
        <v>0.44400000000000001</v>
      </c>
      <c r="DF246" s="17">
        <v>0.44400000000000001</v>
      </c>
      <c r="DG246" s="17">
        <v>0.44400000000000001</v>
      </c>
      <c r="DH246" s="17">
        <v>0.435</v>
      </c>
      <c r="DI246" s="17">
        <v>0.44400000000000001</v>
      </c>
      <c r="DJ246" s="17">
        <v>0.45</v>
      </c>
    </row>
    <row r="247" spans="1:114" ht="15" customHeight="1" x14ac:dyDescent="0.35">
      <c r="A247" s="11" t="s">
        <v>344</v>
      </c>
      <c r="B247" s="11" t="s">
        <v>115</v>
      </c>
      <c r="C247" s="11" t="s">
        <v>116</v>
      </c>
      <c r="D247" s="11" t="s">
        <v>115</v>
      </c>
      <c r="E247" s="11" t="s">
        <v>117</v>
      </c>
      <c r="F247" s="11">
        <v>2023</v>
      </c>
      <c r="G247" s="11">
        <v>1002429</v>
      </c>
      <c r="H247" s="11" t="s">
        <v>449</v>
      </c>
      <c r="I247" s="11">
        <v>6300067</v>
      </c>
      <c r="J247" s="12" t="s">
        <v>450</v>
      </c>
      <c r="K247" s="11">
        <v>407132</v>
      </c>
      <c r="L247" s="11" t="s">
        <v>479</v>
      </c>
      <c r="M247" s="11"/>
      <c r="N247" s="11"/>
      <c r="O247" s="13">
        <v>0</v>
      </c>
      <c r="P247" s="13">
        <v>45626712</v>
      </c>
      <c r="Q247" s="13">
        <v>88408200</v>
      </c>
      <c r="R247" s="13">
        <v>28882944</v>
      </c>
      <c r="S247" s="13">
        <v>40570704</v>
      </c>
      <c r="T247" s="13">
        <v>58879356</v>
      </c>
      <c r="U247" s="13">
        <v>35275536</v>
      </c>
      <c r="V247" s="13">
        <v>42015830</v>
      </c>
      <c r="W247" s="13">
        <v>0</v>
      </c>
      <c r="X247" s="13">
        <v>0</v>
      </c>
      <c r="Y247" s="13">
        <v>0</v>
      </c>
      <c r="Z247" s="13">
        <v>0</v>
      </c>
      <c r="AA247" s="14">
        <f t="shared" si="0"/>
        <v>339659282</v>
      </c>
      <c r="AB247" s="15">
        <f t="shared" ref="AB247:AM247" si="659">+IFERROR(O247/AO247,0)</f>
        <v>0</v>
      </c>
      <c r="AC247" s="15">
        <f t="shared" si="659"/>
        <v>942</v>
      </c>
      <c r="AD247" s="15">
        <f t="shared" si="659"/>
        <v>840</v>
      </c>
      <c r="AE247" s="15">
        <f t="shared" si="659"/>
        <v>384</v>
      </c>
      <c r="AF247" s="15">
        <f t="shared" si="659"/>
        <v>555</v>
      </c>
      <c r="AG247" s="15">
        <f t="shared" si="659"/>
        <v>957</v>
      </c>
      <c r="AH247" s="15">
        <f t="shared" si="659"/>
        <v>506.00000000000006</v>
      </c>
      <c r="AI247" s="15">
        <f t="shared" si="659"/>
        <v>598</v>
      </c>
      <c r="AJ247" s="15">
        <f t="shared" si="659"/>
        <v>0</v>
      </c>
      <c r="AK247" s="15">
        <f t="shared" si="659"/>
        <v>0</v>
      </c>
      <c r="AL247" s="15">
        <f t="shared" si="659"/>
        <v>0</v>
      </c>
      <c r="AM247" s="15">
        <f t="shared" si="659"/>
        <v>0</v>
      </c>
      <c r="AN247" s="15">
        <f t="shared" si="2"/>
        <v>4782</v>
      </c>
      <c r="AO247" s="14">
        <v>0</v>
      </c>
      <c r="AP247" s="14">
        <v>48436</v>
      </c>
      <c r="AQ247" s="14">
        <v>105247.85714285714</v>
      </c>
      <c r="AR247" s="14">
        <v>75216</v>
      </c>
      <c r="AS247" s="14">
        <v>73100.367567567562</v>
      </c>
      <c r="AT247" s="14">
        <v>61524.927899686518</v>
      </c>
      <c r="AU247" s="14">
        <v>69714.498023715409</v>
      </c>
      <c r="AV247" s="14">
        <v>70260.58528428094</v>
      </c>
      <c r="AW247" s="14">
        <v>0</v>
      </c>
      <c r="AX247" s="14"/>
      <c r="AY247" s="14"/>
      <c r="AZ247" s="14"/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3">
        <f t="shared" si="3"/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f t="shared" si="612"/>
        <v>0</v>
      </c>
      <c r="CA247" s="13">
        <v>0</v>
      </c>
      <c r="CB247" s="13">
        <v>0</v>
      </c>
      <c r="CC247" s="13">
        <v>0</v>
      </c>
      <c r="CD247" s="13">
        <v>0</v>
      </c>
      <c r="CE247" s="13">
        <v>0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7">
        <v>0</v>
      </c>
      <c r="CN247" s="17">
        <v>0</v>
      </c>
      <c r="CO247" s="17">
        <v>0</v>
      </c>
      <c r="CP247" s="17">
        <v>0</v>
      </c>
      <c r="CQ247" s="17">
        <v>0</v>
      </c>
      <c r="CR247" s="17">
        <v>0</v>
      </c>
      <c r="CS247" s="17">
        <v>0</v>
      </c>
      <c r="CT247" s="17">
        <v>0</v>
      </c>
      <c r="CU247" s="17">
        <v>0</v>
      </c>
      <c r="CV247" s="17">
        <v>0</v>
      </c>
      <c r="CW247" s="17">
        <v>0</v>
      </c>
      <c r="CX247" s="17">
        <v>0</v>
      </c>
      <c r="CY247" s="17">
        <v>0</v>
      </c>
      <c r="CZ247" s="17">
        <v>0</v>
      </c>
      <c r="DA247" s="17">
        <v>0</v>
      </c>
      <c r="DB247" s="17">
        <v>0</v>
      </c>
      <c r="DC247" s="17">
        <v>0</v>
      </c>
      <c r="DD247" s="17">
        <v>0</v>
      </c>
      <c r="DE247" s="17">
        <v>0</v>
      </c>
      <c r="DF247" s="17">
        <v>0</v>
      </c>
      <c r="DG247" s="17">
        <v>0</v>
      </c>
      <c r="DH247" s="17">
        <v>0</v>
      </c>
      <c r="DI247" s="17">
        <v>0</v>
      </c>
      <c r="DJ247" s="17">
        <v>0</v>
      </c>
    </row>
    <row r="248" spans="1:114" ht="15" customHeight="1" x14ac:dyDescent="0.35">
      <c r="A248" s="11" t="s">
        <v>344</v>
      </c>
      <c r="B248" s="11" t="s">
        <v>115</v>
      </c>
      <c r="C248" s="11" t="s">
        <v>116</v>
      </c>
      <c r="D248" s="11" t="s">
        <v>115</v>
      </c>
      <c r="E248" s="11" t="s">
        <v>117</v>
      </c>
      <c r="F248" s="11">
        <v>2023</v>
      </c>
      <c r="G248" s="11">
        <v>1002429</v>
      </c>
      <c r="H248" s="11" t="s">
        <v>449</v>
      </c>
      <c r="I248" s="11">
        <v>6300067</v>
      </c>
      <c r="J248" s="12" t="s">
        <v>450</v>
      </c>
      <c r="K248" s="11">
        <v>407523</v>
      </c>
      <c r="L248" s="11" t="s">
        <v>479</v>
      </c>
      <c r="M248" s="11"/>
      <c r="N248" s="11"/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49032406</v>
      </c>
      <c r="W248" s="13">
        <v>37511898</v>
      </c>
      <c r="X248" s="13">
        <v>16380296</v>
      </c>
      <c r="Y248" s="13">
        <v>0</v>
      </c>
      <c r="Z248" s="13">
        <v>0</v>
      </c>
      <c r="AA248" s="14">
        <f t="shared" si="0"/>
        <v>102924600</v>
      </c>
      <c r="AB248" s="15">
        <f t="shared" ref="AB248:AM248" si="660">+IFERROR(O248/AO248,0)</f>
        <v>0</v>
      </c>
      <c r="AC248" s="15">
        <f t="shared" si="660"/>
        <v>0</v>
      </c>
      <c r="AD248" s="15">
        <f t="shared" si="660"/>
        <v>0</v>
      </c>
      <c r="AE248" s="15">
        <f t="shared" si="660"/>
        <v>0</v>
      </c>
      <c r="AF248" s="15">
        <f t="shared" si="660"/>
        <v>0</v>
      </c>
      <c r="AG248" s="15">
        <f t="shared" si="660"/>
        <v>0</v>
      </c>
      <c r="AH248" s="15">
        <f t="shared" si="660"/>
        <v>0</v>
      </c>
      <c r="AI248" s="15">
        <f t="shared" si="660"/>
        <v>439.74</v>
      </c>
      <c r="AJ248" s="15">
        <f t="shared" si="660"/>
        <v>340.20000000000005</v>
      </c>
      <c r="AK248" s="15">
        <f t="shared" si="660"/>
        <v>211.68000000000004</v>
      </c>
      <c r="AL248" s="15">
        <f t="shared" si="660"/>
        <v>0</v>
      </c>
      <c r="AM248" s="15">
        <f t="shared" si="660"/>
        <v>0</v>
      </c>
      <c r="AN248" s="15">
        <f t="shared" si="2"/>
        <v>991.62000000000012</v>
      </c>
      <c r="AO248" s="14"/>
      <c r="AP248" s="14"/>
      <c r="AQ248" s="14"/>
      <c r="AR248" s="14"/>
      <c r="AS248" s="14"/>
      <c r="AT248" s="14"/>
      <c r="AU248" s="14"/>
      <c r="AV248" s="14">
        <v>111503.1746031746</v>
      </c>
      <c r="AW248" s="14">
        <v>110264.25044091709</v>
      </c>
      <c r="AX248" s="14">
        <v>77382.35071806499</v>
      </c>
      <c r="AY248" s="14"/>
      <c r="AZ248" s="14"/>
      <c r="BA248" s="14">
        <f t="shared" ref="BA248:BL248" si="661">+BN248*CA248</f>
        <v>45860034</v>
      </c>
      <c r="BB248" s="14">
        <f t="shared" si="661"/>
        <v>34961876</v>
      </c>
      <c r="BC248" s="14">
        <f t="shared" si="661"/>
        <v>47908010</v>
      </c>
      <c r="BD248" s="14">
        <f t="shared" si="661"/>
        <v>58952452</v>
      </c>
      <c r="BE248" s="14">
        <f t="shared" si="661"/>
        <v>77749946</v>
      </c>
      <c r="BF248" s="14">
        <f t="shared" si="661"/>
        <v>71020882</v>
      </c>
      <c r="BG248" s="14">
        <f t="shared" si="661"/>
        <v>70143178</v>
      </c>
      <c r="BH248" s="14">
        <f t="shared" si="661"/>
        <v>66193510</v>
      </c>
      <c r="BI248" s="14">
        <f t="shared" si="661"/>
        <v>69704326</v>
      </c>
      <c r="BJ248" s="14">
        <f t="shared" si="661"/>
        <v>51199400</v>
      </c>
      <c r="BK248" s="14">
        <f t="shared" si="661"/>
        <v>76140822</v>
      </c>
      <c r="BL248" s="14">
        <f t="shared" si="661"/>
        <v>65169522</v>
      </c>
      <c r="BM248" s="13">
        <f t="shared" si="3"/>
        <v>735003958</v>
      </c>
      <c r="BN248" s="16">
        <v>627</v>
      </c>
      <c r="BO248" s="16">
        <v>478</v>
      </c>
      <c r="BP248" s="16">
        <v>655</v>
      </c>
      <c r="BQ248" s="16">
        <v>806</v>
      </c>
      <c r="BR248" s="16">
        <v>1063</v>
      </c>
      <c r="BS248" s="16">
        <v>971</v>
      </c>
      <c r="BT248" s="16">
        <v>959</v>
      </c>
      <c r="BU248" s="16">
        <v>905</v>
      </c>
      <c r="BV248" s="16">
        <v>953</v>
      </c>
      <c r="BW248" s="16">
        <v>700</v>
      </c>
      <c r="BX248" s="16">
        <v>1041</v>
      </c>
      <c r="BY248" s="16">
        <v>891</v>
      </c>
      <c r="BZ248" s="16">
        <f t="shared" si="612"/>
        <v>10049</v>
      </c>
      <c r="CA248" s="13">
        <v>73142</v>
      </c>
      <c r="CB248" s="13">
        <v>73142</v>
      </c>
      <c r="CC248" s="13">
        <v>73142</v>
      </c>
      <c r="CD248" s="13">
        <v>73142</v>
      </c>
      <c r="CE248" s="13">
        <v>73142</v>
      </c>
      <c r="CF248" s="13">
        <v>73142</v>
      </c>
      <c r="CG248" s="13">
        <v>73142</v>
      </c>
      <c r="CH248" s="13">
        <v>73142</v>
      </c>
      <c r="CI248" s="13">
        <v>73142</v>
      </c>
      <c r="CJ248" s="13">
        <v>73142</v>
      </c>
      <c r="CK248" s="13">
        <v>73142</v>
      </c>
      <c r="CL248" s="13">
        <v>73142</v>
      </c>
      <c r="CM248" s="17">
        <v>0.4</v>
      </c>
      <c r="CN248" s="17">
        <v>0.4</v>
      </c>
      <c r="CO248" s="17">
        <v>0.4</v>
      </c>
      <c r="CP248" s="17">
        <v>0.4</v>
      </c>
      <c r="CQ248" s="17">
        <v>0.4</v>
      </c>
      <c r="CR248" s="17">
        <v>0.4</v>
      </c>
      <c r="CS248" s="17">
        <v>0.4</v>
      </c>
      <c r="CT248" s="17">
        <v>0.4</v>
      </c>
      <c r="CU248" s="17">
        <v>0.4</v>
      </c>
      <c r="CV248" s="17">
        <v>0.4</v>
      </c>
      <c r="CW248" s="17">
        <v>0.4</v>
      </c>
      <c r="CX248" s="17">
        <v>0.4</v>
      </c>
      <c r="CY248" s="17">
        <v>0.28999999999999998</v>
      </c>
      <c r="CZ248" s="17">
        <v>0.31</v>
      </c>
      <c r="DA248" s="17">
        <v>0.31499999999999995</v>
      </c>
      <c r="DB248" s="17">
        <v>0.31499999999999995</v>
      </c>
      <c r="DC248" s="17">
        <v>0.35</v>
      </c>
      <c r="DD248" s="17">
        <v>0.35</v>
      </c>
      <c r="DE248" s="17">
        <v>0.34399999999999997</v>
      </c>
      <c r="DF248" s="17">
        <v>0.34399999999999997</v>
      </c>
      <c r="DG248" s="17">
        <v>0.34399999999999997</v>
      </c>
      <c r="DH248" s="17">
        <v>0.33499999999999996</v>
      </c>
      <c r="DI248" s="17">
        <v>0.34399999999999997</v>
      </c>
      <c r="DJ248" s="17">
        <v>0.35</v>
      </c>
    </row>
    <row r="249" spans="1:114" ht="15" customHeight="1" x14ac:dyDescent="0.35">
      <c r="A249" s="11" t="s">
        <v>344</v>
      </c>
      <c r="B249" s="11" t="s">
        <v>115</v>
      </c>
      <c r="C249" s="11" t="s">
        <v>116</v>
      </c>
      <c r="D249" s="11" t="s">
        <v>115</v>
      </c>
      <c r="E249" s="11" t="s">
        <v>117</v>
      </c>
      <c r="F249" s="11">
        <v>2023</v>
      </c>
      <c r="G249" s="11">
        <v>1002429</v>
      </c>
      <c r="H249" s="11" t="s">
        <v>449</v>
      </c>
      <c r="I249" s="11">
        <v>6300067</v>
      </c>
      <c r="J249" s="12" t="s">
        <v>450</v>
      </c>
      <c r="K249" s="11">
        <v>407134</v>
      </c>
      <c r="L249" s="11" t="s">
        <v>480</v>
      </c>
      <c r="M249" s="11"/>
      <c r="N249" s="11"/>
      <c r="O249" s="13">
        <v>0</v>
      </c>
      <c r="P249" s="13">
        <v>5046888</v>
      </c>
      <c r="Q249" s="13">
        <v>11659464</v>
      </c>
      <c r="R249" s="13">
        <v>4497864</v>
      </c>
      <c r="S249" s="13">
        <v>42791016</v>
      </c>
      <c r="T249" s="13">
        <v>21870770</v>
      </c>
      <c r="U249" s="13">
        <v>4318172</v>
      </c>
      <c r="V249" s="13">
        <v>14042448</v>
      </c>
      <c r="W249" s="13">
        <v>10406457</v>
      </c>
      <c r="X249" s="13">
        <v>0</v>
      </c>
      <c r="Y249" s="13">
        <v>0</v>
      </c>
      <c r="Z249" s="13">
        <v>0</v>
      </c>
      <c r="AA249" s="14">
        <f t="shared" si="0"/>
        <v>114633079</v>
      </c>
      <c r="AB249" s="15">
        <f t="shared" ref="AB249:AM249" si="662">+IFERROR(O249/AO249,0)</f>
        <v>0</v>
      </c>
      <c r="AC249" s="15">
        <f t="shared" si="662"/>
        <v>168</v>
      </c>
      <c r="AD249" s="15">
        <f t="shared" si="662"/>
        <v>144</v>
      </c>
      <c r="AE249" s="15">
        <f t="shared" si="662"/>
        <v>84</v>
      </c>
      <c r="AF249" s="15">
        <f t="shared" si="662"/>
        <v>852</v>
      </c>
      <c r="AG249" s="15">
        <f t="shared" si="662"/>
        <v>518</v>
      </c>
      <c r="AH249" s="15">
        <f t="shared" si="662"/>
        <v>94</v>
      </c>
      <c r="AI249" s="15">
        <f t="shared" si="662"/>
        <v>336</v>
      </c>
      <c r="AJ249" s="15">
        <f t="shared" si="662"/>
        <v>249</v>
      </c>
      <c r="AK249" s="15">
        <f t="shared" si="662"/>
        <v>0</v>
      </c>
      <c r="AL249" s="15">
        <f t="shared" si="662"/>
        <v>0</v>
      </c>
      <c r="AM249" s="15">
        <f t="shared" si="662"/>
        <v>0</v>
      </c>
      <c r="AN249" s="15">
        <f t="shared" si="2"/>
        <v>2445</v>
      </c>
      <c r="AO249" s="14">
        <v>0</v>
      </c>
      <c r="AP249" s="14">
        <v>30041</v>
      </c>
      <c r="AQ249" s="14">
        <v>80968.5</v>
      </c>
      <c r="AR249" s="14">
        <v>53546</v>
      </c>
      <c r="AS249" s="14">
        <v>50224.197183098593</v>
      </c>
      <c r="AT249" s="14">
        <v>42221.563706563706</v>
      </c>
      <c r="AU249" s="14">
        <v>45938</v>
      </c>
      <c r="AV249" s="14">
        <v>41793</v>
      </c>
      <c r="AW249" s="14">
        <v>41793</v>
      </c>
      <c r="AX249" s="14"/>
      <c r="AY249" s="14"/>
      <c r="AZ249" s="14"/>
      <c r="BA249" s="14">
        <v>0</v>
      </c>
      <c r="BB249" s="14">
        <v>0</v>
      </c>
      <c r="BC249" s="14">
        <v>0</v>
      </c>
      <c r="BD249" s="14">
        <v>0</v>
      </c>
      <c r="BE249" s="14">
        <v>0</v>
      </c>
      <c r="BF249" s="14">
        <v>0</v>
      </c>
      <c r="BG249" s="14">
        <v>0</v>
      </c>
      <c r="BH249" s="14">
        <v>0</v>
      </c>
      <c r="BI249" s="14">
        <v>0</v>
      </c>
      <c r="BJ249" s="14">
        <v>0</v>
      </c>
      <c r="BK249" s="14">
        <v>0</v>
      </c>
      <c r="BL249" s="14">
        <v>0</v>
      </c>
      <c r="BM249" s="13">
        <f t="shared" si="3"/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f t="shared" si="612"/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7">
        <v>0</v>
      </c>
      <c r="CN249" s="17">
        <v>0</v>
      </c>
      <c r="CO249" s="17">
        <v>0</v>
      </c>
      <c r="CP249" s="17">
        <v>0</v>
      </c>
      <c r="CQ249" s="17">
        <v>0</v>
      </c>
      <c r="CR249" s="17">
        <v>0</v>
      </c>
      <c r="CS249" s="17">
        <v>0</v>
      </c>
      <c r="CT249" s="17">
        <v>0</v>
      </c>
      <c r="CU249" s="17">
        <v>0</v>
      </c>
      <c r="CV249" s="17">
        <v>0</v>
      </c>
      <c r="CW249" s="17">
        <v>0</v>
      </c>
      <c r="CX249" s="17">
        <v>0</v>
      </c>
      <c r="CY249" s="17">
        <v>0</v>
      </c>
      <c r="CZ249" s="17">
        <v>0</v>
      </c>
      <c r="DA249" s="17">
        <v>0</v>
      </c>
      <c r="DB249" s="17">
        <v>0</v>
      </c>
      <c r="DC249" s="17">
        <v>0</v>
      </c>
      <c r="DD249" s="17">
        <v>0</v>
      </c>
      <c r="DE249" s="17">
        <v>0</v>
      </c>
      <c r="DF249" s="17">
        <v>0</v>
      </c>
      <c r="DG249" s="17">
        <v>0</v>
      </c>
      <c r="DH249" s="17">
        <v>0</v>
      </c>
      <c r="DI249" s="17">
        <v>0</v>
      </c>
      <c r="DJ249" s="17">
        <v>0</v>
      </c>
    </row>
    <row r="250" spans="1:114" ht="15" customHeight="1" x14ac:dyDescent="0.35">
      <c r="A250" s="11" t="s">
        <v>344</v>
      </c>
      <c r="B250" s="11" t="s">
        <v>115</v>
      </c>
      <c r="C250" s="11" t="s">
        <v>116</v>
      </c>
      <c r="D250" s="11" t="s">
        <v>115</v>
      </c>
      <c r="E250" s="11" t="s">
        <v>117</v>
      </c>
      <c r="F250" s="11">
        <v>2023</v>
      </c>
      <c r="G250" s="11">
        <v>1002429</v>
      </c>
      <c r="H250" s="11" t="s">
        <v>449</v>
      </c>
      <c r="I250" s="11">
        <v>6300067</v>
      </c>
      <c r="J250" s="12" t="s">
        <v>450</v>
      </c>
      <c r="K250" s="11">
        <v>407524</v>
      </c>
      <c r="L250" s="11" t="s">
        <v>480</v>
      </c>
      <c r="M250" s="11"/>
      <c r="N250" s="11"/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9826779</v>
      </c>
      <c r="Y250" s="13">
        <v>0</v>
      </c>
      <c r="Z250" s="13">
        <v>0</v>
      </c>
      <c r="AA250" s="14">
        <f t="shared" si="0"/>
        <v>9826779</v>
      </c>
      <c r="AB250" s="15">
        <f t="shared" ref="AB250:AM250" si="663">+IFERROR(O250/AO250,0)</f>
        <v>0</v>
      </c>
      <c r="AC250" s="15">
        <f t="shared" si="663"/>
        <v>0</v>
      </c>
      <c r="AD250" s="15">
        <f t="shared" si="663"/>
        <v>0</v>
      </c>
      <c r="AE250" s="15">
        <f t="shared" si="663"/>
        <v>0</v>
      </c>
      <c r="AF250" s="15">
        <f t="shared" si="663"/>
        <v>0</v>
      </c>
      <c r="AG250" s="15">
        <f t="shared" si="663"/>
        <v>0</v>
      </c>
      <c r="AH250" s="15">
        <f t="shared" si="663"/>
        <v>0</v>
      </c>
      <c r="AI250" s="15">
        <f t="shared" si="663"/>
        <v>0</v>
      </c>
      <c r="AJ250" s="15">
        <f t="shared" si="663"/>
        <v>0</v>
      </c>
      <c r="AK250" s="15">
        <f t="shared" si="663"/>
        <v>86.400000000000034</v>
      </c>
      <c r="AL250" s="15">
        <f t="shared" si="663"/>
        <v>0</v>
      </c>
      <c r="AM250" s="15">
        <f t="shared" si="663"/>
        <v>0</v>
      </c>
      <c r="AN250" s="15">
        <f t="shared" si="2"/>
        <v>86.400000000000034</v>
      </c>
      <c r="AO250" s="14"/>
      <c r="AP250" s="14"/>
      <c r="AQ250" s="14"/>
      <c r="AR250" s="14"/>
      <c r="AS250" s="14"/>
      <c r="AT250" s="14"/>
      <c r="AU250" s="14"/>
      <c r="AV250" s="14"/>
      <c r="AW250" s="14"/>
      <c r="AX250" s="14">
        <v>113735.8680555555</v>
      </c>
      <c r="AY250" s="14"/>
      <c r="AZ250" s="14"/>
      <c r="BA250" s="14">
        <f t="shared" ref="BA250:BL250" si="664">+BN250*CA250</f>
        <v>17239833</v>
      </c>
      <c r="BB250" s="14">
        <f t="shared" si="664"/>
        <v>14358906</v>
      </c>
      <c r="BC250" s="14">
        <f t="shared" si="664"/>
        <v>14724738</v>
      </c>
      <c r="BD250" s="14">
        <f t="shared" si="664"/>
        <v>16919730</v>
      </c>
      <c r="BE250" s="14">
        <f t="shared" si="664"/>
        <v>17468478</v>
      </c>
      <c r="BF250" s="14">
        <f t="shared" si="664"/>
        <v>17651394</v>
      </c>
      <c r="BG250" s="14">
        <f t="shared" si="664"/>
        <v>21629817</v>
      </c>
      <c r="BH250" s="14">
        <f t="shared" si="664"/>
        <v>22635855</v>
      </c>
      <c r="BI250" s="14">
        <f t="shared" si="664"/>
        <v>29403747</v>
      </c>
      <c r="BJ250" s="14">
        <f t="shared" si="664"/>
        <v>20120760</v>
      </c>
      <c r="BK250" s="14">
        <f t="shared" si="664"/>
        <v>25242408</v>
      </c>
      <c r="BL250" s="14">
        <f t="shared" si="664"/>
        <v>21035340</v>
      </c>
      <c r="BM250" s="13">
        <f t="shared" si="3"/>
        <v>238431006</v>
      </c>
      <c r="BN250" s="16">
        <v>377</v>
      </c>
      <c r="BO250" s="16">
        <v>314</v>
      </c>
      <c r="BP250" s="16">
        <v>322</v>
      </c>
      <c r="BQ250" s="16">
        <v>370</v>
      </c>
      <c r="BR250" s="16">
        <v>382</v>
      </c>
      <c r="BS250" s="16">
        <v>386</v>
      </c>
      <c r="BT250" s="16">
        <v>473</v>
      </c>
      <c r="BU250" s="16">
        <v>495</v>
      </c>
      <c r="BV250" s="16">
        <v>643</v>
      </c>
      <c r="BW250" s="16">
        <v>440</v>
      </c>
      <c r="BX250" s="16">
        <v>552</v>
      </c>
      <c r="BY250" s="16">
        <v>460</v>
      </c>
      <c r="BZ250" s="16">
        <f t="shared" si="612"/>
        <v>5214</v>
      </c>
      <c r="CA250" s="13">
        <v>45729</v>
      </c>
      <c r="CB250" s="13">
        <v>45729</v>
      </c>
      <c r="CC250" s="13">
        <v>45729</v>
      </c>
      <c r="CD250" s="13">
        <v>45729</v>
      </c>
      <c r="CE250" s="13">
        <v>45729</v>
      </c>
      <c r="CF250" s="13">
        <v>45729</v>
      </c>
      <c r="CG250" s="13">
        <v>45729</v>
      </c>
      <c r="CH250" s="13">
        <v>45729</v>
      </c>
      <c r="CI250" s="13">
        <v>45729</v>
      </c>
      <c r="CJ250" s="13">
        <v>45729</v>
      </c>
      <c r="CK250" s="13">
        <v>45729</v>
      </c>
      <c r="CL250" s="13">
        <v>45729</v>
      </c>
      <c r="CM250" s="17">
        <v>0.44</v>
      </c>
      <c r="CN250" s="17">
        <v>0.44</v>
      </c>
      <c r="CO250" s="17">
        <v>0.44</v>
      </c>
      <c r="CP250" s="17">
        <v>0.44</v>
      </c>
      <c r="CQ250" s="17">
        <v>0.44</v>
      </c>
      <c r="CR250" s="17">
        <v>0.44</v>
      </c>
      <c r="CS250" s="17">
        <v>0.44</v>
      </c>
      <c r="CT250" s="17">
        <v>0.44</v>
      </c>
      <c r="CU250" s="17">
        <v>0.44</v>
      </c>
      <c r="CV250" s="17">
        <v>0.44</v>
      </c>
      <c r="CW250" s="17">
        <v>0.44</v>
      </c>
      <c r="CX250" s="17">
        <v>0.44</v>
      </c>
      <c r="CY250" s="17">
        <v>0.28999999999999998</v>
      </c>
      <c r="CZ250" s="17">
        <v>0.31</v>
      </c>
      <c r="DA250" s="17">
        <v>0.31499999999999995</v>
      </c>
      <c r="DB250" s="17">
        <v>0.31499999999999995</v>
      </c>
      <c r="DC250" s="17">
        <v>0.35</v>
      </c>
      <c r="DD250" s="17">
        <v>0.35</v>
      </c>
      <c r="DE250" s="17">
        <v>0.34399999999999997</v>
      </c>
      <c r="DF250" s="17">
        <v>0.34399999999999997</v>
      </c>
      <c r="DG250" s="17">
        <v>0.34399999999999997</v>
      </c>
      <c r="DH250" s="17">
        <v>0.33499999999999996</v>
      </c>
      <c r="DI250" s="17">
        <v>0.34399999999999997</v>
      </c>
      <c r="DJ250" s="17">
        <v>0.35</v>
      </c>
    </row>
    <row r="251" spans="1:114" ht="15" customHeight="1" x14ac:dyDescent="0.35">
      <c r="A251" s="11" t="s">
        <v>344</v>
      </c>
      <c r="B251" s="11" t="s">
        <v>115</v>
      </c>
      <c r="C251" s="11" t="s">
        <v>116</v>
      </c>
      <c r="D251" s="11" t="s">
        <v>115</v>
      </c>
      <c r="E251" s="11" t="s">
        <v>117</v>
      </c>
      <c r="F251" s="11">
        <v>2023</v>
      </c>
      <c r="G251" s="11">
        <v>1002429</v>
      </c>
      <c r="H251" s="11" t="s">
        <v>449</v>
      </c>
      <c r="I251" s="11">
        <v>6300067</v>
      </c>
      <c r="J251" s="12" t="s">
        <v>450</v>
      </c>
      <c r="K251" s="11">
        <v>407269</v>
      </c>
      <c r="L251" s="11" t="s">
        <v>481</v>
      </c>
      <c r="M251" s="11"/>
      <c r="N251" s="11"/>
      <c r="O251" s="13">
        <v>0</v>
      </c>
      <c r="P251" s="13">
        <v>4426800</v>
      </c>
      <c r="Q251" s="13">
        <v>632400</v>
      </c>
      <c r="R251" s="13">
        <v>0</v>
      </c>
      <c r="S251" s="13">
        <v>948600</v>
      </c>
      <c r="T251" s="13">
        <v>452000</v>
      </c>
      <c r="U251" s="13">
        <v>4332420</v>
      </c>
      <c r="V251" s="13">
        <v>0</v>
      </c>
      <c r="W251" s="13">
        <v>24860</v>
      </c>
      <c r="X251" s="13">
        <v>0</v>
      </c>
      <c r="Y251" s="13">
        <v>0</v>
      </c>
      <c r="Z251" s="13">
        <v>0</v>
      </c>
      <c r="AA251" s="14">
        <f t="shared" si="0"/>
        <v>10817080</v>
      </c>
      <c r="AB251" s="15">
        <f t="shared" ref="AB251:AM251" si="665">+IFERROR(O251/AO251,0)</f>
        <v>0</v>
      </c>
      <c r="AC251" s="15">
        <f t="shared" si="665"/>
        <v>0</v>
      </c>
      <c r="AD251" s="15">
        <f t="shared" si="665"/>
        <v>0</v>
      </c>
      <c r="AE251" s="15">
        <f t="shared" si="665"/>
        <v>0</v>
      </c>
      <c r="AF251" s="15">
        <f t="shared" si="665"/>
        <v>0</v>
      </c>
      <c r="AG251" s="15">
        <f t="shared" si="665"/>
        <v>0</v>
      </c>
      <c r="AH251" s="15">
        <f t="shared" si="665"/>
        <v>0</v>
      </c>
      <c r="AI251" s="15">
        <f t="shared" si="665"/>
        <v>0</v>
      </c>
      <c r="AJ251" s="15">
        <f t="shared" si="665"/>
        <v>0</v>
      </c>
      <c r="AK251" s="15">
        <f t="shared" si="665"/>
        <v>0</v>
      </c>
      <c r="AL251" s="15">
        <f t="shared" si="665"/>
        <v>0</v>
      </c>
      <c r="AM251" s="15">
        <f t="shared" si="665"/>
        <v>0</v>
      </c>
      <c r="AN251" s="15">
        <f t="shared" si="2"/>
        <v>0</v>
      </c>
      <c r="AO251" s="14">
        <v>0</v>
      </c>
      <c r="AP251" s="14">
        <v>0</v>
      </c>
      <c r="AQ251" s="14">
        <v>0</v>
      </c>
      <c r="AR251" s="14">
        <v>0</v>
      </c>
      <c r="AS251" s="14">
        <v>0</v>
      </c>
      <c r="AT251" s="14">
        <v>0</v>
      </c>
      <c r="AU251" s="14">
        <v>0</v>
      </c>
      <c r="AV251" s="14">
        <v>0</v>
      </c>
      <c r="AW251" s="14">
        <v>0</v>
      </c>
      <c r="AX251" s="14"/>
      <c r="AY251" s="14"/>
      <c r="AZ251" s="14"/>
      <c r="BA251" s="14">
        <v>0</v>
      </c>
      <c r="BB251" s="14">
        <v>0</v>
      </c>
      <c r="BC251" s="14">
        <v>0</v>
      </c>
      <c r="BD251" s="14">
        <v>0</v>
      </c>
      <c r="BE251" s="14">
        <v>0</v>
      </c>
      <c r="BF251" s="14">
        <v>0</v>
      </c>
      <c r="BG251" s="14">
        <v>0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3">
        <f t="shared" si="3"/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f t="shared" si="612"/>
        <v>0</v>
      </c>
      <c r="CA251" s="13">
        <v>0</v>
      </c>
      <c r="CB251" s="13">
        <v>0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7">
        <v>0</v>
      </c>
      <c r="CN251" s="17">
        <v>0</v>
      </c>
      <c r="CO251" s="17">
        <v>0</v>
      </c>
      <c r="CP251" s="17">
        <v>0</v>
      </c>
      <c r="CQ251" s="17">
        <v>0</v>
      </c>
      <c r="CR251" s="17">
        <v>0</v>
      </c>
      <c r="CS251" s="17">
        <v>0</v>
      </c>
      <c r="CT251" s="17">
        <v>0</v>
      </c>
      <c r="CU251" s="17">
        <v>0</v>
      </c>
      <c r="CV251" s="17">
        <v>0</v>
      </c>
      <c r="CW251" s="17">
        <v>0</v>
      </c>
      <c r="CX251" s="17">
        <v>0</v>
      </c>
      <c r="CY251" s="17">
        <v>0</v>
      </c>
      <c r="CZ251" s="17">
        <v>0</v>
      </c>
      <c r="DA251" s="17">
        <v>0</v>
      </c>
      <c r="DB251" s="17">
        <v>0</v>
      </c>
      <c r="DC251" s="17">
        <v>0</v>
      </c>
      <c r="DD251" s="17">
        <v>0</v>
      </c>
      <c r="DE251" s="17">
        <v>0</v>
      </c>
      <c r="DF251" s="17">
        <v>0</v>
      </c>
      <c r="DG251" s="17">
        <v>0</v>
      </c>
      <c r="DH251" s="17">
        <v>0</v>
      </c>
      <c r="DI251" s="17">
        <v>0</v>
      </c>
      <c r="DJ251" s="17">
        <v>0</v>
      </c>
    </row>
    <row r="252" spans="1:114" ht="15" customHeight="1" x14ac:dyDescent="0.35">
      <c r="A252" s="11" t="s">
        <v>344</v>
      </c>
      <c r="B252" s="11" t="s">
        <v>115</v>
      </c>
      <c r="C252" s="11" t="s">
        <v>116</v>
      </c>
      <c r="D252" s="11" t="s">
        <v>115</v>
      </c>
      <c r="E252" s="11" t="s">
        <v>117</v>
      </c>
      <c r="F252" s="11">
        <v>2023</v>
      </c>
      <c r="G252" s="11">
        <v>1002429</v>
      </c>
      <c r="H252" s="11" t="s">
        <v>449</v>
      </c>
      <c r="I252" s="11">
        <v>6300067</v>
      </c>
      <c r="J252" s="12" t="s">
        <v>450</v>
      </c>
      <c r="K252" s="11">
        <v>407526</v>
      </c>
      <c r="L252" s="11" t="s">
        <v>481</v>
      </c>
      <c r="M252" s="11"/>
      <c r="N252" s="11"/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452000</v>
      </c>
      <c r="W252" s="13">
        <v>271200</v>
      </c>
      <c r="X252" s="13">
        <v>0</v>
      </c>
      <c r="Y252" s="13">
        <v>0</v>
      </c>
      <c r="Z252" s="13">
        <v>0</v>
      </c>
      <c r="AA252" s="14">
        <f t="shared" si="0"/>
        <v>723200</v>
      </c>
      <c r="AB252" s="15">
        <f t="shared" ref="AB252:AM252" si="666">+IFERROR(O252/AO252,0)</f>
        <v>0</v>
      </c>
      <c r="AC252" s="15">
        <f t="shared" si="666"/>
        <v>0</v>
      </c>
      <c r="AD252" s="15">
        <f t="shared" si="666"/>
        <v>0</v>
      </c>
      <c r="AE252" s="15">
        <f t="shared" si="666"/>
        <v>0</v>
      </c>
      <c r="AF252" s="15">
        <f t="shared" si="666"/>
        <v>0</v>
      </c>
      <c r="AG252" s="15">
        <f t="shared" si="666"/>
        <v>0</v>
      </c>
      <c r="AH252" s="15">
        <f t="shared" si="666"/>
        <v>0</v>
      </c>
      <c r="AI252" s="15">
        <f t="shared" si="666"/>
        <v>1.6</v>
      </c>
      <c r="AJ252" s="15">
        <f t="shared" si="666"/>
        <v>0.96</v>
      </c>
      <c r="AK252" s="15">
        <f t="shared" si="666"/>
        <v>0</v>
      </c>
      <c r="AL252" s="15">
        <f t="shared" si="666"/>
        <v>0</v>
      </c>
      <c r="AM252" s="15">
        <f t="shared" si="666"/>
        <v>0</v>
      </c>
      <c r="AN252" s="15">
        <f t="shared" si="2"/>
        <v>2.56</v>
      </c>
      <c r="AO252" s="14"/>
      <c r="AP252" s="14"/>
      <c r="AQ252" s="14"/>
      <c r="AR252" s="14"/>
      <c r="AS252" s="14"/>
      <c r="AT252" s="14"/>
      <c r="AU252" s="14"/>
      <c r="AV252" s="14">
        <v>282500</v>
      </c>
      <c r="AW252" s="14">
        <v>282500</v>
      </c>
      <c r="AX252" s="14"/>
      <c r="AY252" s="14"/>
      <c r="AZ252" s="14"/>
      <c r="BA252" s="14">
        <f t="shared" ref="BA252:BL252" si="667">+BN252*CA252</f>
        <v>0</v>
      </c>
      <c r="BB252" s="14">
        <f t="shared" si="667"/>
        <v>0</v>
      </c>
      <c r="BC252" s="14">
        <f t="shared" si="667"/>
        <v>0</v>
      </c>
      <c r="BD252" s="14">
        <f t="shared" si="667"/>
        <v>0</v>
      </c>
      <c r="BE252" s="14">
        <f t="shared" si="667"/>
        <v>0</v>
      </c>
      <c r="BF252" s="14">
        <f t="shared" si="667"/>
        <v>0</v>
      </c>
      <c r="BG252" s="14">
        <f t="shared" si="667"/>
        <v>0</v>
      </c>
      <c r="BH252" s="14">
        <f t="shared" si="667"/>
        <v>0</v>
      </c>
      <c r="BI252" s="14">
        <f t="shared" si="667"/>
        <v>0</v>
      </c>
      <c r="BJ252" s="14">
        <f t="shared" si="667"/>
        <v>0</v>
      </c>
      <c r="BK252" s="14">
        <f t="shared" si="667"/>
        <v>0</v>
      </c>
      <c r="BL252" s="14">
        <f t="shared" si="667"/>
        <v>0</v>
      </c>
      <c r="BM252" s="13">
        <f t="shared" si="3"/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f t="shared" si="612"/>
        <v>0</v>
      </c>
      <c r="CA252" s="13">
        <f t="shared" ref="CA252:CA253" si="668">+AX252*1.1</f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7">
        <v>0.35</v>
      </c>
      <c r="CN252" s="17">
        <v>0.35</v>
      </c>
      <c r="CO252" s="17">
        <v>0.35</v>
      </c>
      <c r="CP252" s="17">
        <v>0.35</v>
      </c>
      <c r="CQ252" s="17">
        <v>0.35</v>
      </c>
      <c r="CR252" s="17">
        <v>0.35</v>
      </c>
      <c r="CS252" s="17">
        <v>0.35</v>
      </c>
      <c r="CT252" s="17">
        <v>0.35</v>
      </c>
      <c r="CU252" s="17">
        <v>0.35</v>
      </c>
      <c r="CV252" s="17">
        <v>0.35</v>
      </c>
      <c r="CW252" s="17">
        <v>0.35</v>
      </c>
      <c r="CX252" s="17">
        <v>0.35</v>
      </c>
      <c r="CY252" s="17">
        <v>4.0000000000000008E-2</v>
      </c>
      <c r="CZ252" s="17">
        <v>6.0000000000000005E-2</v>
      </c>
      <c r="DA252" s="17">
        <v>6.5000000000000002E-2</v>
      </c>
      <c r="DB252" s="17">
        <v>6.5000000000000002E-2</v>
      </c>
      <c r="DC252" s="17">
        <v>0.1</v>
      </c>
      <c r="DD252" s="17">
        <v>0.1</v>
      </c>
      <c r="DE252" s="17">
        <v>9.4E-2</v>
      </c>
      <c r="DF252" s="17">
        <v>9.4E-2</v>
      </c>
      <c r="DG252" s="17">
        <v>9.4E-2</v>
      </c>
      <c r="DH252" s="17">
        <v>8.5000000000000006E-2</v>
      </c>
      <c r="DI252" s="17">
        <v>9.4E-2</v>
      </c>
      <c r="DJ252" s="17">
        <v>0.1</v>
      </c>
    </row>
    <row r="253" spans="1:114" ht="15" customHeight="1" x14ac:dyDescent="0.35">
      <c r="A253" s="11" t="s">
        <v>344</v>
      </c>
      <c r="B253" s="11" t="s">
        <v>115</v>
      </c>
      <c r="C253" s="11" t="s">
        <v>116</v>
      </c>
      <c r="D253" s="11" t="s">
        <v>115</v>
      </c>
      <c r="E253" s="11" t="s">
        <v>117</v>
      </c>
      <c r="F253" s="11">
        <v>2023</v>
      </c>
      <c r="G253" s="11">
        <v>1002429</v>
      </c>
      <c r="H253" s="11" t="s">
        <v>449</v>
      </c>
      <c r="I253" s="11">
        <v>6300067</v>
      </c>
      <c r="J253" s="12" t="s">
        <v>450</v>
      </c>
      <c r="K253" s="11">
        <v>407777</v>
      </c>
      <c r="L253" s="11" t="s">
        <v>482</v>
      </c>
      <c r="M253" s="11"/>
      <c r="N253" s="11"/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3099428</v>
      </c>
      <c r="X253" s="13">
        <v>7445100</v>
      </c>
      <c r="Y253" s="13">
        <v>0</v>
      </c>
      <c r="Z253" s="13">
        <v>0</v>
      </c>
      <c r="AA253" s="14">
        <f t="shared" si="0"/>
        <v>10544528</v>
      </c>
      <c r="AB253" s="15">
        <f t="shared" ref="AB253:AM253" si="669">+IFERROR(O253/AO253,0)</f>
        <v>0</v>
      </c>
      <c r="AC253" s="15">
        <f t="shared" si="669"/>
        <v>0</v>
      </c>
      <c r="AD253" s="15">
        <f t="shared" si="669"/>
        <v>0</v>
      </c>
      <c r="AE253" s="15">
        <f t="shared" si="669"/>
        <v>0</v>
      </c>
      <c r="AF253" s="15">
        <f t="shared" si="669"/>
        <v>0</v>
      </c>
      <c r="AG253" s="15">
        <f t="shared" si="669"/>
        <v>0</v>
      </c>
      <c r="AH253" s="15">
        <f t="shared" si="669"/>
        <v>0</v>
      </c>
      <c r="AI253" s="15">
        <f t="shared" si="669"/>
        <v>0</v>
      </c>
      <c r="AJ253" s="15">
        <f t="shared" si="669"/>
        <v>21.599999999999991</v>
      </c>
      <c r="AK253" s="15">
        <f t="shared" si="669"/>
        <v>41.400000000000006</v>
      </c>
      <c r="AL253" s="15">
        <f t="shared" si="669"/>
        <v>0</v>
      </c>
      <c r="AM253" s="15">
        <f t="shared" si="669"/>
        <v>0</v>
      </c>
      <c r="AN253" s="15">
        <f t="shared" si="2"/>
        <v>63</v>
      </c>
      <c r="AO253" s="14"/>
      <c r="AP253" s="14"/>
      <c r="AQ253" s="14"/>
      <c r="AR253" s="14"/>
      <c r="AS253" s="14"/>
      <c r="AT253" s="14"/>
      <c r="AU253" s="14"/>
      <c r="AV253" s="14"/>
      <c r="AW253" s="14">
        <v>143492.03703703711</v>
      </c>
      <c r="AX253" s="14">
        <v>179833.33333333331</v>
      </c>
      <c r="AY253" s="14"/>
      <c r="AZ253" s="14"/>
      <c r="BA253" s="14">
        <f t="shared" ref="BA253:BL253" si="670">+BN253*CA253</f>
        <v>0</v>
      </c>
      <c r="BB253" s="14">
        <f t="shared" si="670"/>
        <v>0</v>
      </c>
      <c r="BC253" s="14">
        <f t="shared" si="670"/>
        <v>0</v>
      </c>
      <c r="BD253" s="14">
        <f t="shared" si="670"/>
        <v>0</v>
      </c>
      <c r="BE253" s="14">
        <f t="shared" si="670"/>
        <v>0</v>
      </c>
      <c r="BF253" s="14">
        <f t="shared" si="670"/>
        <v>0</v>
      </c>
      <c r="BG253" s="14">
        <f t="shared" si="670"/>
        <v>0</v>
      </c>
      <c r="BH253" s="14">
        <f t="shared" si="670"/>
        <v>0</v>
      </c>
      <c r="BI253" s="14">
        <f t="shared" si="670"/>
        <v>0</v>
      </c>
      <c r="BJ253" s="14">
        <f t="shared" si="670"/>
        <v>0</v>
      </c>
      <c r="BK253" s="14">
        <f t="shared" si="670"/>
        <v>0</v>
      </c>
      <c r="BL253" s="14">
        <f t="shared" si="670"/>
        <v>0</v>
      </c>
      <c r="BM253" s="13">
        <f t="shared" si="3"/>
        <v>0</v>
      </c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>
        <f t="shared" si="612"/>
        <v>0</v>
      </c>
      <c r="CA253" s="13">
        <f t="shared" si="668"/>
        <v>197816.66666666666</v>
      </c>
      <c r="CB253" s="13">
        <v>197816.66666666666</v>
      </c>
      <c r="CC253" s="13">
        <v>197816.66666666666</v>
      </c>
      <c r="CD253" s="13">
        <v>197816.66666666666</v>
      </c>
      <c r="CE253" s="13">
        <v>197816.66666666666</v>
      </c>
      <c r="CF253" s="13">
        <v>197816.66666666666</v>
      </c>
      <c r="CG253" s="13">
        <v>197816.66666666666</v>
      </c>
      <c r="CH253" s="13">
        <v>197816.66666666666</v>
      </c>
      <c r="CI253" s="13">
        <v>197816.66666666666</v>
      </c>
      <c r="CJ253" s="13">
        <v>197816.66666666666</v>
      </c>
      <c r="CK253" s="13">
        <v>197816.66666666666</v>
      </c>
      <c r="CL253" s="13">
        <v>197816.66666666666</v>
      </c>
      <c r="CM253" s="17">
        <v>0.5</v>
      </c>
      <c r="CN253" s="17">
        <v>0.5</v>
      </c>
      <c r="CO253" s="17">
        <v>0.5</v>
      </c>
      <c r="CP253" s="17">
        <v>0.5</v>
      </c>
      <c r="CQ253" s="17">
        <v>0.5</v>
      </c>
      <c r="CR253" s="17">
        <v>0.5</v>
      </c>
      <c r="CS253" s="17">
        <v>0.5</v>
      </c>
      <c r="CT253" s="17">
        <v>0.5</v>
      </c>
      <c r="CU253" s="17">
        <v>0.5</v>
      </c>
      <c r="CV253" s="17">
        <v>0.5</v>
      </c>
      <c r="CW253" s="17">
        <v>0.5</v>
      </c>
      <c r="CX253" s="17">
        <v>0.5</v>
      </c>
      <c r="CY253" s="17">
        <v>0.34</v>
      </c>
      <c r="CZ253" s="17">
        <v>0.36000000000000004</v>
      </c>
      <c r="DA253" s="17">
        <v>0.36499999999999999</v>
      </c>
      <c r="DB253" s="17">
        <v>0.36499999999999999</v>
      </c>
      <c r="DC253" s="17">
        <v>0.4</v>
      </c>
      <c r="DD253" s="17">
        <v>0.4</v>
      </c>
      <c r="DE253" s="17">
        <v>0.39400000000000002</v>
      </c>
      <c r="DF253" s="17">
        <v>0.39400000000000002</v>
      </c>
      <c r="DG253" s="17">
        <v>0.39400000000000002</v>
      </c>
      <c r="DH253" s="17">
        <v>0.38500000000000001</v>
      </c>
      <c r="DI253" s="17">
        <v>0.39400000000000002</v>
      </c>
      <c r="DJ253" s="17">
        <v>0.4</v>
      </c>
    </row>
    <row r="254" spans="1:114" ht="15" customHeight="1" x14ac:dyDescent="0.35">
      <c r="A254" s="11" t="s">
        <v>344</v>
      </c>
      <c r="B254" s="11" t="s">
        <v>115</v>
      </c>
      <c r="C254" s="11" t="s">
        <v>116</v>
      </c>
      <c r="D254" s="11" t="s">
        <v>115</v>
      </c>
      <c r="E254" s="11" t="s">
        <v>117</v>
      </c>
      <c r="F254" s="11">
        <v>2023</v>
      </c>
      <c r="G254" s="11">
        <v>1002429</v>
      </c>
      <c r="H254" s="11" t="s">
        <v>449</v>
      </c>
      <c r="I254" s="11">
        <v>6300067</v>
      </c>
      <c r="J254" s="12" t="s">
        <v>450</v>
      </c>
      <c r="K254" s="11">
        <v>407527</v>
      </c>
      <c r="L254" s="11" t="s">
        <v>483</v>
      </c>
      <c r="M254" s="11"/>
      <c r="N254" s="11"/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809250</v>
      </c>
      <c r="W254" s="13">
        <v>647400</v>
      </c>
      <c r="X254" s="13">
        <v>1294800</v>
      </c>
      <c r="Y254" s="13">
        <v>0</v>
      </c>
      <c r="Z254" s="13">
        <v>0</v>
      </c>
      <c r="AA254" s="14">
        <f t="shared" si="0"/>
        <v>2751450</v>
      </c>
      <c r="AB254" s="15">
        <f t="shared" ref="AB254:AM254" si="671">+IFERROR(O254/AO254,0)</f>
        <v>0</v>
      </c>
      <c r="AC254" s="15">
        <f t="shared" si="671"/>
        <v>0</v>
      </c>
      <c r="AD254" s="15">
        <f t="shared" si="671"/>
        <v>0</v>
      </c>
      <c r="AE254" s="15">
        <f t="shared" si="671"/>
        <v>0</v>
      </c>
      <c r="AF254" s="15">
        <f t="shared" si="671"/>
        <v>0</v>
      </c>
      <c r="AG254" s="15">
        <f t="shared" si="671"/>
        <v>0</v>
      </c>
      <c r="AH254" s="15">
        <f t="shared" si="671"/>
        <v>0</v>
      </c>
      <c r="AI254" s="15">
        <f t="shared" si="671"/>
        <v>4.5000000000000009</v>
      </c>
      <c r="AJ254" s="15">
        <f t="shared" si="671"/>
        <v>3.6000000000000005</v>
      </c>
      <c r="AK254" s="15">
        <f t="shared" si="671"/>
        <v>7.2000000000000011</v>
      </c>
      <c r="AL254" s="15">
        <f t="shared" si="671"/>
        <v>0</v>
      </c>
      <c r="AM254" s="15">
        <f t="shared" si="671"/>
        <v>0</v>
      </c>
      <c r="AN254" s="15">
        <f t="shared" si="2"/>
        <v>15.300000000000002</v>
      </c>
      <c r="AO254" s="14"/>
      <c r="AP254" s="14"/>
      <c r="AQ254" s="14"/>
      <c r="AR254" s="14"/>
      <c r="AS254" s="14"/>
      <c r="AT254" s="14"/>
      <c r="AU254" s="14"/>
      <c r="AV254" s="14">
        <v>179833.33333333331</v>
      </c>
      <c r="AW254" s="14">
        <v>179833.33333333331</v>
      </c>
      <c r="AX254" s="14">
        <v>179833.33333333331</v>
      </c>
      <c r="AY254" s="14"/>
      <c r="AZ254" s="14"/>
      <c r="BA254" s="14">
        <f t="shared" ref="BA254:BL254" si="672">+BN254*CA254</f>
        <v>730005</v>
      </c>
      <c r="BB254" s="14">
        <f t="shared" si="672"/>
        <v>688460</v>
      </c>
      <c r="BC254" s="14">
        <f t="shared" si="672"/>
        <v>652850</v>
      </c>
      <c r="BD254" s="14">
        <f t="shared" si="672"/>
        <v>676590</v>
      </c>
      <c r="BE254" s="14">
        <f t="shared" si="672"/>
        <v>913990</v>
      </c>
      <c r="BF254" s="14">
        <f t="shared" si="672"/>
        <v>789355</v>
      </c>
      <c r="BG254" s="14">
        <f t="shared" si="672"/>
        <v>759680</v>
      </c>
      <c r="BH254" s="14">
        <f t="shared" si="672"/>
        <v>824965</v>
      </c>
      <c r="BI254" s="14">
        <f t="shared" si="672"/>
        <v>1584645</v>
      </c>
      <c r="BJ254" s="14">
        <f t="shared" si="672"/>
        <v>789355</v>
      </c>
      <c r="BK254" s="14">
        <f t="shared" si="672"/>
        <v>1246350</v>
      </c>
      <c r="BL254" s="14">
        <f t="shared" si="672"/>
        <v>700330</v>
      </c>
      <c r="BM254" s="13">
        <f t="shared" si="3"/>
        <v>10356575</v>
      </c>
      <c r="BN254" s="16">
        <v>123</v>
      </c>
      <c r="BO254" s="16">
        <v>116</v>
      </c>
      <c r="BP254" s="16">
        <v>110</v>
      </c>
      <c r="BQ254" s="16">
        <v>114</v>
      </c>
      <c r="BR254" s="16">
        <v>154</v>
      </c>
      <c r="BS254" s="16">
        <v>133</v>
      </c>
      <c r="BT254" s="16">
        <v>128</v>
      </c>
      <c r="BU254" s="16">
        <v>139</v>
      </c>
      <c r="BV254" s="16">
        <v>267</v>
      </c>
      <c r="BW254" s="16">
        <v>133</v>
      </c>
      <c r="BX254" s="16">
        <v>210</v>
      </c>
      <c r="BY254" s="16">
        <v>118</v>
      </c>
      <c r="BZ254" s="16">
        <f t="shared" si="612"/>
        <v>1745</v>
      </c>
      <c r="CA254" s="13">
        <v>5935</v>
      </c>
      <c r="CB254" s="13">
        <v>5935</v>
      </c>
      <c r="CC254" s="13">
        <v>5935</v>
      </c>
      <c r="CD254" s="13">
        <v>5935</v>
      </c>
      <c r="CE254" s="13">
        <v>5935</v>
      </c>
      <c r="CF254" s="13">
        <v>5935</v>
      </c>
      <c r="CG254" s="13">
        <v>5935</v>
      </c>
      <c r="CH254" s="13">
        <v>5935</v>
      </c>
      <c r="CI254" s="13">
        <v>5935</v>
      </c>
      <c r="CJ254" s="13">
        <v>5935</v>
      </c>
      <c r="CK254" s="13">
        <v>5935</v>
      </c>
      <c r="CL254" s="13">
        <v>5935</v>
      </c>
      <c r="CM254" s="17">
        <v>0.5</v>
      </c>
      <c r="CN254" s="17">
        <v>0.5</v>
      </c>
      <c r="CO254" s="17">
        <v>0.5</v>
      </c>
      <c r="CP254" s="17">
        <v>0.5</v>
      </c>
      <c r="CQ254" s="17">
        <v>0.5</v>
      </c>
      <c r="CR254" s="17">
        <v>0.5</v>
      </c>
      <c r="CS254" s="17">
        <v>0.5</v>
      </c>
      <c r="CT254" s="17">
        <v>0.5</v>
      </c>
      <c r="CU254" s="17">
        <v>0.5</v>
      </c>
      <c r="CV254" s="17">
        <v>0.5</v>
      </c>
      <c r="CW254" s="17">
        <v>0.5</v>
      </c>
      <c r="CX254" s="17">
        <v>0.5</v>
      </c>
      <c r="CY254" s="17">
        <v>0.34</v>
      </c>
      <c r="CZ254" s="17">
        <v>0.36000000000000004</v>
      </c>
      <c r="DA254" s="17">
        <v>0.36499999999999999</v>
      </c>
      <c r="DB254" s="17">
        <v>0.36499999999999999</v>
      </c>
      <c r="DC254" s="17">
        <v>0.4</v>
      </c>
      <c r="DD254" s="17">
        <v>0.4</v>
      </c>
      <c r="DE254" s="17">
        <v>0.39400000000000002</v>
      </c>
      <c r="DF254" s="17">
        <v>0.39400000000000002</v>
      </c>
      <c r="DG254" s="17">
        <v>0.39400000000000002</v>
      </c>
      <c r="DH254" s="17">
        <v>0.38500000000000001</v>
      </c>
      <c r="DI254" s="17">
        <v>0.39400000000000002</v>
      </c>
      <c r="DJ254" s="17">
        <v>0.4</v>
      </c>
    </row>
    <row r="255" spans="1:114" ht="15" customHeight="1" x14ac:dyDescent="0.35">
      <c r="A255" s="11" t="s">
        <v>344</v>
      </c>
      <c r="B255" s="11" t="s">
        <v>115</v>
      </c>
      <c r="C255" s="11" t="s">
        <v>116</v>
      </c>
      <c r="D255" s="11" t="s">
        <v>115</v>
      </c>
      <c r="E255" s="11" t="s">
        <v>117</v>
      </c>
      <c r="F255" s="11">
        <v>2023</v>
      </c>
      <c r="G255" s="11">
        <v>1002429</v>
      </c>
      <c r="H255" s="11" t="s">
        <v>449</v>
      </c>
      <c r="I255" s="11">
        <v>6300067</v>
      </c>
      <c r="J255" s="12" t="s">
        <v>450</v>
      </c>
      <c r="K255" s="11">
        <v>407396</v>
      </c>
      <c r="L255" s="11" t="s">
        <v>484</v>
      </c>
      <c r="M255" s="11"/>
      <c r="N255" s="11"/>
      <c r="O255" s="13">
        <v>0</v>
      </c>
      <c r="P255" s="13">
        <v>0</v>
      </c>
      <c r="Q255" s="13">
        <v>0</v>
      </c>
      <c r="R255" s="13">
        <v>0</v>
      </c>
      <c r="S255" s="13">
        <v>56412000</v>
      </c>
      <c r="T255" s="13">
        <v>17600544</v>
      </c>
      <c r="U255" s="13">
        <v>55382400</v>
      </c>
      <c r="V255" s="13">
        <v>71458920</v>
      </c>
      <c r="W255" s="13">
        <v>57632040</v>
      </c>
      <c r="X255" s="13">
        <v>0</v>
      </c>
      <c r="Y255" s="13">
        <v>0</v>
      </c>
      <c r="Z255" s="13">
        <v>0</v>
      </c>
      <c r="AA255" s="14">
        <f t="shared" si="0"/>
        <v>258485904</v>
      </c>
      <c r="AB255" s="15">
        <f t="shared" ref="AB255:AM255" si="673">+IFERROR(O255/AO255,0)</f>
        <v>0</v>
      </c>
      <c r="AC255" s="15">
        <f t="shared" si="673"/>
        <v>0</v>
      </c>
      <c r="AD255" s="15">
        <f t="shared" si="673"/>
        <v>0</v>
      </c>
      <c r="AE255" s="15">
        <f t="shared" si="673"/>
        <v>0</v>
      </c>
      <c r="AF255" s="15">
        <f t="shared" si="673"/>
        <v>0</v>
      </c>
      <c r="AG255" s="15">
        <f t="shared" si="673"/>
        <v>0</v>
      </c>
      <c r="AH255" s="15">
        <f t="shared" si="673"/>
        <v>0</v>
      </c>
      <c r="AI255" s="15">
        <f t="shared" si="673"/>
        <v>0</v>
      </c>
      <c r="AJ255" s="15">
        <f t="shared" si="673"/>
        <v>0</v>
      </c>
      <c r="AK255" s="15">
        <f t="shared" si="673"/>
        <v>0</v>
      </c>
      <c r="AL255" s="15">
        <f t="shared" si="673"/>
        <v>0</v>
      </c>
      <c r="AM255" s="15">
        <f t="shared" si="673"/>
        <v>0</v>
      </c>
      <c r="AN255" s="15">
        <f t="shared" si="2"/>
        <v>0</v>
      </c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3">
        <f t="shared" si="3"/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f t="shared" si="612"/>
        <v>0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0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7">
        <v>0</v>
      </c>
      <c r="CN255" s="17">
        <v>0</v>
      </c>
      <c r="CO255" s="17">
        <v>0</v>
      </c>
      <c r="CP255" s="17">
        <v>0</v>
      </c>
      <c r="CQ255" s="17">
        <v>0</v>
      </c>
      <c r="CR255" s="17">
        <v>0</v>
      </c>
      <c r="CS255" s="17">
        <v>0</v>
      </c>
      <c r="CT255" s="17">
        <v>0</v>
      </c>
      <c r="CU255" s="17">
        <v>0</v>
      </c>
      <c r="CV255" s="17">
        <v>0</v>
      </c>
      <c r="CW255" s="17">
        <v>0</v>
      </c>
      <c r="CX255" s="17">
        <v>0</v>
      </c>
      <c r="CY255" s="17">
        <v>0</v>
      </c>
      <c r="CZ255" s="17">
        <v>0</v>
      </c>
      <c r="DA255" s="17">
        <v>0</v>
      </c>
      <c r="DB255" s="17">
        <v>0</v>
      </c>
      <c r="DC255" s="17">
        <v>0</v>
      </c>
      <c r="DD255" s="17">
        <v>0</v>
      </c>
      <c r="DE255" s="17">
        <v>0</v>
      </c>
      <c r="DF255" s="17">
        <v>0</v>
      </c>
      <c r="DG255" s="17">
        <v>0</v>
      </c>
      <c r="DH255" s="17">
        <v>0</v>
      </c>
      <c r="DI255" s="17">
        <v>0</v>
      </c>
      <c r="DJ255" s="17">
        <v>0</v>
      </c>
    </row>
    <row r="256" spans="1:114" ht="15" customHeight="1" x14ac:dyDescent="0.35">
      <c r="A256" s="11" t="s">
        <v>344</v>
      </c>
      <c r="B256" s="11" t="s">
        <v>115</v>
      </c>
      <c r="C256" s="11" t="s">
        <v>116</v>
      </c>
      <c r="D256" s="11" t="s">
        <v>115</v>
      </c>
      <c r="E256" s="11" t="s">
        <v>117</v>
      </c>
      <c r="F256" s="11">
        <v>2023</v>
      </c>
      <c r="G256" s="11">
        <v>1002429</v>
      </c>
      <c r="H256" s="11" t="s">
        <v>449</v>
      </c>
      <c r="I256" s="11">
        <v>6300067</v>
      </c>
      <c r="J256" s="12" t="s">
        <v>450</v>
      </c>
      <c r="K256" s="11">
        <v>407749</v>
      </c>
      <c r="L256" s="11" t="s">
        <v>484</v>
      </c>
      <c r="M256" s="11"/>
      <c r="N256" s="11"/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31571040</v>
      </c>
      <c r="X256" s="13">
        <v>25375200</v>
      </c>
      <c r="Y256" s="13">
        <v>0</v>
      </c>
      <c r="Z256" s="13">
        <v>0</v>
      </c>
      <c r="AA256" s="14">
        <f t="shared" si="0"/>
        <v>56946240</v>
      </c>
      <c r="AB256" s="15">
        <f t="shared" ref="AB256:AM256" si="674">+IFERROR(O256/AO256,0)</f>
        <v>0</v>
      </c>
      <c r="AC256" s="15">
        <f t="shared" si="674"/>
        <v>0</v>
      </c>
      <c r="AD256" s="15">
        <f t="shared" si="674"/>
        <v>0</v>
      </c>
      <c r="AE256" s="15">
        <f t="shared" si="674"/>
        <v>0</v>
      </c>
      <c r="AF256" s="15">
        <f t="shared" si="674"/>
        <v>0</v>
      </c>
      <c r="AG256" s="15">
        <f t="shared" si="674"/>
        <v>0</v>
      </c>
      <c r="AH256" s="15">
        <f t="shared" si="674"/>
        <v>0</v>
      </c>
      <c r="AI256" s="15">
        <f t="shared" si="674"/>
        <v>0</v>
      </c>
      <c r="AJ256" s="15">
        <f t="shared" si="674"/>
        <v>0</v>
      </c>
      <c r="AK256" s="15">
        <f t="shared" si="674"/>
        <v>439.99999999999989</v>
      </c>
      <c r="AL256" s="15">
        <f t="shared" si="674"/>
        <v>0</v>
      </c>
      <c r="AM256" s="15">
        <f t="shared" si="674"/>
        <v>0</v>
      </c>
      <c r="AN256" s="15">
        <f t="shared" si="2"/>
        <v>439.99999999999989</v>
      </c>
      <c r="AO256" s="14"/>
      <c r="AP256" s="14"/>
      <c r="AQ256" s="14"/>
      <c r="AR256" s="14"/>
      <c r="AS256" s="14"/>
      <c r="AT256" s="14"/>
      <c r="AU256" s="14"/>
      <c r="AV256" s="14"/>
      <c r="AW256" s="14"/>
      <c r="AX256" s="14">
        <v>57670.909090909103</v>
      </c>
      <c r="AY256" s="14"/>
      <c r="AZ256" s="14"/>
      <c r="BA256" s="14">
        <f t="shared" ref="BA256:BL256" si="675">+BN256*CA256</f>
        <v>41427425</v>
      </c>
      <c r="BB256" s="14">
        <f t="shared" si="675"/>
        <v>33654925</v>
      </c>
      <c r="BC256" s="14">
        <f t="shared" si="675"/>
        <v>35598050</v>
      </c>
      <c r="BD256" s="14">
        <f t="shared" si="675"/>
        <v>37696625</v>
      </c>
      <c r="BE256" s="14">
        <f t="shared" si="675"/>
        <v>46479550</v>
      </c>
      <c r="BF256" s="14">
        <f t="shared" si="675"/>
        <v>49510825</v>
      </c>
      <c r="BG256" s="14">
        <f t="shared" si="675"/>
        <v>61635925</v>
      </c>
      <c r="BH256" s="14">
        <f t="shared" si="675"/>
        <v>59925975</v>
      </c>
      <c r="BI256" s="14">
        <f t="shared" si="675"/>
        <v>53086175</v>
      </c>
      <c r="BJ256" s="14">
        <f t="shared" si="675"/>
        <v>41505150</v>
      </c>
      <c r="BK256" s="14">
        <f t="shared" si="675"/>
        <v>62724075</v>
      </c>
      <c r="BL256" s="14">
        <f t="shared" si="675"/>
        <v>57594225</v>
      </c>
      <c r="BM256" s="13">
        <f t="shared" si="3"/>
        <v>580838925</v>
      </c>
      <c r="BN256" s="16">
        <v>533</v>
      </c>
      <c r="BO256" s="16">
        <v>433</v>
      </c>
      <c r="BP256" s="16">
        <v>458</v>
      </c>
      <c r="BQ256" s="16">
        <v>485</v>
      </c>
      <c r="BR256" s="16">
        <v>598</v>
      </c>
      <c r="BS256" s="16">
        <v>637</v>
      </c>
      <c r="BT256" s="16">
        <v>793</v>
      </c>
      <c r="BU256" s="16">
        <v>771</v>
      </c>
      <c r="BV256" s="16">
        <v>683</v>
      </c>
      <c r="BW256" s="16">
        <v>534</v>
      </c>
      <c r="BX256" s="16">
        <v>807</v>
      </c>
      <c r="BY256" s="16">
        <v>741</v>
      </c>
      <c r="BZ256" s="16">
        <f t="shared" si="612"/>
        <v>7473</v>
      </c>
      <c r="CA256" s="13">
        <v>77725</v>
      </c>
      <c r="CB256" s="13">
        <v>77725</v>
      </c>
      <c r="CC256" s="13">
        <v>77725</v>
      </c>
      <c r="CD256" s="13">
        <v>77725</v>
      </c>
      <c r="CE256" s="13">
        <v>77725</v>
      </c>
      <c r="CF256" s="13">
        <v>77725</v>
      </c>
      <c r="CG256" s="13">
        <v>77725</v>
      </c>
      <c r="CH256" s="13">
        <v>77725</v>
      </c>
      <c r="CI256" s="13">
        <v>77725</v>
      </c>
      <c r="CJ256" s="13">
        <v>77725</v>
      </c>
      <c r="CK256" s="13">
        <v>77725</v>
      </c>
      <c r="CL256" s="13">
        <v>77725</v>
      </c>
      <c r="CM256" s="17">
        <v>0.44</v>
      </c>
      <c r="CN256" s="17">
        <v>0.44</v>
      </c>
      <c r="CO256" s="17">
        <v>0.44</v>
      </c>
      <c r="CP256" s="17">
        <v>0.44</v>
      </c>
      <c r="CQ256" s="17">
        <v>0.44</v>
      </c>
      <c r="CR256" s="17">
        <v>0.44</v>
      </c>
      <c r="CS256" s="17">
        <v>0.44</v>
      </c>
      <c r="CT256" s="17">
        <v>0.44</v>
      </c>
      <c r="CU256" s="17">
        <v>0.44</v>
      </c>
      <c r="CV256" s="17">
        <v>0.44</v>
      </c>
      <c r="CW256" s="17">
        <v>0.44</v>
      </c>
      <c r="CX256" s="17">
        <v>0.44</v>
      </c>
      <c r="CY256" s="17">
        <v>0.26</v>
      </c>
      <c r="CZ256" s="17">
        <v>0.28000000000000003</v>
      </c>
      <c r="DA256" s="17">
        <v>0.28500000000000003</v>
      </c>
      <c r="DB256" s="17">
        <v>0.28499999999999998</v>
      </c>
      <c r="DC256" s="17">
        <v>0.32</v>
      </c>
      <c r="DD256" s="17">
        <v>0.32</v>
      </c>
      <c r="DE256" s="17">
        <v>0.314</v>
      </c>
      <c r="DF256" s="17">
        <v>0.314</v>
      </c>
      <c r="DG256" s="17">
        <v>0.314</v>
      </c>
      <c r="DH256" s="17">
        <v>0.30499999999999999</v>
      </c>
      <c r="DI256" s="17">
        <v>0.314</v>
      </c>
      <c r="DJ256" s="17">
        <v>0.32</v>
      </c>
    </row>
    <row r="257" spans="1:114" ht="15" customHeight="1" x14ac:dyDescent="0.35">
      <c r="A257" s="11" t="s">
        <v>344</v>
      </c>
      <c r="B257" s="11" t="s">
        <v>115</v>
      </c>
      <c r="C257" s="11" t="s">
        <v>116</v>
      </c>
      <c r="D257" s="11" t="s">
        <v>115</v>
      </c>
      <c r="E257" s="11" t="s">
        <v>117</v>
      </c>
      <c r="F257" s="11">
        <v>2023</v>
      </c>
      <c r="G257" s="11">
        <v>1002429</v>
      </c>
      <c r="H257" s="11" t="s">
        <v>449</v>
      </c>
      <c r="I257" s="11">
        <v>6300067</v>
      </c>
      <c r="J257" s="12" t="s">
        <v>450</v>
      </c>
      <c r="K257" s="11">
        <v>407415</v>
      </c>
      <c r="L257" s="11" t="s">
        <v>485</v>
      </c>
      <c r="M257" s="11"/>
      <c r="N257" s="11"/>
      <c r="O257" s="13">
        <v>0</v>
      </c>
      <c r="P257" s="13">
        <v>0</v>
      </c>
      <c r="Q257" s="13">
        <v>0</v>
      </c>
      <c r="R257" s="13">
        <v>0</v>
      </c>
      <c r="S257" s="13">
        <v>9638280</v>
      </c>
      <c r="T257" s="13">
        <v>3801766</v>
      </c>
      <c r="U257" s="13">
        <v>16330984</v>
      </c>
      <c r="V257" s="13">
        <v>20069376</v>
      </c>
      <c r="W257" s="13">
        <v>1264410</v>
      </c>
      <c r="X257" s="13">
        <v>0</v>
      </c>
      <c r="Y257" s="13">
        <v>0</v>
      </c>
      <c r="Z257" s="13">
        <v>0</v>
      </c>
      <c r="AA257" s="14">
        <f t="shared" ref="AA257:AA341" si="676">SUM(O257:Z257)</f>
        <v>51104816</v>
      </c>
      <c r="AB257" s="15">
        <f t="shared" ref="AB257:AM257" si="677">+IFERROR(O257/AO257,0)</f>
        <v>0</v>
      </c>
      <c r="AC257" s="15">
        <f t="shared" si="677"/>
        <v>0</v>
      </c>
      <c r="AD257" s="15">
        <f t="shared" si="677"/>
        <v>0</v>
      </c>
      <c r="AE257" s="15">
        <f t="shared" si="677"/>
        <v>0</v>
      </c>
      <c r="AF257" s="15">
        <f t="shared" si="677"/>
        <v>0</v>
      </c>
      <c r="AG257" s="15">
        <f t="shared" si="677"/>
        <v>0</v>
      </c>
      <c r="AH257" s="15">
        <f t="shared" si="677"/>
        <v>0</v>
      </c>
      <c r="AI257" s="15">
        <f t="shared" si="677"/>
        <v>0</v>
      </c>
      <c r="AJ257" s="15">
        <f t="shared" si="677"/>
        <v>0</v>
      </c>
      <c r="AK257" s="15">
        <f t="shared" si="677"/>
        <v>0</v>
      </c>
      <c r="AL257" s="15">
        <f t="shared" si="677"/>
        <v>0</v>
      </c>
      <c r="AM257" s="15">
        <f t="shared" si="677"/>
        <v>0</v>
      </c>
      <c r="AN257" s="15">
        <f t="shared" ref="AN257:AN365" si="678">SUM(AB257:AM257)</f>
        <v>0</v>
      </c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0</v>
      </c>
      <c r="BH257" s="14">
        <v>0</v>
      </c>
      <c r="BI257" s="14">
        <v>0</v>
      </c>
      <c r="BJ257" s="14">
        <v>0</v>
      </c>
      <c r="BK257" s="14">
        <v>0</v>
      </c>
      <c r="BL257" s="14">
        <v>0</v>
      </c>
      <c r="BM257" s="13">
        <f t="shared" ref="BM257:BM365" si="679">SUM(BA257:BL257)</f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f t="shared" si="612"/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7">
        <v>0</v>
      </c>
      <c r="CN257" s="17">
        <v>0</v>
      </c>
      <c r="CO257" s="17">
        <v>0</v>
      </c>
      <c r="CP257" s="17">
        <v>0</v>
      </c>
      <c r="CQ257" s="17">
        <v>0</v>
      </c>
      <c r="CR257" s="17">
        <v>0</v>
      </c>
      <c r="CS257" s="17">
        <v>0</v>
      </c>
      <c r="CT257" s="17">
        <v>0</v>
      </c>
      <c r="CU257" s="17">
        <v>0</v>
      </c>
      <c r="CV257" s="17">
        <v>0</v>
      </c>
      <c r="CW257" s="17">
        <v>0</v>
      </c>
      <c r="CX257" s="17">
        <v>0</v>
      </c>
      <c r="CY257" s="17">
        <v>0</v>
      </c>
      <c r="CZ257" s="17">
        <v>0</v>
      </c>
      <c r="DA257" s="17">
        <v>0</v>
      </c>
      <c r="DB257" s="17">
        <v>0</v>
      </c>
      <c r="DC257" s="17">
        <v>0</v>
      </c>
      <c r="DD257" s="17">
        <v>0</v>
      </c>
      <c r="DE257" s="17">
        <v>0</v>
      </c>
      <c r="DF257" s="17">
        <v>0</v>
      </c>
      <c r="DG257" s="17">
        <v>0</v>
      </c>
      <c r="DH257" s="17">
        <v>0</v>
      </c>
      <c r="DI257" s="17">
        <v>0</v>
      </c>
      <c r="DJ257" s="17">
        <v>0</v>
      </c>
    </row>
    <row r="258" spans="1:114" ht="15" customHeight="1" x14ac:dyDescent="0.35">
      <c r="A258" s="11" t="s">
        <v>344</v>
      </c>
      <c r="B258" s="11" t="s">
        <v>115</v>
      </c>
      <c r="C258" s="11" t="s">
        <v>116</v>
      </c>
      <c r="D258" s="11" t="s">
        <v>115</v>
      </c>
      <c r="E258" s="11" t="s">
        <v>117</v>
      </c>
      <c r="F258" s="11">
        <v>2023</v>
      </c>
      <c r="G258" s="11">
        <v>1002429</v>
      </c>
      <c r="H258" s="11" t="s">
        <v>449</v>
      </c>
      <c r="I258" s="11">
        <v>6300067</v>
      </c>
      <c r="J258" s="12" t="s">
        <v>450</v>
      </c>
      <c r="K258" s="11">
        <v>407748</v>
      </c>
      <c r="L258" s="11" t="s">
        <v>485</v>
      </c>
      <c r="M258" s="11"/>
      <c r="N258" s="11"/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15594390</v>
      </c>
      <c r="X258" s="13">
        <v>-1426992</v>
      </c>
      <c r="Y258" s="13">
        <v>0</v>
      </c>
      <c r="Z258" s="13">
        <v>0</v>
      </c>
      <c r="AA258" s="14">
        <f t="shared" si="676"/>
        <v>14167398</v>
      </c>
      <c r="AB258" s="15">
        <f t="shared" ref="AB258:AM258" si="680">+IFERROR(O258/AO258,0)</f>
        <v>0</v>
      </c>
      <c r="AC258" s="15">
        <f t="shared" si="680"/>
        <v>0</v>
      </c>
      <c r="AD258" s="15">
        <f t="shared" si="680"/>
        <v>0</v>
      </c>
      <c r="AE258" s="15">
        <f t="shared" si="680"/>
        <v>0</v>
      </c>
      <c r="AF258" s="15">
        <f t="shared" si="680"/>
        <v>0</v>
      </c>
      <c r="AG258" s="15">
        <f t="shared" si="680"/>
        <v>0</v>
      </c>
      <c r="AH258" s="15">
        <f t="shared" si="680"/>
        <v>0</v>
      </c>
      <c r="AI258" s="15">
        <f t="shared" si="680"/>
        <v>0</v>
      </c>
      <c r="AJ258" s="15">
        <f t="shared" si="680"/>
        <v>0</v>
      </c>
      <c r="AK258" s="15">
        <f t="shared" si="680"/>
        <v>0</v>
      </c>
      <c r="AL258" s="15">
        <f t="shared" si="680"/>
        <v>0</v>
      </c>
      <c r="AM258" s="15">
        <f t="shared" si="680"/>
        <v>0</v>
      </c>
      <c r="AN258" s="15">
        <f t="shared" si="678"/>
        <v>0</v>
      </c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>
        <f t="shared" ref="BA258:BL258" si="681">+BN258*CA258</f>
        <v>9097176</v>
      </c>
      <c r="BB258" s="14">
        <f t="shared" si="681"/>
        <v>6470184</v>
      </c>
      <c r="BC258" s="14">
        <f t="shared" si="681"/>
        <v>6470184</v>
      </c>
      <c r="BD258" s="14">
        <f t="shared" si="681"/>
        <v>6859368</v>
      </c>
      <c r="BE258" s="14">
        <f t="shared" si="681"/>
        <v>6810720</v>
      </c>
      <c r="BF258" s="14">
        <f t="shared" si="681"/>
        <v>8318808</v>
      </c>
      <c r="BG258" s="14">
        <f t="shared" si="681"/>
        <v>9535008</v>
      </c>
      <c r="BH258" s="14">
        <f t="shared" si="681"/>
        <v>10021488</v>
      </c>
      <c r="BI258" s="14">
        <f t="shared" si="681"/>
        <v>11870112</v>
      </c>
      <c r="BJ258" s="14">
        <f t="shared" si="681"/>
        <v>7199904</v>
      </c>
      <c r="BK258" s="14">
        <f t="shared" si="681"/>
        <v>10264728</v>
      </c>
      <c r="BL258" s="14">
        <f t="shared" si="681"/>
        <v>7443144</v>
      </c>
      <c r="BM258" s="13">
        <f t="shared" si="679"/>
        <v>100360824</v>
      </c>
      <c r="BN258" s="16">
        <v>187</v>
      </c>
      <c r="BO258" s="16">
        <v>133</v>
      </c>
      <c r="BP258" s="16">
        <v>133</v>
      </c>
      <c r="BQ258" s="16">
        <v>141</v>
      </c>
      <c r="BR258" s="16">
        <v>140</v>
      </c>
      <c r="BS258" s="16">
        <v>171</v>
      </c>
      <c r="BT258" s="16">
        <v>196</v>
      </c>
      <c r="BU258" s="16">
        <v>206</v>
      </c>
      <c r="BV258" s="16">
        <v>244</v>
      </c>
      <c r="BW258" s="16">
        <v>148</v>
      </c>
      <c r="BX258" s="16">
        <v>211</v>
      </c>
      <c r="BY258" s="16">
        <v>153</v>
      </c>
      <c r="BZ258" s="16">
        <f t="shared" si="612"/>
        <v>2063</v>
      </c>
      <c r="CA258" s="13">
        <v>48648</v>
      </c>
      <c r="CB258" s="13">
        <v>48648</v>
      </c>
      <c r="CC258" s="13">
        <v>48648</v>
      </c>
      <c r="CD258" s="13">
        <v>48648</v>
      </c>
      <c r="CE258" s="13">
        <v>48648</v>
      </c>
      <c r="CF258" s="13">
        <v>48648</v>
      </c>
      <c r="CG258" s="13">
        <v>48648</v>
      </c>
      <c r="CH258" s="13">
        <v>48648</v>
      </c>
      <c r="CI258" s="13">
        <v>48648</v>
      </c>
      <c r="CJ258" s="13">
        <v>48648</v>
      </c>
      <c r="CK258" s="13">
        <v>48648</v>
      </c>
      <c r="CL258" s="13">
        <v>48648</v>
      </c>
      <c r="CM258" s="17">
        <v>0.47</v>
      </c>
      <c r="CN258" s="17">
        <v>0.47</v>
      </c>
      <c r="CO258" s="17">
        <v>0.47</v>
      </c>
      <c r="CP258" s="17">
        <v>0.47</v>
      </c>
      <c r="CQ258" s="17">
        <v>0.47</v>
      </c>
      <c r="CR258" s="17">
        <v>0.47</v>
      </c>
      <c r="CS258" s="17">
        <v>0.47</v>
      </c>
      <c r="CT258" s="17">
        <v>0.47</v>
      </c>
      <c r="CU258" s="17">
        <v>0.47</v>
      </c>
      <c r="CV258" s="17">
        <v>0.47</v>
      </c>
      <c r="CW258" s="17">
        <v>0.47</v>
      </c>
      <c r="CX258" s="17">
        <v>0.47</v>
      </c>
      <c r="CY258" s="17">
        <v>0.26</v>
      </c>
      <c r="CZ258" s="17">
        <v>0.28000000000000003</v>
      </c>
      <c r="DA258" s="17">
        <v>0.28500000000000003</v>
      </c>
      <c r="DB258" s="17">
        <v>0.28499999999999998</v>
      </c>
      <c r="DC258" s="17">
        <v>0.32</v>
      </c>
      <c r="DD258" s="17">
        <v>0.32</v>
      </c>
      <c r="DE258" s="17">
        <v>0.314</v>
      </c>
      <c r="DF258" s="17">
        <v>0.314</v>
      </c>
      <c r="DG258" s="17">
        <v>0.314</v>
      </c>
      <c r="DH258" s="17">
        <v>0.30499999999999999</v>
      </c>
      <c r="DI258" s="17">
        <v>0.314</v>
      </c>
      <c r="DJ258" s="17">
        <v>0.32</v>
      </c>
    </row>
    <row r="259" spans="1:114" ht="15" customHeight="1" x14ac:dyDescent="0.35">
      <c r="A259" s="11" t="s">
        <v>344</v>
      </c>
      <c r="B259" s="11" t="s">
        <v>115</v>
      </c>
      <c r="C259" s="11" t="s">
        <v>116</v>
      </c>
      <c r="D259" s="11" t="s">
        <v>115</v>
      </c>
      <c r="E259" s="11" t="s">
        <v>117</v>
      </c>
      <c r="F259" s="11">
        <v>2023</v>
      </c>
      <c r="G259" s="11">
        <v>1002429</v>
      </c>
      <c r="H259" s="11" t="s">
        <v>449</v>
      </c>
      <c r="I259" s="11">
        <v>6300067</v>
      </c>
      <c r="J259" s="12" t="s">
        <v>450</v>
      </c>
      <c r="K259" s="11">
        <v>407414</v>
      </c>
      <c r="L259" s="11" t="s">
        <v>486</v>
      </c>
      <c r="M259" s="11"/>
      <c r="N259" s="11"/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6520000</v>
      </c>
      <c r="U259" s="13">
        <v>4027500</v>
      </c>
      <c r="V259" s="13">
        <v>575400</v>
      </c>
      <c r="W259" s="13">
        <v>230160</v>
      </c>
      <c r="X259" s="13">
        <v>0</v>
      </c>
      <c r="Y259" s="13">
        <v>0</v>
      </c>
      <c r="Z259" s="13">
        <v>0</v>
      </c>
      <c r="AA259" s="14">
        <f t="shared" si="676"/>
        <v>11353060</v>
      </c>
      <c r="AB259" s="15">
        <f t="shared" ref="AB259:AM259" si="682">+IFERROR(O259/AO259,0)</f>
        <v>0</v>
      </c>
      <c r="AC259" s="15">
        <f t="shared" si="682"/>
        <v>0</v>
      </c>
      <c r="AD259" s="15">
        <f t="shared" si="682"/>
        <v>0</v>
      </c>
      <c r="AE259" s="15">
        <f t="shared" si="682"/>
        <v>0</v>
      </c>
      <c r="AF259" s="15">
        <f t="shared" si="682"/>
        <v>0</v>
      </c>
      <c r="AG259" s="15">
        <f t="shared" si="682"/>
        <v>0</v>
      </c>
      <c r="AH259" s="15">
        <f t="shared" si="682"/>
        <v>0</v>
      </c>
      <c r="AI259" s="15">
        <f t="shared" si="682"/>
        <v>0</v>
      </c>
      <c r="AJ259" s="15">
        <f t="shared" si="682"/>
        <v>0</v>
      </c>
      <c r="AK259" s="15">
        <f t="shared" si="682"/>
        <v>0</v>
      </c>
      <c r="AL259" s="15">
        <f t="shared" si="682"/>
        <v>0</v>
      </c>
      <c r="AM259" s="15">
        <f t="shared" si="682"/>
        <v>0</v>
      </c>
      <c r="AN259" s="15">
        <f t="shared" si="678"/>
        <v>0</v>
      </c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>
        <f t="shared" ref="BA259:BL259" si="683">+BN259*CA259</f>
        <v>0</v>
      </c>
      <c r="BB259" s="14">
        <f t="shared" si="683"/>
        <v>0</v>
      </c>
      <c r="BC259" s="14">
        <f t="shared" si="683"/>
        <v>0</v>
      </c>
      <c r="BD259" s="14">
        <f t="shared" si="683"/>
        <v>0</v>
      </c>
      <c r="BE259" s="14">
        <f t="shared" si="683"/>
        <v>0</v>
      </c>
      <c r="BF259" s="14">
        <f t="shared" si="683"/>
        <v>0</v>
      </c>
      <c r="BG259" s="14">
        <f t="shared" si="683"/>
        <v>0</v>
      </c>
      <c r="BH259" s="14">
        <f t="shared" si="683"/>
        <v>0</v>
      </c>
      <c r="BI259" s="14">
        <f t="shared" si="683"/>
        <v>0</v>
      </c>
      <c r="BJ259" s="14">
        <f t="shared" si="683"/>
        <v>0</v>
      </c>
      <c r="BK259" s="14">
        <f t="shared" si="683"/>
        <v>0</v>
      </c>
      <c r="BL259" s="14">
        <f t="shared" si="683"/>
        <v>0</v>
      </c>
      <c r="BM259" s="13">
        <f t="shared" si="679"/>
        <v>0</v>
      </c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>
        <f t="shared" si="612"/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7">
        <v>0.33</v>
      </c>
      <c r="CN259" s="17">
        <v>0.33</v>
      </c>
      <c r="CO259" s="17">
        <v>0.33</v>
      </c>
      <c r="CP259" s="17">
        <v>0.33</v>
      </c>
      <c r="CQ259" s="17">
        <v>0.33</v>
      </c>
      <c r="CR259" s="17">
        <v>0.33</v>
      </c>
      <c r="CS259" s="17">
        <v>0.33</v>
      </c>
      <c r="CT259" s="17">
        <v>0.33</v>
      </c>
      <c r="CU259" s="17">
        <v>0.33</v>
      </c>
      <c r="CV259" s="17">
        <v>0.33</v>
      </c>
      <c r="CW259" s="17">
        <v>0.33</v>
      </c>
      <c r="CX259" s="17">
        <v>0.33</v>
      </c>
      <c r="CY259" s="17">
        <v>0</v>
      </c>
      <c r="CZ259" s="17">
        <v>0</v>
      </c>
      <c r="DA259" s="17">
        <v>0</v>
      </c>
      <c r="DB259" s="17">
        <v>0</v>
      </c>
      <c r="DC259" s="17">
        <v>0</v>
      </c>
      <c r="DD259" s="17">
        <v>0</v>
      </c>
      <c r="DE259" s="17">
        <v>-6.0000000000000001E-3</v>
      </c>
      <c r="DF259" s="17">
        <v>-6.0000000000000001E-3</v>
      </c>
      <c r="DG259" s="17">
        <v>-6.0000000000000001E-3</v>
      </c>
      <c r="DH259" s="17">
        <v>0</v>
      </c>
      <c r="DI259" s="17">
        <v>-6.0000000000000001E-3</v>
      </c>
      <c r="DJ259" s="17">
        <v>0</v>
      </c>
    </row>
    <row r="260" spans="1:114" ht="15" customHeight="1" x14ac:dyDescent="0.35">
      <c r="A260" s="11" t="s">
        <v>344</v>
      </c>
      <c r="B260" s="11" t="s">
        <v>115</v>
      </c>
      <c r="C260" s="11" t="s">
        <v>116</v>
      </c>
      <c r="D260" s="11" t="s">
        <v>115</v>
      </c>
      <c r="E260" s="11" t="s">
        <v>117</v>
      </c>
      <c r="F260" s="11">
        <v>2023</v>
      </c>
      <c r="G260" s="11">
        <v>1002429</v>
      </c>
      <c r="H260" s="11" t="s">
        <v>449</v>
      </c>
      <c r="I260" s="11">
        <v>6300067</v>
      </c>
      <c r="J260" s="12" t="s">
        <v>450</v>
      </c>
      <c r="K260" s="11">
        <v>407776</v>
      </c>
      <c r="L260" s="11" t="s">
        <v>487</v>
      </c>
      <c r="M260" s="11"/>
      <c r="N260" s="11"/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3385260</v>
      </c>
      <c r="X260" s="13">
        <v>940350</v>
      </c>
      <c r="Y260" s="13">
        <v>0</v>
      </c>
      <c r="Z260" s="13">
        <v>0</v>
      </c>
      <c r="AA260" s="14">
        <f t="shared" si="676"/>
        <v>4325610</v>
      </c>
      <c r="AB260" s="15">
        <f t="shared" ref="AB260:AM260" si="684">+IFERROR(O260/AO260,0)</f>
        <v>0</v>
      </c>
      <c r="AC260" s="15">
        <f t="shared" si="684"/>
        <v>0</v>
      </c>
      <c r="AD260" s="15">
        <f t="shared" si="684"/>
        <v>0</v>
      </c>
      <c r="AE260" s="15">
        <f t="shared" si="684"/>
        <v>0</v>
      </c>
      <c r="AF260" s="15">
        <f t="shared" si="684"/>
        <v>0</v>
      </c>
      <c r="AG260" s="15">
        <f t="shared" si="684"/>
        <v>0</v>
      </c>
      <c r="AH260" s="15">
        <f t="shared" si="684"/>
        <v>0</v>
      </c>
      <c r="AI260" s="15">
        <f t="shared" si="684"/>
        <v>0</v>
      </c>
      <c r="AJ260" s="15">
        <f t="shared" si="684"/>
        <v>0</v>
      </c>
      <c r="AK260" s="15">
        <f t="shared" si="684"/>
        <v>150</v>
      </c>
      <c r="AL260" s="15">
        <f t="shared" si="684"/>
        <v>0</v>
      </c>
      <c r="AM260" s="15">
        <f t="shared" si="684"/>
        <v>0</v>
      </c>
      <c r="AN260" s="15">
        <f t="shared" si="678"/>
        <v>150</v>
      </c>
      <c r="AO260" s="14"/>
      <c r="AP260" s="14"/>
      <c r="AQ260" s="14"/>
      <c r="AR260" s="14"/>
      <c r="AS260" s="14"/>
      <c r="AT260" s="14"/>
      <c r="AU260" s="14"/>
      <c r="AV260" s="14"/>
      <c r="AW260" s="14"/>
      <c r="AX260" s="14">
        <v>6269</v>
      </c>
      <c r="AY260" s="14"/>
      <c r="AZ260" s="14"/>
      <c r="BA260" s="14">
        <f t="shared" ref="BA260:BL260" si="685">+BN260*CA260</f>
        <v>0</v>
      </c>
      <c r="BB260" s="14">
        <f t="shared" si="685"/>
        <v>0</v>
      </c>
      <c r="BC260" s="14">
        <f t="shared" si="685"/>
        <v>0</v>
      </c>
      <c r="BD260" s="14">
        <f t="shared" si="685"/>
        <v>0</v>
      </c>
      <c r="BE260" s="14">
        <f t="shared" si="685"/>
        <v>0</v>
      </c>
      <c r="BF260" s="14">
        <f t="shared" si="685"/>
        <v>0</v>
      </c>
      <c r="BG260" s="14">
        <f t="shared" si="685"/>
        <v>0</v>
      </c>
      <c r="BH260" s="14">
        <f t="shared" si="685"/>
        <v>0</v>
      </c>
      <c r="BI260" s="14">
        <f t="shared" si="685"/>
        <v>0</v>
      </c>
      <c r="BJ260" s="14">
        <f t="shared" si="685"/>
        <v>0</v>
      </c>
      <c r="BK260" s="14">
        <f t="shared" si="685"/>
        <v>0</v>
      </c>
      <c r="BL260" s="14">
        <f t="shared" si="685"/>
        <v>0</v>
      </c>
      <c r="BM260" s="13">
        <f t="shared" si="679"/>
        <v>0</v>
      </c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>
        <f t="shared" si="612"/>
        <v>0</v>
      </c>
      <c r="CA260" s="13">
        <v>6895.9000000000005</v>
      </c>
      <c r="CB260" s="13">
        <v>6895.9000000000005</v>
      </c>
      <c r="CC260" s="13">
        <v>6895.9000000000005</v>
      </c>
      <c r="CD260" s="13">
        <v>6895.9000000000005</v>
      </c>
      <c r="CE260" s="13">
        <v>6895.9000000000005</v>
      </c>
      <c r="CF260" s="13">
        <v>6895.9000000000005</v>
      </c>
      <c r="CG260" s="13">
        <v>6895.9000000000005</v>
      </c>
      <c r="CH260" s="13">
        <v>6895.9000000000005</v>
      </c>
      <c r="CI260" s="13">
        <v>6895.9000000000005</v>
      </c>
      <c r="CJ260" s="13">
        <v>6895.9000000000005</v>
      </c>
      <c r="CK260" s="13">
        <v>6895.9000000000005</v>
      </c>
      <c r="CL260" s="13">
        <v>6895.9000000000005</v>
      </c>
      <c r="CM260" s="17">
        <v>0.54</v>
      </c>
      <c r="CN260" s="17">
        <v>0.54</v>
      </c>
      <c r="CO260" s="17">
        <v>0.54</v>
      </c>
      <c r="CP260" s="17">
        <v>0.54</v>
      </c>
      <c r="CQ260" s="17">
        <v>0.54</v>
      </c>
      <c r="CR260" s="17">
        <v>0.54</v>
      </c>
      <c r="CS260" s="17">
        <v>0.54</v>
      </c>
      <c r="CT260" s="17">
        <v>0.54</v>
      </c>
      <c r="CU260" s="17">
        <v>0.54</v>
      </c>
      <c r="CV260" s="17">
        <v>0.54</v>
      </c>
      <c r="CW260" s="17">
        <v>0.54</v>
      </c>
      <c r="CX260" s="17">
        <v>0.54</v>
      </c>
      <c r="CY260" s="17">
        <v>4.0000000000000008E-2</v>
      </c>
      <c r="CZ260" s="17">
        <v>6.0000000000000005E-2</v>
      </c>
      <c r="DA260" s="17">
        <v>6.5000000000000002E-2</v>
      </c>
      <c r="DB260" s="17">
        <v>6.5000000000000002E-2</v>
      </c>
      <c r="DC260" s="17">
        <v>0.1</v>
      </c>
      <c r="DD260" s="17">
        <v>0.1</v>
      </c>
      <c r="DE260" s="17">
        <v>9.4E-2</v>
      </c>
      <c r="DF260" s="17">
        <v>9.4E-2</v>
      </c>
      <c r="DG260" s="17">
        <v>9.4E-2</v>
      </c>
      <c r="DH260" s="17">
        <v>8.5000000000000006E-2</v>
      </c>
      <c r="DI260" s="17">
        <v>9.4E-2</v>
      </c>
      <c r="DJ260" s="17">
        <v>0.1</v>
      </c>
    </row>
    <row r="261" spans="1:114" ht="15" customHeight="1" x14ac:dyDescent="0.35">
      <c r="A261" s="11" t="s">
        <v>344</v>
      </c>
      <c r="B261" s="11" t="s">
        <v>115</v>
      </c>
      <c r="C261" s="11" t="s">
        <v>116</v>
      </c>
      <c r="D261" s="11" t="s">
        <v>115</v>
      </c>
      <c r="E261" s="11" t="s">
        <v>117</v>
      </c>
      <c r="F261" s="11">
        <v>2023</v>
      </c>
      <c r="G261" s="11">
        <v>1002429</v>
      </c>
      <c r="H261" s="11" t="s">
        <v>449</v>
      </c>
      <c r="I261" s="11">
        <v>6300067</v>
      </c>
      <c r="J261" s="12" t="s">
        <v>450</v>
      </c>
      <c r="K261" s="11">
        <v>407395</v>
      </c>
      <c r="L261" s="11" t="s">
        <v>488</v>
      </c>
      <c r="M261" s="11"/>
      <c r="N261" s="11"/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940350</v>
      </c>
      <c r="W261" s="13">
        <v>564210</v>
      </c>
      <c r="X261" s="13">
        <v>752280</v>
      </c>
      <c r="Y261" s="13">
        <v>0</v>
      </c>
      <c r="Z261" s="13">
        <v>0</v>
      </c>
      <c r="AA261" s="14">
        <f t="shared" si="676"/>
        <v>2256840</v>
      </c>
      <c r="AB261" s="15">
        <f t="shared" ref="AB261:AM261" si="686">+IFERROR(O261/AO261,0)</f>
        <v>0</v>
      </c>
      <c r="AC261" s="15">
        <f t="shared" si="686"/>
        <v>0</v>
      </c>
      <c r="AD261" s="15">
        <f t="shared" si="686"/>
        <v>0</v>
      </c>
      <c r="AE261" s="15">
        <f t="shared" si="686"/>
        <v>0</v>
      </c>
      <c r="AF261" s="15">
        <f t="shared" si="686"/>
        <v>0</v>
      </c>
      <c r="AG261" s="15">
        <f t="shared" si="686"/>
        <v>0</v>
      </c>
      <c r="AH261" s="15">
        <f t="shared" si="686"/>
        <v>0</v>
      </c>
      <c r="AI261" s="15">
        <f t="shared" si="686"/>
        <v>0</v>
      </c>
      <c r="AJ261" s="15">
        <f t="shared" si="686"/>
        <v>0</v>
      </c>
      <c r="AK261" s="15">
        <f t="shared" si="686"/>
        <v>120</v>
      </c>
      <c r="AL261" s="15">
        <f t="shared" si="686"/>
        <v>0</v>
      </c>
      <c r="AM261" s="15">
        <f t="shared" si="686"/>
        <v>0</v>
      </c>
      <c r="AN261" s="15">
        <f t="shared" si="678"/>
        <v>120</v>
      </c>
      <c r="AO261" s="14"/>
      <c r="AP261" s="14"/>
      <c r="AQ261" s="14"/>
      <c r="AR261" s="14"/>
      <c r="AS261" s="14"/>
      <c r="AT261" s="14"/>
      <c r="AU261" s="14"/>
      <c r="AV261" s="14"/>
      <c r="AW261" s="14"/>
      <c r="AX261" s="14">
        <v>6269</v>
      </c>
      <c r="AY261" s="14"/>
      <c r="AZ261" s="14"/>
      <c r="BA261" s="14">
        <f t="shared" ref="BA261:BL261" si="687">+BN261*CA261</f>
        <v>0</v>
      </c>
      <c r="BB261" s="14">
        <f t="shared" si="687"/>
        <v>0</v>
      </c>
      <c r="BC261" s="14">
        <f t="shared" si="687"/>
        <v>0</v>
      </c>
      <c r="BD261" s="14">
        <f t="shared" si="687"/>
        <v>0</v>
      </c>
      <c r="BE261" s="14">
        <f t="shared" si="687"/>
        <v>0</v>
      </c>
      <c r="BF261" s="14">
        <f t="shared" si="687"/>
        <v>0</v>
      </c>
      <c r="BG261" s="14">
        <f t="shared" si="687"/>
        <v>0</v>
      </c>
      <c r="BH261" s="14">
        <f t="shared" si="687"/>
        <v>0</v>
      </c>
      <c r="BI261" s="14">
        <f t="shared" si="687"/>
        <v>0</v>
      </c>
      <c r="BJ261" s="14">
        <f t="shared" si="687"/>
        <v>0</v>
      </c>
      <c r="BK261" s="14">
        <f t="shared" si="687"/>
        <v>0</v>
      </c>
      <c r="BL261" s="14">
        <f t="shared" si="687"/>
        <v>0</v>
      </c>
      <c r="BM261" s="13">
        <f t="shared" si="679"/>
        <v>0</v>
      </c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>
        <f t="shared" si="612"/>
        <v>0</v>
      </c>
      <c r="CA261" s="13">
        <v>6895.9000000000005</v>
      </c>
      <c r="CB261" s="13">
        <v>6895.9000000000005</v>
      </c>
      <c r="CC261" s="13">
        <v>6895.9000000000005</v>
      </c>
      <c r="CD261" s="13">
        <v>6895.9000000000005</v>
      </c>
      <c r="CE261" s="13">
        <v>6895.9000000000005</v>
      </c>
      <c r="CF261" s="13">
        <v>6895.9000000000005</v>
      </c>
      <c r="CG261" s="13">
        <v>6895.9000000000005</v>
      </c>
      <c r="CH261" s="13">
        <v>6895.9000000000005</v>
      </c>
      <c r="CI261" s="13">
        <v>6895.9000000000005</v>
      </c>
      <c r="CJ261" s="13">
        <v>6895.9000000000005</v>
      </c>
      <c r="CK261" s="13">
        <v>6895.9000000000005</v>
      </c>
      <c r="CL261" s="13">
        <v>6895.9000000000005</v>
      </c>
      <c r="CM261" s="17">
        <v>0.54</v>
      </c>
      <c r="CN261" s="17">
        <v>0.54</v>
      </c>
      <c r="CO261" s="17">
        <v>0.54</v>
      </c>
      <c r="CP261" s="17">
        <v>0.54</v>
      </c>
      <c r="CQ261" s="17">
        <v>0.54</v>
      </c>
      <c r="CR261" s="17">
        <v>0.54</v>
      </c>
      <c r="CS261" s="17">
        <v>0.54</v>
      </c>
      <c r="CT261" s="17">
        <v>0.54</v>
      </c>
      <c r="CU261" s="17">
        <v>0.54</v>
      </c>
      <c r="CV261" s="17">
        <v>0.54</v>
      </c>
      <c r="CW261" s="17">
        <v>0.54</v>
      </c>
      <c r="CX261" s="17">
        <v>0.54</v>
      </c>
      <c r="CY261" s="17">
        <v>4.0000000000000008E-2</v>
      </c>
      <c r="CZ261" s="17">
        <v>6.0000000000000005E-2</v>
      </c>
      <c r="DA261" s="17">
        <v>6.5000000000000002E-2</v>
      </c>
      <c r="DB261" s="17">
        <v>6.5000000000000002E-2</v>
      </c>
      <c r="DC261" s="17">
        <v>0.1</v>
      </c>
      <c r="DD261" s="17">
        <v>0.1</v>
      </c>
      <c r="DE261" s="17">
        <v>9.4E-2</v>
      </c>
      <c r="DF261" s="17">
        <v>9.4E-2</v>
      </c>
      <c r="DG261" s="17">
        <v>9.4E-2</v>
      </c>
      <c r="DH261" s="17">
        <v>8.5000000000000006E-2</v>
      </c>
      <c r="DI261" s="17">
        <v>9.4E-2</v>
      </c>
      <c r="DJ261" s="17">
        <v>0.1</v>
      </c>
    </row>
    <row r="262" spans="1:114" ht="15" customHeight="1" x14ac:dyDescent="0.35">
      <c r="A262" s="11" t="s">
        <v>344</v>
      </c>
      <c r="B262" s="11" t="s">
        <v>115</v>
      </c>
      <c r="C262" s="11" t="s">
        <v>116</v>
      </c>
      <c r="D262" s="11" t="s">
        <v>115</v>
      </c>
      <c r="E262" s="11" t="s">
        <v>117</v>
      </c>
      <c r="F262" s="11">
        <v>2023</v>
      </c>
      <c r="G262" s="11">
        <v>1002429</v>
      </c>
      <c r="H262" s="11" t="s">
        <v>449</v>
      </c>
      <c r="I262" s="11">
        <v>6300067</v>
      </c>
      <c r="J262" s="12" t="s">
        <v>450</v>
      </c>
      <c r="K262" s="11">
        <v>406609</v>
      </c>
      <c r="L262" s="11" t="s">
        <v>489</v>
      </c>
      <c r="M262" s="11"/>
      <c r="N262" s="11"/>
      <c r="O262" s="13">
        <v>7063518</v>
      </c>
      <c r="P262" s="13">
        <v>2804832</v>
      </c>
      <c r="Q262" s="13">
        <v>752770</v>
      </c>
      <c r="R262" s="13">
        <v>3865026</v>
      </c>
      <c r="S262" s="13">
        <v>1067874</v>
      </c>
      <c r="T262" s="13">
        <v>10223976</v>
      </c>
      <c r="U262" s="13">
        <v>11652706</v>
      </c>
      <c r="V262" s="13">
        <v>12634488</v>
      </c>
      <c r="W262" s="13">
        <v>5082840</v>
      </c>
      <c r="X262" s="13">
        <v>957329.99999999988</v>
      </c>
      <c r="Y262" s="13">
        <v>0</v>
      </c>
      <c r="Z262" s="13">
        <v>0</v>
      </c>
      <c r="AA262" s="14">
        <f t="shared" si="676"/>
        <v>56105360</v>
      </c>
      <c r="AB262" s="15">
        <f t="shared" ref="AB262:AM262" si="688">+IFERROR(O262/AO262,0)</f>
        <v>0</v>
      </c>
      <c r="AC262" s="15">
        <f t="shared" si="688"/>
        <v>0</v>
      </c>
      <c r="AD262" s="15">
        <f t="shared" si="688"/>
        <v>0</v>
      </c>
      <c r="AE262" s="15">
        <f t="shared" si="688"/>
        <v>0</v>
      </c>
      <c r="AF262" s="15">
        <f t="shared" si="688"/>
        <v>0</v>
      </c>
      <c r="AG262" s="15">
        <f t="shared" si="688"/>
        <v>0</v>
      </c>
      <c r="AH262" s="15">
        <f t="shared" si="688"/>
        <v>0</v>
      </c>
      <c r="AI262" s="15">
        <f t="shared" si="688"/>
        <v>0</v>
      </c>
      <c r="AJ262" s="15">
        <f t="shared" si="688"/>
        <v>0</v>
      </c>
      <c r="AK262" s="15">
        <f t="shared" si="688"/>
        <v>15</v>
      </c>
      <c r="AL262" s="15">
        <f t="shared" si="688"/>
        <v>0</v>
      </c>
      <c r="AM262" s="15">
        <f t="shared" si="688"/>
        <v>0</v>
      </c>
      <c r="AN262" s="15">
        <f t="shared" si="678"/>
        <v>15</v>
      </c>
      <c r="AO262" s="14"/>
      <c r="AP262" s="14"/>
      <c r="AQ262" s="14"/>
      <c r="AR262" s="14"/>
      <c r="AS262" s="14"/>
      <c r="AT262" s="14"/>
      <c r="AU262" s="14"/>
      <c r="AV262" s="14"/>
      <c r="AW262" s="14"/>
      <c r="AX262" s="14">
        <v>63821.999999999993</v>
      </c>
      <c r="AY262" s="14"/>
      <c r="AZ262" s="14"/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3">
        <f t="shared" si="679"/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f t="shared" si="612"/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7">
        <v>0</v>
      </c>
      <c r="CN262" s="17">
        <v>0</v>
      </c>
      <c r="CO262" s="17">
        <v>0</v>
      </c>
      <c r="CP262" s="17">
        <v>0</v>
      </c>
      <c r="CQ262" s="17">
        <v>0</v>
      </c>
      <c r="CR262" s="17">
        <v>0</v>
      </c>
      <c r="CS262" s="17">
        <v>0</v>
      </c>
      <c r="CT262" s="17">
        <v>0</v>
      </c>
      <c r="CU262" s="17">
        <v>0</v>
      </c>
      <c r="CV262" s="17">
        <v>0</v>
      </c>
      <c r="CW262" s="17">
        <v>0</v>
      </c>
      <c r="CX262" s="17">
        <v>0</v>
      </c>
      <c r="CY262" s="17">
        <v>0</v>
      </c>
      <c r="CZ262" s="17">
        <v>0</v>
      </c>
      <c r="DA262" s="17">
        <v>0</v>
      </c>
      <c r="DB262" s="17">
        <v>0</v>
      </c>
      <c r="DC262" s="17">
        <v>0</v>
      </c>
      <c r="DD262" s="17">
        <v>0</v>
      </c>
      <c r="DE262" s="17">
        <v>0</v>
      </c>
      <c r="DF262" s="17">
        <v>0</v>
      </c>
      <c r="DG262" s="17">
        <v>0</v>
      </c>
      <c r="DH262" s="17">
        <v>0</v>
      </c>
      <c r="DI262" s="17">
        <v>0</v>
      </c>
      <c r="DJ262" s="17">
        <v>0</v>
      </c>
    </row>
    <row r="263" spans="1:114" ht="15" customHeight="1" x14ac:dyDescent="0.35">
      <c r="A263" s="11" t="s">
        <v>344</v>
      </c>
      <c r="B263" s="11" t="s">
        <v>115</v>
      </c>
      <c r="C263" s="11" t="s">
        <v>116</v>
      </c>
      <c r="D263" s="11" t="s">
        <v>115</v>
      </c>
      <c r="E263" s="11" t="s">
        <v>117</v>
      </c>
      <c r="F263" s="11">
        <v>2023</v>
      </c>
      <c r="G263" s="11">
        <v>1002429</v>
      </c>
      <c r="H263" s="11" t="s">
        <v>449</v>
      </c>
      <c r="I263" s="11">
        <v>6300067</v>
      </c>
      <c r="J263" s="12" t="s">
        <v>450</v>
      </c>
      <c r="K263" s="11">
        <v>407490</v>
      </c>
      <c r="L263" s="11" t="s">
        <v>489</v>
      </c>
      <c r="M263" s="11"/>
      <c r="N263" s="11"/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3001262</v>
      </c>
      <c r="Y263" s="13">
        <v>0</v>
      </c>
      <c r="Z263" s="13">
        <v>0</v>
      </c>
      <c r="AA263" s="14">
        <f t="shared" si="676"/>
        <v>3001262</v>
      </c>
      <c r="AB263" s="15">
        <f t="shared" ref="AB263:AM263" si="689">+IFERROR(O263/AO263,0)</f>
        <v>0</v>
      </c>
      <c r="AC263" s="15">
        <f t="shared" si="689"/>
        <v>0</v>
      </c>
      <c r="AD263" s="15">
        <f t="shared" si="689"/>
        <v>0</v>
      </c>
      <c r="AE263" s="15">
        <f t="shared" si="689"/>
        <v>0</v>
      </c>
      <c r="AF263" s="15">
        <f t="shared" si="689"/>
        <v>0</v>
      </c>
      <c r="AG263" s="15">
        <f t="shared" si="689"/>
        <v>0</v>
      </c>
      <c r="AH263" s="15">
        <f t="shared" si="689"/>
        <v>0</v>
      </c>
      <c r="AI263" s="15">
        <f t="shared" si="689"/>
        <v>0</v>
      </c>
      <c r="AJ263" s="15">
        <f t="shared" si="689"/>
        <v>0</v>
      </c>
      <c r="AK263" s="15">
        <f t="shared" si="689"/>
        <v>39.374999999999993</v>
      </c>
      <c r="AL263" s="15">
        <f t="shared" si="689"/>
        <v>0</v>
      </c>
      <c r="AM263" s="15">
        <f t="shared" si="689"/>
        <v>0</v>
      </c>
      <c r="AN263" s="15">
        <f t="shared" si="678"/>
        <v>39.374999999999993</v>
      </c>
      <c r="AO263" s="14"/>
      <c r="AP263" s="14"/>
      <c r="AQ263" s="14"/>
      <c r="AR263" s="14"/>
      <c r="AS263" s="14"/>
      <c r="AT263" s="14"/>
      <c r="AU263" s="14"/>
      <c r="AV263" s="14"/>
      <c r="AW263" s="14"/>
      <c r="AX263" s="14">
        <v>76222.526984126991</v>
      </c>
      <c r="AY263" s="14"/>
      <c r="AZ263" s="14"/>
      <c r="BA263" s="14">
        <f t="shared" ref="BA263:BL263" si="690">+BN263*CA263</f>
        <v>7371420</v>
      </c>
      <c r="BB263" s="14">
        <f t="shared" si="690"/>
        <v>4071832</v>
      </c>
      <c r="BC263" s="14">
        <f t="shared" si="690"/>
        <v>4071832</v>
      </c>
      <c r="BD263" s="14">
        <f t="shared" si="690"/>
        <v>5897136</v>
      </c>
      <c r="BE263" s="14">
        <f t="shared" si="690"/>
        <v>7441624</v>
      </c>
      <c r="BF263" s="14">
        <f t="shared" si="690"/>
        <v>4844076</v>
      </c>
      <c r="BG263" s="14">
        <f t="shared" si="690"/>
        <v>6177952</v>
      </c>
      <c r="BH263" s="14">
        <f t="shared" si="690"/>
        <v>6458768</v>
      </c>
      <c r="BI263" s="14">
        <f t="shared" si="690"/>
        <v>9547744</v>
      </c>
      <c r="BJ263" s="14">
        <f t="shared" si="690"/>
        <v>5546116</v>
      </c>
      <c r="BK263" s="14">
        <f t="shared" si="690"/>
        <v>7792644</v>
      </c>
      <c r="BL263" s="14">
        <f t="shared" si="690"/>
        <v>6599176</v>
      </c>
      <c r="BM263" s="13">
        <f t="shared" si="679"/>
        <v>75820320</v>
      </c>
      <c r="BN263" s="16">
        <v>105</v>
      </c>
      <c r="BO263" s="16">
        <v>58</v>
      </c>
      <c r="BP263" s="16">
        <v>58</v>
      </c>
      <c r="BQ263" s="16">
        <v>84</v>
      </c>
      <c r="BR263" s="16">
        <v>106</v>
      </c>
      <c r="BS263" s="16">
        <v>69</v>
      </c>
      <c r="BT263" s="16">
        <v>88</v>
      </c>
      <c r="BU263" s="16">
        <v>92</v>
      </c>
      <c r="BV263" s="16">
        <v>136</v>
      </c>
      <c r="BW263" s="16">
        <v>79</v>
      </c>
      <c r="BX263" s="16">
        <v>111</v>
      </c>
      <c r="BY263" s="16">
        <v>94</v>
      </c>
      <c r="BZ263" s="16">
        <f t="shared" si="612"/>
        <v>1080</v>
      </c>
      <c r="CA263" s="13">
        <v>70204</v>
      </c>
      <c r="CB263" s="13">
        <v>70204</v>
      </c>
      <c r="CC263" s="13">
        <v>70204</v>
      </c>
      <c r="CD263" s="13">
        <v>70204</v>
      </c>
      <c r="CE263" s="13">
        <v>70204</v>
      </c>
      <c r="CF263" s="13">
        <v>70204</v>
      </c>
      <c r="CG263" s="13">
        <v>70204</v>
      </c>
      <c r="CH263" s="13">
        <v>70204</v>
      </c>
      <c r="CI263" s="13">
        <v>70204</v>
      </c>
      <c r="CJ263" s="13">
        <v>70204</v>
      </c>
      <c r="CK263" s="13">
        <v>70204</v>
      </c>
      <c r="CL263" s="13">
        <v>70204</v>
      </c>
      <c r="CM263" s="17">
        <v>0.4</v>
      </c>
      <c r="CN263" s="17">
        <v>0.4</v>
      </c>
      <c r="CO263" s="17">
        <v>0.4</v>
      </c>
      <c r="CP263" s="17">
        <v>0.4</v>
      </c>
      <c r="CQ263" s="17">
        <v>0.4</v>
      </c>
      <c r="CR263" s="17">
        <v>0.4</v>
      </c>
      <c r="CS263" s="17">
        <v>0.4</v>
      </c>
      <c r="CT263" s="17">
        <v>0.4</v>
      </c>
      <c r="CU263" s="17">
        <v>0.4</v>
      </c>
      <c r="CV263" s="17">
        <v>0.4</v>
      </c>
      <c r="CW263" s="17">
        <v>0.4</v>
      </c>
      <c r="CX263" s="17">
        <v>0.4</v>
      </c>
      <c r="CY263" s="17">
        <v>0.24</v>
      </c>
      <c r="CZ263" s="17">
        <v>0.26</v>
      </c>
      <c r="DA263" s="17">
        <v>0.26500000000000001</v>
      </c>
      <c r="DB263" s="17">
        <v>0.26499999999999996</v>
      </c>
      <c r="DC263" s="17">
        <v>0.3</v>
      </c>
      <c r="DD263" s="17">
        <v>0.3</v>
      </c>
      <c r="DE263" s="17">
        <v>0.29399999999999998</v>
      </c>
      <c r="DF263" s="17">
        <v>0.29399999999999998</v>
      </c>
      <c r="DG263" s="17">
        <v>0.29399999999999998</v>
      </c>
      <c r="DH263" s="17">
        <v>0.28499999999999998</v>
      </c>
      <c r="DI263" s="17">
        <v>0.29399999999999998</v>
      </c>
      <c r="DJ263" s="17">
        <v>0.3</v>
      </c>
    </row>
    <row r="264" spans="1:114" ht="15" customHeight="1" x14ac:dyDescent="0.35">
      <c r="A264" s="11" t="s">
        <v>344</v>
      </c>
      <c r="B264" s="11" t="s">
        <v>115</v>
      </c>
      <c r="C264" s="11" t="s">
        <v>116</v>
      </c>
      <c r="D264" s="11" t="s">
        <v>115</v>
      </c>
      <c r="E264" s="11" t="s">
        <v>117</v>
      </c>
      <c r="F264" s="11">
        <v>2023</v>
      </c>
      <c r="G264" s="11">
        <v>1002429</v>
      </c>
      <c r="H264" s="11" t="s">
        <v>449</v>
      </c>
      <c r="I264" s="11">
        <v>6300067</v>
      </c>
      <c r="J264" s="12" t="s">
        <v>450</v>
      </c>
      <c r="K264" s="11">
        <v>407345</v>
      </c>
      <c r="L264" s="11" t="s">
        <v>490</v>
      </c>
      <c r="M264" s="11"/>
      <c r="N264" s="11"/>
      <c r="O264" s="13">
        <v>0</v>
      </c>
      <c r="P264" s="13">
        <v>0</v>
      </c>
      <c r="Q264" s="13">
        <v>0</v>
      </c>
      <c r="R264" s="13">
        <v>5275440</v>
      </c>
      <c r="S264" s="13">
        <v>0</v>
      </c>
      <c r="T264" s="13">
        <v>2198100</v>
      </c>
      <c r="U264" s="13">
        <v>4377432</v>
      </c>
      <c r="V264" s="13">
        <v>4784208</v>
      </c>
      <c r="W264" s="13">
        <v>2355860</v>
      </c>
      <c r="X264" s="13">
        <v>0</v>
      </c>
      <c r="Y264" s="13">
        <v>0</v>
      </c>
      <c r="Z264" s="13">
        <v>0</v>
      </c>
      <c r="AA264" s="14">
        <f t="shared" si="676"/>
        <v>18991040</v>
      </c>
      <c r="AB264" s="15">
        <f t="shared" ref="AB264:AM264" si="691">+IFERROR(O264/AO264,0)</f>
        <v>0</v>
      </c>
      <c r="AC264" s="15">
        <f t="shared" si="691"/>
        <v>0</v>
      </c>
      <c r="AD264" s="15">
        <f t="shared" si="691"/>
        <v>0</v>
      </c>
      <c r="AE264" s="15">
        <f t="shared" si="691"/>
        <v>0</v>
      </c>
      <c r="AF264" s="15">
        <f t="shared" si="691"/>
        <v>0</v>
      </c>
      <c r="AG264" s="15">
        <f t="shared" si="691"/>
        <v>0</v>
      </c>
      <c r="AH264" s="15">
        <f t="shared" si="691"/>
        <v>0</v>
      </c>
      <c r="AI264" s="15">
        <f t="shared" si="691"/>
        <v>0</v>
      </c>
      <c r="AJ264" s="15">
        <f t="shared" si="691"/>
        <v>0</v>
      </c>
      <c r="AK264" s="15">
        <f t="shared" si="691"/>
        <v>0</v>
      </c>
      <c r="AL264" s="15">
        <f t="shared" si="691"/>
        <v>0</v>
      </c>
      <c r="AM264" s="15">
        <f t="shared" si="691"/>
        <v>0</v>
      </c>
      <c r="AN264" s="15">
        <f t="shared" si="678"/>
        <v>0</v>
      </c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0</v>
      </c>
      <c r="BH264" s="14">
        <v>0</v>
      </c>
      <c r="BI264" s="14">
        <v>0</v>
      </c>
      <c r="BJ264" s="14">
        <v>0</v>
      </c>
      <c r="BK264" s="14">
        <v>0</v>
      </c>
      <c r="BL264" s="14">
        <v>0</v>
      </c>
      <c r="BM264" s="13">
        <f t="shared" si="679"/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f t="shared" si="612"/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7">
        <v>0</v>
      </c>
      <c r="CN264" s="17">
        <v>0</v>
      </c>
      <c r="CO264" s="17">
        <v>0</v>
      </c>
      <c r="CP264" s="17">
        <v>0</v>
      </c>
      <c r="CQ264" s="17">
        <v>0</v>
      </c>
      <c r="CR264" s="17">
        <v>0</v>
      </c>
      <c r="CS264" s="17">
        <v>0</v>
      </c>
      <c r="CT264" s="17">
        <v>0</v>
      </c>
      <c r="CU264" s="17">
        <v>0</v>
      </c>
      <c r="CV264" s="17">
        <v>0</v>
      </c>
      <c r="CW264" s="17">
        <v>0</v>
      </c>
      <c r="CX264" s="17">
        <v>0</v>
      </c>
      <c r="CY264" s="17">
        <v>0</v>
      </c>
      <c r="CZ264" s="17">
        <v>0</v>
      </c>
      <c r="DA264" s="17">
        <v>0</v>
      </c>
      <c r="DB264" s="17">
        <v>0</v>
      </c>
      <c r="DC264" s="17">
        <v>0</v>
      </c>
      <c r="DD264" s="17">
        <v>0</v>
      </c>
      <c r="DE264" s="17">
        <v>0</v>
      </c>
      <c r="DF264" s="17">
        <v>0</v>
      </c>
      <c r="DG264" s="17">
        <v>0</v>
      </c>
      <c r="DH264" s="17">
        <v>0</v>
      </c>
      <c r="DI264" s="17">
        <v>0</v>
      </c>
      <c r="DJ264" s="17">
        <v>0</v>
      </c>
    </row>
    <row r="265" spans="1:114" ht="15" customHeight="1" x14ac:dyDescent="0.35">
      <c r="A265" s="11" t="s">
        <v>344</v>
      </c>
      <c r="B265" s="11" t="s">
        <v>115</v>
      </c>
      <c r="C265" s="11" t="s">
        <v>116</v>
      </c>
      <c r="D265" s="11" t="s">
        <v>115</v>
      </c>
      <c r="E265" s="11" t="s">
        <v>117</v>
      </c>
      <c r="F265" s="11">
        <v>2023</v>
      </c>
      <c r="G265" s="11">
        <v>1002429</v>
      </c>
      <c r="H265" s="11" t="s">
        <v>449</v>
      </c>
      <c r="I265" s="11">
        <v>6300067</v>
      </c>
      <c r="J265" s="12" t="s">
        <v>450</v>
      </c>
      <c r="K265" s="11">
        <v>407496</v>
      </c>
      <c r="L265" s="11" t="s">
        <v>490</v>
      </c>
      <c r="M265" s="11"/>
      <c r="N265" s="11"/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1123564</v>
      </c>
      <c r="X265" s="13">
        <v>1851297</v>
      </c>
      <c r="Y265" s="13">
        <v>0</v>
      </c>
      <c r="Z265" s="13">
        <v>0</v>
      </c>
      <c r="AA265" s="14">
        <f t="shared" si="676"/>
        <v>2974861</v>
      </c>
      <c r="AB265" s="15">
        <f t="shared" ref="AB265:AM265" si="692">+IFERROR(O265/AO265,0)</f>
        <v>0</v>
      </c>
      <c r="AC265" s="15">
        <f t="shared" si="692"/>
        <v>0</v>
      </c>
      <c r="AD265" s="15">
        <f t="shared" si="692"/>
        <v>0</v>
      </c>
      <c r="AE265" s="15">
        <f t="shared" si="692"/>
        <v>0</v>
      </c>
      <c r="AF265" s="15">
        <f t="shared" si="692"/>
        <v>0</v>
      </c>
      <c r="AG265" s="15">
        <f t="shared" si="692"/>
        <v>0</v>
      </c>
      <c r="AH265" s="15">
        <f t="shared" si="692"/>
        <v>0</v>
      </c>
      <c r="AI265" s="15">
        <f t="shared" si="692"/>
        <v>0</v>
      </c>
      <c r="AJ265" s="15">
        <f t="shared" si="692"/>
        <v>0</v>
      </c>
      <c r="AK265" s="15">
        <f t="shared" si="692"/>
        <v>26.279999999999994</v>
      </c>
      <c r="AL265" s="15">
        <f t="shared" si="692"/>
        <v>0</v>
      </c>
      <c r="AM265" s="15">
        <f t="shared" si="692"/>
        <v>0</v>
      </c>
      <c r="AN265" s="15">
        <f t="shared" si="678"/>
        <v>26.279999999999994</v>
      </c>
      <c r="AO265" s="14"/>
      <c r="AP265" s="14"/>
      <c r="AQ265" s="14"/>
      <c r="AR265" s="14"/>
      <c r="AS265" s="14"/>
      <c r="AT265" s="14"/>
      <c r="AU265" s="14"/>
      <c r="AV265" s="14"/>
      <c r="AW265" s="14"/>
      <c r="AX265" s="14">
        <v>70445.091324200926</v>
      </c>
      <c r="AY265" s="14"/>
      <c r="AZ265" s="14"/>
      <c r="BA265" s="14">
        <f t="shared" ref="BA265:BL265" si="693">+BN265*CA265</f>
        <v>2302335</v>
      </c>
      <c r="BB265" s="14">
        <f t="shared" si="693"/>
        <v>2119610</v>
      </c>
      <c r="BC265" s="14">
        <f t="shared" si="693"/>
        <v>2119610</v>
      </c>
      <c r="BD265" s="14">
        <f t="shared" si="693"/>
        <v>3069780</v>
      </c>
      <c r="BE265" s="14">
        <f t="shared" si="693"/>
        <v>3873770</v>
      </c>
      <c r="BF265" s="14">
        <f t="shared" si="693"/>
        <v>2521605</v>
      </c>
      <c r="BG265" s="14">
        <f t="shared" si="693"/>
        <v>3215960</v>
      </c>
      <c r="BH265" s="14">
        <f t="shared" si="693"/>
        <v>3362140</v>
      </c>
      <c r="BI265" s="14">
        <f t="shared" si="693"/>
        <v>4970120</v>
      </c>
      <c r="BJ265" s="14">
        <f t="shared" si="693"/>
        <v>2887055</v>
      </c>
      <c r="BK265" s="14">
        <f t="shared" si="693"/>
        <v>4056495</v>
      </c>
      <c r="BL265" s="14">
        <f t="shared" si="693"/>
        <v>3435230</v>
      </c>
      <c r="BM265" s="13">
        <f t="shared" si="679"/>
        <v>37933710</v>
      </c>
      <c r="BN265" s="16">
        <v>63</v>
      </c>
      <c r="BO265" s="16">
        <v>58</v>
      </c>
      <c r="BP265" s="16">
        <v>58</v>
      </c>
      <c r="BQ265" s="16">
        <v>84</v>
      </c>
      <c r="BR265" s="16">
        <v>106</v>
      </c>
      <c r="BS265" s="16">
        <v>69</v>
      </c>
      <c r="BT265" s="16">
        <v>88</v>
      </c>
      <c r="BU265" s="16">
        <v>92</v>
      </c>
      <c r="BV265" s="16">
        <v>136</v>
      </c>
      <c r="BW265" s="16">
        <v>79</v>
      </c>
      <c r="BX265" s="16">
        <v>111</v>
      </c>
      <c r="BY265" s="16">
        <v>94</v>
      </c>
      <c r="BZ265" s="16">
        <f t="shared" si="612"/>
        <v>1038</v>
      </c>
      <c r="CA265" s="13">
        <v>36545</v>
      </c>
      <c r="CB265" s="13">
        <v>36545</v>
      </c>
      <c r="CC265" s="13">
        <v>36545</v>
      </c>
      <c r="CD265" s="13">
        <v>36545</v>
      </c>
      <c r="CE265" s="13">
        <v>36545</v>
      </c>
      <c r="CF265" s="13">
        <v>36545</v>
      </c>
      <c r="CG265" s="13">
        <v>36545</v>
      </c>
      <c r="CH265" s="13">
        <v>36545</v>
      </c>
      <c r="CI265" s="13">
        <v>36545</v>
      </c>
      <c r="CJ265" s="13">
        <v>36545</v>
      </c>
      <c r="CK265" s="13">
        <v>36545</v>
      </c>
      <c r="CL265" s="13">
        <v>36545</v>
      </c>
      <c r="CM265" s="17">
        <v>0.45</v>
      </c>
      <c r="CN265" s="17">
        <v>0.45</v>
      </c>
      <c r="CO265" s="17">
        <v>0.45</v>
      </c>
      <c r="CP265" s="17">
        <v>0.45</v>
      </c>
      <c r="CQ265" s="17">
        <v>0.45</v>
      </c>
      <c r="CR265" s="17">
        <v>0.45</v>
      </c>
      <c r="CS265" s="17">
        <v>0.45</v>
      </c>
      <c r="CT265" s="17">
        <v>0.45</v>
      </c>
      <c r="CU265" s="17">
        <v>0.45</v>
      </c>
      <c r="CV265" s="17">
        <v>0.45</v>
      </c>
      <c r="CW265" s="17">
        <v>0.45</v>
      </c>
      <c r="CX265" s="17">
        <v>0.45</v>
      </c>
      <c r="CY265" s="17">
        <v>0.28999999999999998</v>
      </c>
      <c r="CZ265" s="17">
        <v>0.31</v>
      </c>
      <c r="DA265" s="17">
        <v>0.31499999999999995</v>
      </c>
      <c r="DB265" s="17">
        <v>0.31499999999999995</v>
      </c>
      <c r="DC265" s="17">
        <v>0.35</v>
      </c>
      <c r="DD265" s="17">
        <v>0.35</v>
      </c>
      <c r="DE265" s="17">
        <v>0.34399999999999997</v>
      </c>
      <c r="DF265" s="17">
        <v>0.34399999999999997</v>
      </c>
      <c r="DG265" s="17">
        <v>0.34399999999999997</v>
      </c>
      <c r="DH265" s="17">
        <v>0.33499999999999996</v>
      </c>
      <c r="DI265" s="17">
        <v>0.34399999999999997</v>
      </c>
      <c r="DJ265" s="17">
        <v>0.35</v>
      </c>
    </row>
    <row r="266" spans="1:114" ht="15" customHeight="1" x14ac:dyDescent="0.35">
      <c r="A266" s="11" t="s">
        <v>344</v>
      </c>
      <c r="B266" s="11" t="s">
        <v>115</v>
      </c>
      <c r="C266" s="11" t="s">
        <v>116</v>
      </c>
      <c r="D266" s="11" t="s">
        <v>115</v>
      </c>
      <c r="E266" s="11" t="s">
        <v>117</v>
      </c>
      <c r="F266" s="11">
        <v>2023</v>
      </c>
      <c r="G266" s="11">
        <v>1002429</v>
      </c>
      <c r="H266" s="11" t="s">
        <v>449</v>
      </c>
      <c r="I266" s="11">
        <v>6300067</v>
      </c>
      <c r="J266" s="12" t="s">
        <v>450</v>
      </c>
      <c r="K266" s="11">
        <v>406610</v>
      </c>
      <c r="L266" s="11" t="s">
        <v>491</v>
      </c>
      <c r="M266" s="11"/>
      <c r="N266" s="11"/>
      <c r="O266" s="13">
        <v>1178400</v>
      </c>
      <c r="P266" s="13">
        <v>2356800</v>
      </c>
      <c r="Q266" s="13">
        <v>253356</v>
      </c>
      <c r="R266" s="13">
        <v>0</v>
      </c>
      <c r="S266" s="13">
        <v>213400</v>
      </c>
      <c r="T266" s="13">
        <v>285956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4">
        <f t="shared" si="676"/>
        <v>4287912</v>
      </c>
      <c r="AB266" s="15">
        <f t="shared" ref="AB266:AM266" si="694">+IFERROR(O266/AO266,0)</f>
        <v>0</v>
      </c>
      <c r="AC266" s="15">
        <f t="shared" si="694"/>
        <v>0</v>
      </c>
      <c r="AD266" s="15">
        <f t="shared" si="694"/>
        <v>0</v>
      </c>
      <c r="AE266" s="15">
        <f t="shared" si="694"/>
        <v>0</v>
      </c>
      <c r="AF266" s="15">
        <f t="shared" si="694"/>
        <v>0</v>
      </c>
      <c r="AG266" s="15">
        <f t="shared" si="694"/>
        <v>0</v>
      </c>
      <c r="AH266" s="15">
        <f t="shared" si="694"/>
        <v>0</v>
      </c>
      <c r="AI266" s="15">
        <f t="shared" si="694"/>
        <v>0</v>
      </c>
      <c r="AJ266" s="15">
        <f t="shared" si="694"/>
        <v>0</v>
      </c>
      <c r="AK266" s="15">
        <f t="shared" si="694"/>
        <v>0</v>
      </c>
      <c r="AL266" s="15">
        <f t="shared" si="694"/>
        <v>0</v>
      </c>
      <c r="AM266" s="15">
        <f t="shared" si="694"/>
        <v>0</v>
      </c>
      <c r="AN266" s="15">
        <f t="shared" si="678"/>
        <v>0</v>
      </c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>
        <v>0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3">
        <f t="shared" si="679"/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f t="shared" si="612"/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0</v>
      </c>
      <c r="CM266" s="17">
        <v>0</v>
      </c>
      <c r="CN266" s="17">
        <v>0</v>
      </c>
      <c r="CO266" s="17">
        <v>0</v>
      </c>
      <c r="CP266" s="17">
        <v>0</v>
      </c>
      <c r="CQ266" s="17">
        <v>0</v>
      </c>
      <c r="CR266" s="17">
        <v>0</v>
      </c>
      <c r="CS266" s="17">
        <v>0</v>
      </c>
      <c r="CT266" s="17">
        <v>0</v>
      </c>
      <c r="CU266" s="17">
        <v>0</v>
      </c>
      <c r="CV266" s="17">
        <v>0</v>
      </c>
      <c r="CW266" s="17">
        <v>0</v>
      </c>
      <c r="CX266" s="17">
        <v>0</v>
      </c>
      <c r="CY266" s="17">
        <v>0</v>
      </c>
      <c r="CZ266" s="17">
        <v>0</v>
      </c>
      <c r="DA266" s="17">
        <v>0</v>
      </c>
      <c r="DB266" s="17">
        <v>0</v>
      </c>
      <c r="DC266" s="17">
        <v>0</v>
      </c>
      <c r="DD266" s="17">
        <v>0</v>
      </c>
      <c r="DE266" s="17">
        <v>0</v>
      </c>
      <c r="DF266" s="17">
        <v>0</v>
      </c>
      <c r="DG266" s="17">
        <v>0</v>
      </c>
      <c r="DH266" s="17">
        <v>0</v>
      </c>
      <c r="DI266" s="17">
        <v>0</v>
      </c>
      <c r="DJ266" s="17">
        <v>0</v>
      </c>
    </row>
    <row r="267" spans="1:114" ht="15" customHeight="1" x14ac:dyDescent="0.35">
      <c r="A267" s="11" t="s">
        <v>344</v>
      </c>
      <c r="B267" s="11" t="s">
        <v>115</v>
      </c>
      <c r="C267" s="11" t="s">
        <v>116</v>
      </c>
      <c r="D267" s="11" t="s">
        <v>115</v>
      </c>
      <c r="E267" s="11" t="s">
        <v>117</v>
      </c>
      <c r="F267" s="11">
        <v>2023</v>
      </c>
      <c r="G267" s="11">
        <v>1002429</v>
      </c>
      <c r="H267" s="11" t="s">
        <v>449</v>
      </c>
      <c r="I267" s="11">
        <v>6300067</v>
      </c>
      <c r="J267" s="12" t="s">
        <v>450</v>
      </c>
      <c r="K267" s="11">
        <v>407493</v>
      </c>
      <c r="L267" s="11" t="s">
        <v>491</v>
      </c>
      <c r="M267" s="11"/>
      <c r="N267" s="11"/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1067000</v>
      </c>
      <c r="W267" s="13">
        <v>985908</v>
      </c>
      <c r="X267" s="13">
        <v>0</v>
      </c>
      <c r="Y267" s="13">
        <v>0</v>
      </c>
      <c r="Z267" s="13">
        <v>0</v>
      </c>
      <c r="AA267" s="14">
        <f t="shared" si="676"/>
        <v>2052908</v>
      </c>
      <c r="AB267" s="15">
        <f t="shared" ref="AB267:AM267" si="695">+IFERROR(O267/AO267,0)</f>
        <v>0</v>
      </c>
      <c r="AC267" s="15">
        <f t="shared" si="695"/>
        <v>0</v>
      </c>
      <c r="AD267" s="15">
        <f t="shared" si="695"/>
        <v>0</v>
      </c>
      <c r="AE267" s="15">
        <f t="shared" si="695"/>
        <v>0</v>
      </c>
      <c r="AF267" s="15">
        <f t="shared" si="695"/>
        <v>0</v>
      </c>
      <c r="AG267" s="15">
        <f t="shared" si="695"/>
        <v>0</v>
      </c>
      <c r="AH267" s="15">
        <f t="shared" si="695"/>
        <v>0</v>
      </c>
      <c r="AI267" s="15">
        <f t="shared" si="695"/>
        <v>0</v>
      </c>
      <c r="AJ267" s="15">
        <f t="shared" si="695"/>
        <v>0</v>
      </c>
      <c r="AK267" s="15">
        <f t="shared" si="695"/>
        <v>0</v>
      </c>
      <c r="AL267" s="15">
        <f t="shared" si="695"/>
        <v>0</v>
      </c>
      <c r="AM267" s="15">
        <f t="shared" si="695"/>
        <v>0</v>
      </c>
      <c r="AN267" s="15">
        <f t="shared" si="678"/>
        <v>0</v>
      </c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>
        <f t="shared" ref="BA267:BL267" si="696">+BN267*CA267</f>
        <v>0</v>
      </c>
      <c r="BB267" s="14">
        <f t="shared" si="696"/>
        <v>0</v>
      </c>
      <c r="BC267" s="14">
        <f t="shared" si="696"/>
        <v>0</v>
      </c>
      <c r="BD267" s="14">
        <f t="shared" si="696"/>
        <v>0</v>
      </c>
      <c r="BE267" s="14">
        <f t="shared" si="696"/>
        <v>0</v>
      </c>
      <c r="BF267" s="14">
        <f t="shared" si="696"/>
        <v>0</v>
      </c>
      <c r="BG267" s="14">
        <f t="shared" si="696"/>
        <v>0</v>
      </c>
      <c r="BH267" s="14">
        <f t="shared" si="696"/>
        <v>0</v>
      </c>
      <c r="BI267" s="14">
        <f t="shared" si="696"/>
        <v>0</v>
      </c>
      <c r="BJ267" s="14">
        <f t="shared" si="696"/>
        <v>0</v>
      </c>
      <c r="BK267" s="14">
        <f t="shared" si="696"/>
        <v>0</v>
      </c>
      <c r="BL267" s="14">
        <f t="shared" si="696"/>
        <v>0</v>
      </c>
      <c r="BM267" s="13">
        <f t="shared" si="679"/>
        <v>0</v>
      </c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>
        <f t="shared" si="612"/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0</v>
      </c>
      <c r="CJ267" s="13">
        <v>0</v>
      </c>
      <c r="CK267" s="13">
        <v>0</v>
      </c>
      <c r="CL267" s="13">
        <v>0</v>
      </c>
      <c r="CM267" s="17">
        <v>0.35</v>
      </c>
      <c r="CN267" s="17">
        <v>0.35</v>
      </c>
      <c r="CO267" s="17">
        <v>0.35</v>
      </c>
      <c r="CP267" s="17">
        <v>0.35</v>
      </c>
      <c r="CQ267" s="17">
        <v>0.35</v>
      </c>
      <c r="CR267" s="17">
        <v>0.35</v>
      </c>
      <c r="CS267" s="17">
        <v>0.35</v>
      </c>
      <c r="CT267" s="17">
        <v>0.35</v>
      </c>
      <c r="CU267" s="17">
        <v>0.35</v>
      </c>
      <c r="CV267" s="17">
        <v>0.35</v>
      </c>
      <c r="CW267" s="17">
        <v>0.35</v>
      </c>
      <c r="CX267" s="17">
        <v>0.35</v>
      </c>
      <c r="CY267" s="17">
        <v>4.0000000000000008E-2</v>
      </c>
      <c r="CZ267" s="17">
        <v>6.0000000000000005E-2</v>
      </c>
      <c r="DA267" s="17">
        <v>6.5000000000000002E-2</v>
      </c>
      <c r="DB267" s="17">
        <v>6.5000000000000002E-2</v>
      </c>
      <c r="DC267" s="17">
        <v>0.1</v>
      </c>
      <c r="DD267" s="17">
        <v>0.1</v>
      </c>
      <c r="DE267" s="17">
        <v>9.4E-2</v>
      </c>
      <c r="DF267" s="17">
        <v>9.4E-2</v>
      </c>
      <c r="DG267" s="17">
        <v>9.4E-2</v>
      </c>
      <c r="DH267" s="17">
        <v>8.5000000000000006E-2</v>
      </c>
      <c r="DI267" s="17">
        <v>9.4E-2</v>
      </c>
      <c r="DJ267" s="17">
        <v>0.1</v>
      </c>
    </row>
    <row r="268" spans="1:114" ht="15" customHeight="1" x14ac:dyDescent="0.35">
      <c r="A268" s="11" t="s">
        <v>344</v>
      </c>
      <c r="B268" s="11" t="s">
        <v>115</v>
      </c>
      <c r="C268" s="11" t="s">
        <v>116</v>
      </c>
      <c r="D268" s="11" t="s">
        <v>115</v>
      </c>
      <c r="E268" s="11" t="s">
        <v>117</v>
      </c>
      <c r="F268" s="11">
        <v>2023</v>
      </c>
      <c r="G268" s="11">
        <v>1002429</v>
      </c>
      <c r="H268" s="11" t="s">
        <v>449</v>
      </c>
      <c r="I268" s="11">
        <v>6300067</v>
      </c>
      <c r="J268" s="12" t="s">
        <v>450</v>
      </c>
      <c r="K268" s="11">
        <v>407772</v>
      </c>
      <c r="L268" s="11" t="s">
        <v>492</v>
      </c>
      <c r="M268" s="11"/>
      <c r="N268" s="11"/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2209680</v>
      </c>
      <c r="X268" s="13">
        <v>3682800</v>
      </c>
      <c r="Y268" s="13">
        <v>0</v>
      </c>
      <c r="Z268" s="13">
        <v>0</v>
      </c>
      <c r="AA268" s="14">
        <f t="shared" si="676"/>
        <v>5892480</v>
      </c>
      <c r="AB268" s="15">
        <f t="shared" ref="AB268:AM268" si="697">+IFERROR(O268/AO268,0)</f>
        <v>0</v>
      </c>
      <c r="AC268" s="15">
        <f t="shared" si="697"/>
        <v>0</v>
      </c>
      <c r="AD268" s="15">
        <f t="shared" si="697"/>
        <v>0</v>
      </c>
      <c r="AE268" s="15">
        <f t="shared" si="697"/>
        <v>0</v>
      </c>
      <c r="AF268" s="15">
        <f t="shared" si="697"/>
        <v>0</v>
      </c>
      <c r="AG268" s="15">
        <f t="shared" si="697"/>
        <v>0</v>
      </c>
      <c r="AH268" s="15">
        <f t="shared" si="697"/>
        <v>0</v>
      </c>
      <c r="AI268" s="15">
        <f t="shared" si="697"/>
        <v>0</v>
      </c>
      <c r="AJ268" s="15">
        <f t="shared" si="697"/>
        <v>0</v>
      </c>
      <c r="AK268" s="15">
        <f t="shared" si="697"/>
        <v>22.5</v>
      </c>
      <c r="AL268" s="15">
        <f t="shared" si="697"/>
        <v>0</v>
      </c>
      <c r="AM268" s="15">
        <f t="shared" si="697"/>
        <v>0</v>
      </c>
      <c r="AN268" s="15">
        <f t="shared" si="678"/>
        <v>22.5</v>
      </c>
      <c r="AO268" s="14"/>
      <c r="AP268" s="14"/>
      <c r="AQ268" s="14"/>
      <c r="AR268" s="14"/>
      <c r="AS268" s="14"/>
      <c r="AT268" s="14"/>
      <c r="AU268" s="14"/>
      <c r="AV268" s="14"/>
      <c r="AW268" s="14"/>
      <c r="AX268" s="14">
        <v>163680</v>
      </c>
      <c r="AY268" s="14"/>
      <c r="AZ268" s="14"/>
      <c r="BA268" s="14">
        <f t="shared" ref="BA268:BL268" si="698">+BN268*CA268</f>
        <v>0</v>
      </c>
      <c r="BB268" s="14">
        <f t="shared" si="698"/>
        <v>0</v>
      </c>
      <c r="BC268" s="14">
        <f t="shared" si="698"/>
        <v>0</v>
      </c>
      <c r="BD268" s="14">
        <f t="shared" si="698"/>
        <v>0</v>
      </c>
      <c r="BE268" s="14">
        <f t="shared" si="698"/>
        <v>0</v>
      </c>
      <c r="BF268" s="14">
        <f t="shared" si="698"/>
        <v>0</v>
      </c>
      <c r="BG268" s="14">
        <f t="shared" si="698"/>
        <v>0</v>
      </c>
      <c r="BH268" s="14">
        <f t="shared" si="698"/>
        <v>0</v>
      </c>
      <c r="BI268" s="14">
        <f t="shared" si="698"/>
        <v>0</v>
      </c>
      <c r="BJ268" s="14">
        <f t="shared" si="698"/>
        <v>0</v>
      </c>
      <c r="BK268" s="14">
        <f t="shared" si="698"/>
        <v>0</v>
      </c>
      <c r="BL268" s="14">
        <f t="shared" si="698"/>
        <v>0</v>
      </c>
      <c r="BM268" s="13">
        <f t="shared" si="679"/>
        <v>0</v>
      </c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>
        <f t="shared" si="612"/>
        <v>0</v>
      </c>
      <c r="CA268" s="13">
        <v>180048</v>
      </c>
      <c r="CB268" s="13">
        <v>180048</v>
      </c>
      <c r="CC268" s="13">
        <v>180048</v>
      </c>
      <c r="CD268" s="13">
        <v>180048</v>
      </c>
      <c r="CE268" s="13">
        <v>180048</v>
      </c>
      <c r="CF268" s="13">
        <v>180048</v>
      </c>
      <c r="CG268" s="13">
        <v>180048</v>
      </c>
      <c r="CH268" s="13">
        <v>180048</v>
      </c>
      <c r="CI268" s="13">
        <v>180048</v>
      </c>
      <c r="CJ268" s="13">
        <v>180048</v>
      </c>
      <c r="CK268" s="13">
        <v>180048</v>
      </c>
      <c r="CL268" s="13">
        <v>180048</v>
      </c>
      <c r="CM268" s="17">
        <v>0.55000000000000004</v>
      </c>
      <c r="CN268" s="17">
        <v>0.55000000000000004</v>
      </c>
      <c r="CO268" s="17">
        <v>0.55000000000000004</v>
      </c>
      <c r="CP268" s="17">
        <v>0.55000000000000004</v>
      </c>
      <c r="CQ268" s="17">
        <v>0.55000000000000004</v>
      </c>
      <c r="CR268" s="17">
        <v>0.55000000000000004</v>
      </c>
      <c r="CS268" s="17">
        <v>0.55000000000000004</v>
      </c>
      <c r="CT268" s="17">
        <v>0.55000000000000004</v>
      </c>
      <c r="CU268" s="17">
        <v>0.55000000000000004</v>
      </c>
      <c r="CV268" s="17">
        <v>0.55000000000000004</v>
      </c>
      <c r="CW268" s="17">
        <v>0.55000000000000004</v>
      </c>
      <c r="CX268" s="17">
        <v>0.55000000000000004</v>
      </c>
      <c r="CY268" s="17">
        <v>0.36</v>
      </c>
      <c r="CZ268" s="17">
        <v>0.38</v>
      </c>
      <c r="DA268" s="17">
        <v>0.38500000000000001</v>
      </c>
      <c r="DB268" s="17">
        <v>0.38499999999999995</v>
      </c>
      <c r="DC268" s="17">
        <v>0.42</v>
      </c>
      <c r="DD268" s="17">
        <v>0.42</v>
      </c>
      <c r="DE268" s="17">
        <v>0.41399999999999998</v>
      </c>
      <c r="DF268" s="17">
        <v>0.41399999999999998</v>
      </c>
      <c r="DG268" s="17">
        <v>0.41399999999999998</v>
      </c>
      <c r="DH268" s="17">
        <v>0.40499999999999997</v>
      </c>
      <c r="DI268" s="17">
        <v>0.41399999999999998</v>
      </c>
      <c r="DJ268" s="17">
        <v>0.42</v>
      </c>
    </row>
    <row r="269" spans="1:114" ht="15" customHeight="1" x14ac:dyDescent="0.35">
      <c r="A269" s="11" t="s">
        <v>344</v>
      </c>
      <c r="B269" s="11" t="s">
        <v>115</v>
      </c>
      <c r="C269" s="11" t="s">
        <v>116</v>
      </c>
      <c r="D269" s="11" t="s">
        <v>115</v>
      </c>
      <c r="E269" s="11" t="s">
        <v>117</v>
      </c>
      <c r="F269" s="11">
        <v>2023</v>
      </c>
      <c r="G269" s="11">
        <v>1002429</v>
      </c>
      <c r="H269" s="11" t="s">
        <v>449</v>
      </c>
      <c r="I269" s="11">
        <v>6300067</v>
      </c>
      <c r="J269" s="12" t="s">
        <v>450</v>
      </c>
      <c r="K269" s="11">
        <v>407743</v>
      </c>
      <c r="L269" s="11" t="s">
        <v>493</v>
      </c>
      <c r="M269" s="11"/>
      <c r="N269" s="11"/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122760</v>
      </c>
      <c r="W269" s="13">
        <v>368280</v>
      </c>
      <c r="X269" s="13">
        <v>245520</v>
      </c>
      <c r="Y269" s="13">
        <v>0</v>
      </c>
      <c r="Z269" s="13">
        <v>0</v>
      </c>
      <c r="AA269" s="14">
        <f t="shared" si="676"/>
        <v>736560</v>
      </c>
      <c r="AB269" s="15">
        <f t="shared" ref="AB269:AM269" si="699">+IFERROR(O269/AO269,0)</f>
        <v>0</v>
      </c>
      <c r="AC269" s="15">
        <f t="shared" si="699"/>
        <v>0</v>
      </c>
      <c r="AD269" s="15">
        <f t="shared" si="699"/>
        <v>0</v>
      </c>
      <c r="AE269" s="15">
        <f t="shared" si="699"/>
        <v>0</v>
      </c>
      <c r="AF269" s="15">
        <f t="shared" si="699"/>
        <v>0</v>
      </c>
      <c r="AG269" s="15">
        <f t="shared" si="699"/>
        <v>0</v>
      </c>
      <c r="AH269" s="15">
        <f t="shared" si="699"/>
        <v>0</v>
      </c>
      <c r="AI269" s="15">
        <f t="shared" si="699"/>
        <v>0</v>
      </c>
      <c r="AJ269" s="15">
        <f t="shared" si="699"/>
        <v>0</v>
      </c>
      <c r="AK269" s="15">
        <f t="shared" si="699"/>
        <v>1.5</v>
      </c>
      <c r="AL269" s="15">
        <f t="shared" si="699"/>
        <v>0</v>
      </c>
      <c r="AM269" s="15">
        <f t="shared" si="699"/>
        <v>0</v>
      </c>
      <c r="AN269" s="15">
        <f t="shared" si="678"/>
        <v>1.5</v>
      </c>
      <c r="AO269" s="14"/>
      <c r="AP269" s="14"/>
      <c r="AQ269" s="14"/>
      <c r="AR269" s="14"/>
      <c r="AS269" s="14"/>
      <c r="AT269" s="14"/>
      <c r="AU269" s="14"/>
      <c r="AV269" s="14"/>
      <c r="AW269" s="14"/>
      <c r="AX269" s="14">
        <v>163680</v>
      </c>
      <c r="AY269" s="14"/>
      <c r="AZ269" s="14"/>
      <c r="BA269" s="14">
        <f t="shared" ref="BA269:BL269" si="700">+BN269*CA269</f>
        <v>279062</v>
      </c>
      <c r="BB269" s="14">
        <f t="shared" si="700"/>
        <v>261058</v>
      </c>
      <c r="BC269" s="14">
        <f t="shared" si="700"/>
        <v>247555</v>
      </c>
      <c r="BD269" s="14">
        <f t="shared" si="700"/>
        <v>256557</v>
      </c>
      <c r="BE269" s="14">
        <f t="shared" si="700"/>
        <v>346577</v>
      </c>
      <c r="BF269" s="14">
        <f t="shared" si="700"/>
        <v>301567</v>
      </c>
      <c r="BG269" s="14">
        <f t="shared" si="700"/>
        <v>288064</v>
      </c>
      <c r="BH269" s="14">
        <f t="shared" si="700"/>
        <v>310569</v>
      </c>
      <c r="BI269" s="14">
        <f t="shared" si="700"/>
        <v>598633</v>
      </c>
      <c r="BJ269" s="14">
        <f t="shared" si="700"/>
        <v>301567</v>
      </c>
      <c r="BK269" s="14">
        <f t="shared" si="700"/>
        <v>472605</v>
      </c>
      <c r="BL269" s="14">
        <f t="shared" si="700"/>
        <v>265559</v>
      </c>
      <c r="BM269" s="13">
        <f t="shared" si="679"/>
        <v>3929373</v>
      </c>
      <c r="BN269" s="16">
        <v>62</v>
      </c>
      <c r="BO269" s="16">
        <v>58</v>
      </c>
      <c r="BP269" s="16">
        <v>55</v>
      </c>
      <c r="BQ269" s="16">
        <v>57</v>
      </c>
      <c r="BR269" s="16">
        <v>77</v>
      </c>
      <c r="BS269" s="16">
        <v>67</v>
      </c>
      <c r="BT269" s="16">
        <v>64</v>
      </c>
      <c r="BU269" s="16">
        <v>69</v>
      </c>
      <c r="BV269" s="16">
        <v>133</v>
      </c>
      <c r="BW269" s="16">
        <v>67</v>
      </c>
      <c r="BX269" s="16">
        <v>105</v>
      </c>
      <c r="BY269" s="16">
        <v>59</v>
      </c>
      <c r="BZ269" s="16">
        <f t="shared" si="612"/>
        <v>873</v>
      </c>
      <c r="CA269" s="13">
        <v>4501</v>
      </c>
      <c r="CB269" s="13">
        <v>4501</v>
      </c>
      <c r="CC269" s="13">
        <v>4501</v>
      </c>
      <c r="CD269" s="13">
        <v>4501</v>
      </c>
      <c r="CE269" s="13">
        <v>4501</v>
      </c>
      <c r="CF269" s="13">
        <v>4501</v>
      </c>
      <c r="CG269" s="13">
        <v>4501</v>
      </c>
      <c r="CH269" s="13">
        <v>4501</v>
      </c>
      <c r="CI269" s="13">
        <v>4501</v>
      </c>
      <c r="CJ269" s="13">
        <v>4501</v>
      </c>
      <c r="CK269" s="13">
        <v>4501</v>
      </c>
      <c r="CL269" s="13">
        <v>4501</v>
      </c>
      <c r="CM269" s="17">
        <v>0.55000000000000004</v>
      </c>
      <c r="CN269" s="17">
        <v>0.55000000000000004</v>
      </c>
      <c r="CO269" s="17">
        <v>0.55000000000000004</v>
      </c>
      <c r="CP269" s="17">
        <v>0.55000000000000004</v>
      </c>
      <c r="CQ269" s="17">
        <v>0.55000000000000004</v>
      </c>
      <c r="CR269" s="17">
        <v>0.55000000000000004</v>
      </c>
      <c r="CS269" s="17">
        <v>0.55000000000000004</v>
      </c>
      <c r="CT269" s="17">
        <v>0.55000000000000004</v>
      </c>
      <c r="CU269" s="17">
        <v>0.55000000000000004</v>
      </c>
      <c r="CV269" s="17">
        <v>0.55000000000000004</v>
      </c>
      <c r="CW269" s="17">
        <v>0.55000000000000004</v>
      </c>
      <c r="CX269" s="17">
        <v>0.55000000000000004</v>
      </c>
      <c r="CY269" s="17">
        <v>0.36</v>
      </c>
      <c r="CZ269" s="17">
        <v>0.38</v>
      </c>
      <c r="DA269" s="17">
        <v>0.38500000000000001</v>
      </c>
      <c r="DB269" s="17">
        <v>0.38499999999999995</v>
      </c>
      <c r="DC269" s="17">
        <v>0.42</v>
      </c>
      <c r="DD269" s="17">
        <v>0.42</v>
      </c>
      <c r="DE269" s="17">
        <v>0.41399999999999998</v>
      </c>
      <c r="DF269" s="17">
        <v>0.41399999999999998</v>
      </c>
      <c r="DG269" s="17">
        <v>0.41399999999999998</v>
      </c>
      <c r="DH269" s="17">
        <v>0.40499999999999997</v>
      </c>
      <c r="DI269" s="17">
        <v>0.41399999999999998</v>
      </c>
      <c r="DJ269" s="17">
        <v>0.42</v>
      </c>
    </row>
    <row r="270" spans="1:114" ht="15" customHeight="1" x14ac:dyDescent="0.35">
      <c r="A270" s="11" t="s">
        <v>344</v>
      </c>
      <c r="B270" s="11" t="s">
        <v>115</v>
      </c>
      <c r="C270" s="11" t="s">
        <v>116</v>
      </c>
      <c r="D270" s="11" t="s">
        <v>115</v>
      </c>
      <c r="E270" s="11" t="s">
        <v>117</v>
      </c>
      <c r="F270" s="11">
        <v>2023</v>
      </c>
      <c r="G270" s="11">
        <v>1002429</v>
      </c>
      <c r="H270" s="11" t="s">
        <v>449</v>
      </c>
      <c r="I270" s="11">
        <v>6300067</v>
      </c>
      <c r="J270" s="12" t="s">
        <v>450</v>
      </c>
      <c r="K270" s="11">
        <v>405109</v>
      </c>
      <c r="L270" s="11" t="s">
        <v>494</v>
      </c>
      <c r="M270" s="11"/>
      <c r="N270" s="11"/>
      <c r="O270" s="13">
        <v>73681704</v>
      </c>
      <c r="P270" s="13">
        <v>162785160</v>
      </c>
      <c r="Q270" s="13">
        <v>178876233</v>
      </c>
      <c r="R270" s="13">
        <v>148139316</v>
      </c>
      <c r="S270" s="13">
        <v>161554224</v>
      </c>
      <c r="T270" s="13">
        <v>217647506</v>
      </c>
      <c r="U270" s="13">
        <v>178487796</v>
      </c>
      <c r="V270" s="13">
        <v>216564662</v>
      </c>
      <c r="W270" s="13">
        <v>181318935</v>
      </c>
      <c r="X270" s="13">
        <v>245785344</v>
      </c>
      <c r="Y270" s="13">
        <v>0</v>
      </c>
      <c r="Z270" s="13">
        <v>0</v>
      </c>
      <c r="AA270" s="14">
        <f t="shared" si="676"/>
        <v>1764840880</v>
      </c>
      <c r="AB270" s="15">
        <f t="shared" ref="AB270:AM270" si="701">+IFERROR(O270/AO270,0)</f>
        <v>0</v>
      </c>
      <c r="AC270" s="15">
        <f t="shared" si="701"/>
        <v>0</v>
      </c>
      <c r="AD270" s="15">
        <f t="shared" si="701"/>
        <v>0</v>
      </c>
      <c r="AE270" s="15">
        <f t="shared" si="701"/>
        <v>0</v>
      </c>
      <c r="AF270" s="15">
        <f t="shared" si="701"/>
        <v>0</v>
      </c>
      <c r="AG270" s="15">
        <f t="shared" si="701"/>
        <v>0</v>
      </c>
      <c r="AH270" s="15">
        <f t="shared" si="701"/>
        <v>0</v>
      </c>
      <c r="AI270" s="15">
        <f t="shared" si="701"/>
        <v>0</v>
      </c>
      <c r="AJ270" s="15">
        <f t="shared" si="701"/>
        <v>0</v>
      </c>
      <c r="AK270" s="15">
        <f t="shared" si="701"/>
        <v>1794.9600000000007</v>
      </c>
      <c r="AL270" s="15">
        <f t="shared" si="701"/>
        <v>0</v>
      </c>
      <c r="AM270" s="15">
        <f t="shared" si="701"/>
        <v>0</v>
      </c>
      <c r="AN270" s="15">
        <f t="shared" si="678"/>
        <v>1794.9600000000007</v>
      </c>
      <c r="AO270" s="14"/>
      <c r="AP270" s="14"/>
      <c r="AQ270" s="14"/>
      <c r="AR270" s="14"/>
      <c r="AS270" s="14"/>
      <c r="AT270" s="14"/>
      <c r="AU270" s="14"/>
      <c r="AV270" s="14"/>
      <c r="AW270" s="14"/>
      <c r="AX270" s="14">
        <v>136930.81962829249</v>
      </c>
      <c r="AY270" s="14"/>
      <c r="AZ270" s="14"/>
      <c r="BA270" s="14">
        <f t="shared" ref="BA270:BL270" si="702">+BN270*CA270</f>
        <v>97090434</v>
      </c>
      <c r="BB270" s="14">
        <f t="shared" si="702"/>
        <v>115185285</v>
      </c>
      <c r="BC270" s="14">
        <f t="shared" si="702"/>
        <v>100225812</v>
      </c>
      <c r="BD270" s="14">
        <f t="shared" si="702"/>
        <v>114175587</v>
      </c>
      <c r="BE270" s="14">
        <f t="shared" si="702"/>
        <v>135565242</v>
      </c>
      <c r="BF270" s="14">
        <f t="shared" si="702"/>
        <v>138966330</v>
      </c>
      <c r="BG270" s="14">
        <f t="shared" si="702"/>
        <v>190646925</v>
      </c>
      <c r="BH270" s="14">
        <f t="shared" si="702"/>
        <v>141304578</v>
      </c>
      <c r="BI270" s="14">
        <f t="shared" si="702"/>
        <v>169602693</v>
      </c>
      <c r="BJ270" s="14">
        <f t="shared" si="702"/>
        <v>115849560</v>
      </c>
      <c r="BK270" s="14">
        <f t="shared" si="702"/>
        <v>165085623</v>
      </c>
      <c r="BL270" s="14">
        <f t="shared" si="702"/>
        <v>137079789</v>
      </c>
      <c r="BM270" s="13">
        <f t="shared" si="679"/>
        <v>1620777858</v>
      </c>
      <c r="BN270" s="16">
        <v>3654</v>
      </c>
      <c r="BO270" s="16">
        <v>4335</v>
      </c>
      <c r="BP270" s="16">
        <v>3772</v>
      </c>
      <c r="BQ270" s="16">
        <v>4297</v>
      </c>
      <c r="BR270" s="16">
        <v>5102</v>
      </c>
      <c r="BS270" s="16">
        <v>5230</v>
      </c>
      <c r="BT270" s="16">
        <v>7175</v>
      </c>
      <c r="BU270" s="16">
        <v>5318</v>
      </c>
      <c r="BV270" s="16">
        <v>6383</v>
      </c>
      <c r="BW270" s="16">
        <v>4360</v>
      </c>
      <c r="BX270" s="16">
        <v>6213</v>
      </c>
      <c r="BY270" s="16">
        <v>5159</v>
      </c>
      <c r="BZ270" s="16">
        <f t="shared" si="612"/>
        <v>60998</v>
      </c>
      <c r="CA270" s="13">
        <v>26571</v>
      </c>
      <c r="CB270" s="13">
        <v>26571</v>
      </c>
      <c r="CC270" s="13">
        <v>26571</v>
      </c>
      <c r="CD270" s="13">
        <v>26571</v>
      </c>
      <c r="CE270" s="13">
        <v>26571</v>
      </c>
      <c r="CF270" s="13">
        <v>26571</v>
      </c>
      <c r="CG270" s="13">
        <v>26571</v>
      </c>
      <c r="CH270" s="13">
        <v>26571</v>
      </c>
      <c r="CI270" s="13">
        <v>26571</v>
      </c>
      <c r="CJ270" s="13">
        <v>26571</v>
      </c>
      <c r="CK270" s="13">
        <v>26571</v>
      </c>
      <c r="CL270" s="13">
        <v>26571</v>
      </c>
      <c r="CM270" s="17">
        <v>0.55000000000000004</v>
      </c>
      <c r="CN270" s="17">
        <v>0.55000000000000004</v>
      </c>
      <c r="CO270" s="17">
        <v>0.55000000000000004</v>
      </c>
      <c r="CP270" s="17">
        <v>0.55000000000000004</v>
      </c>
      <c r="CQ270" s="17">
        <v>0.55000000000000004</v>
      </c>
      <c r="CR270" s="17">
        <v>0.55000000000000004</v>
      </c>
      <c r="CS270" s="17">
        <v>0.55000000000000004</v>
      </c>
      <c r="CT270" s="17">
        <v>0.55000000000000004</v>
      </c>
      <c r="CU270" s="17">
        <v>0.55000000000000004</v>
      </c>
      <c r="CV270" s="17">
        <v>0.55000000000000004</v>
      </c>
      <c r="CW270" s="17">
        <v>0.55000000000000004</v>
      </c>
      <c r="CX270" s="17">
        <v>0.55000000000000004</v>
      </c>
      <c r="CY270" s="17">
        <v>0.39</v>
      </c>
      <c r="CZ270" s="17">
        <v>0.41000000000000003</v>
      </c>
      <c r="DA270" s="17">
        <v>0.41500000000000004</v>
      </c>
      <c r="DB270" s="17">
        <v>0.41499999999999998</v>
      </c>
      <c r="DC270" s="17">
        <v>0.45</v>
      </c>
      <c r="DD270" s="17">
        <v>0.45</v>
      </c>
      <c r="DE270" s="17">
        <v>0.44400000000000001</v>
      </c>
      <c r="DF270" s="17">
        <v>0.44400000000000001</v>
      </c>
      <c r="DG270" s="17">
        <v>0.44400000000000001</v>
      </c>
      <c r="DH270" s="17">
        <v>0.435</v>
      </c>
      <c r="DI270" s="17">
        <v>0.44400000000000001</v>
      </c>
      <c r="DJ270" s="17">
        <v>0.45</v>
      </c>
    </row>
    <row r="271" spans="1:114" ht="15" customHeight="1" x14ac:dyDescent="0.35">
      <c r="A271" s="11" t="s">
        <v>344</v>
      </c>
      <c r="B271" s="11" t="s">
        <v>115</v>
      </c>
      <c r="C271" s="11" t="s">
        <v>116</v>
      </c>
      <c r="D271" s="11" t="s">
        <v>115</v>
      </c>
      <c r="E271" s="11" t="s">
        <v>117</v>
      </c>
      <c r="F271" s="11">
        <v>2023</v>
      </c>
      <c r="G271" s="11">
        <v>1002429</v>
      </c>
      <c r="H271" s="11" t="s">
        <v>449</v>
      </c>
      <c r="I271" s="11">
        <v>6300067</v>
      </c>
      <c r="J271" s="12" t="s">
        <v>450</v>
      </c>
      <c r="K271" s="11">
        <v>405285</v>
      </c>
      <c r="L271" s="11" t="s">
        <v>495</v>
      </c>
      <c r="M271" s="11"/>
      <c r="N271" s="11"/>
      <c r="O271" s="13">
        <v>953400</v>
      </c>
      <c r="P271" s="13">
        <v>635600</v>
      </c>
      <c r="Q271" s="13">
        <v>317800</v>
      </c>
      <c r="R271" s="13">
        <v>317800</v>
      </c>
      <c r="S271" s="13">
        <v>1202873</v>
      </c>
      <c r="T271" s="13">
        <v>158900</v>
      </c>
      <c r="U271" s="13">
        <v>0</v>
      </c>
      <c r="V271" s="13">
        <v>1112300</v>
      </c>
      <c r="W271" s="13">
        <v>937510</v>
      </c>
      <c r="X271" s="13">
        <v>0</v>
      </c>
      <c r="Y271" s="13">
        <v>0</v>
      </c>
      <c r="Z271" s="13">
        <v>0</v>
      </c>
      <c r="AA271" s="14">
        <f t="shared" si="676"/>
        <v>5636183</v>
      </c>
      <c r="AB271" s="15">
        <f t="shared" ref="AB271:AM271" si="703">+IFERROR(O271/AO271,0)</f>
        <v>0</v>
      </c>
      <c r="AC271" s="15">
        <f t="shared" si="703"/>
        <v>0</v>
      </c>
      <c r="AD271" s="15">
        <f t="shared" si="703"/>
        <v>0</v>
      </c>
      <c r="AE271" s="15">
        <f t="shared" si="703"/>
        <v>0</v>
      </c>
      <c r="AF271" s="15">
        <f t="shared" si="703"/>
        <v>0</v>
      </c>
      <c r="AG271" s="15">
        <f t="shared" si="703"/>
        <v>0</v>
      </c>
      <c r="AH271" s="15">
        <f t="shared" si="703"/>
        <v>0</v>
      </c>
      <c r="AI271" s="15">
        <f t="shared" si="703"/>
        <v>0</v>
      </c>
      <c r="AJ271" s="15">
        <f t="shared" si="703"/>
        <v>0</v>
      </c>
      <c r="AK271" s="15">
        <f t="shared" si="703"/>
        <v>0</v>
      </c>
      <c r="AL271" s="15">
        <f t="shared" si="703"/>
        <v>0</v>
      </c>
      <c r="AM271" s="15">
        <f t="shared" si="703"/>
        <v>0</v>
      </c>
      <c r="AN271" s="15">
        <f t="shared" si="678"/>
        <v>0</v>
      </c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>
        <f t="shared" ref="BA271:BL271" si="704">+BN271*CA271</f>
        <v>0</v>
      </c>
      <c r="BB271" s="14">
        <f t="shared" si="704"/>
        <v>0</v>
      </c>
      <c r="BC271" s="14">
        <f t="shared" si="704"/>
        <v>0</v>
      </c>
      <c r="BD271" s="14">
        <f t="shared" si="704"/>
        <v>0</v>
      </c>
      <c r="BE271" s="14">
        <f t="shared" si="704"/>
        <v>0</v>
      </c>
      <c r="BF271" s="14">
        <f t="shared" si="704"/>
        <v>0</v>
      </c>
      <c r="BG271" s="14">
        <f t="shared" si="704"/>
        <v>0</v>
      </c>
      <c r="BH271" s="14">
        <f t="shared" si="704"/>
        <v>0</v>
      </c>
      <c r="BI271" s="14">
        <f t="shared" si="704"/>
        <v>0</v>
      </c>
      <c r="BJ271" s="14">
        <f t="shared" si="704"/>
        <v>0</v>
      </c>
      <c r="BK271" s="14">
        <f t="shared" si="704"/>
        <v>0</v>
      </c>
      <c r="BL271" s="14">
        <f t="shared" si="704"/>
        <v>0</v>
      </c>
      <c r="BM271" s="13">
        <f t="shared" si="679"/>
        <v>0</v>
      </c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>
        <f t="shared" si="612"/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7">
        <v>0.4</v>
      </c>
      <c r="CN271" s="17">
        <v>0.4</v>
      </c>
      <c r="CO271" s="17">
        <v>0.4</v>
      </c>
      <c r="CP271" s="17">
        <v>0.4</v>
      </c>
      <c r="CQ271" s="17">
        <v>0.4</v>
      </c>
      <c r="CR271" s="17">
        <v>0.4</v>
      </c>
      <c r="CS271" s="17">
        <v>0.4</v>
      </c>
      <c r="CT271" s="17">
        <v>0.4</v>
      </c>
      <c r="CU271" s="17">
        <v>0.4</v>
      </c>
      <c r="CV271" s="17">
        <v>0.4</v>
      </c>
      <c r="CW271" s="17">
        <v>0.4</v>
      </c>
      <c r="CX271" s="17">
        <v>0.4</v>
      </c>
      <c r="CY271" s="17">
        <v>0.09</v>
      </c>
      <c r="CZ271" s="17">
        <v>0.10999999999999999</v>
      </c>
      <c r="DA271" s="17">
        <v>0.11499999999999999</v>
      </c>
      <c r="DB271" s="17">
        <v>0.115</v>
      </c>
      <c r="DC271" s="17">
        <v>0.15</v>
      </c>
      <c r="DD271" s="17">
        <v>0.15</v>
      </c>
      <c r="DE271" s="17">
        <v>0.14399999999999999</v>
      </c>
      <c r="DF271" s="17">
        <v>0.14399999999999999</v>
      </c>
      <c r="DG271" s="17">
        <v>0.14399999999999999</v>
      </c>
      <c r="DH271" s="17">
        <v>0.13500000000000001</v>
      </c>
      <c r="DI271" s="17">
        <v>0.14399999999999999</v>
      </c>
      <c r="DJ271" s="17">
        <v>0.15</v>
      </c>
    </row>
    <row r="272" spans="1:114" ht="15" customHeight="1" x14ac:dyDescent="0.35">
      <c r="A272" s="11" t="s">
        <v>344</v>
      </c>
      <c r="B272" s="11" t="s">
        <v>115</v>
      </c>
      <c r="C272" s="11" t="s">
        <v>116</v>
      </c>
      <c r="D272" s="11" t="s">
        <v>115</v>
      </c>
      <c r="E272" s="11" t="s">
        <v>117</v>
      </c>
      <c r="F272" s="11">
        <v>2023</v>
      </c>
      <c r="G272" s="11">
        <v>1002429</v>
      </c>
      <c r="H272" s="11" t="s">
        <v>449</v>
      </c>
      <c r="I272" s="11">
        <v>6300067</v>
      </c>
      <c r="J272" s="12" t="s">
        <v>450</v>
      </c>
      <c r="K272" s="11">
        <v>407408</v>
      </c>
      <c r="L272" s="11" t="s">
        <v>496</v>
      </c>
      <c r="M272" s="11"/>
      <c r="N272" s="11"/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4774420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4">
        <f t="shared" si="676"/>
        <v>4774420</v>
      </c>
      <c r="AB272" s="15">
        <f t="shared" ref="AB272:AM272" si="705">+IFERROR(O272/AO272,0)</f>
        <v>0</v>
      </c>
      <c r="AC272" s="15">
        <f t="shared" si="705"/>
        <v>0</v>
      </c>
      <c r="AD272" s="15">
        <f t="shared" si="705"/>
        <v>0</v>
      </c>
      <c r="AE272" s="15">
        <f t="shared" si="705"/>
        <v>0</v>
      </c>
      <c r="AF272" s="15">
        <f t="shared" si="705"/>
        <v>0</v>
      </c>
      <c r="AG272" s="15">
        <f t="shared" si="705"/>
        <v>0</v>
      </c>
      <c r="AH272" s="15">
        <f t="shared" si="705"/>
        <v>0</v>
      </c>
      <c r="AI272" s="15">
        <f t="shared" si="705"/>
        <v>0</v>
      </c>
      <c r="AJ272" s="15">
        <f t="shared" si="705"/>
        <v>0</v>
      </c>
      <c r="AK272" s="15">
        <f t="shared" si="705"/>
        <v>0</v>
      </c>
      <c r="AL272" s="15">
        <f t="shared" si="705"/>
        <v>0</v>
      </c>
      <c r="AM272" s="15">
        <f t="shared" si="705"/>
        <v>0</v>
      </c>
      <c r="AN272" s="15">
        <f t="shared" si="678"/>
        <v>0</v>
      </c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>
        <f t="shared" ref="BA272:BL272" si="706">+BN272*CA272</f>
        <v>0</v>
      </c>
      <c r="BB272" s="14">
        <f t="shared" si="706"/>
        <v>0</v>
      </c>
      <c r="BC272" s="14">
        <f t="shared" si="706"/>
        <v>0</v>
      </c>
      <c r="BD272" s="14">
        <f t="shared" si="706"/>
        <v>0</v>
      </c>
      <c r="BE272" s="14">
        <f t="shared" si="706"/>
        <v>0</v>
      </c>
      <c r="BF272" s="14">
        <f t="shared" si="706"/>
        <v>0</v>
      </c>
      <c r="BG272" s="14">
        <f t="shared" si="706"/>
        <v>0</v>
      </c>
      <c r="BH272" s="14">
        <f t="shared" si="706"/>
        <v>0</v>
      </c>
      <c r="BI272" s="14">
        <f t="shared" si="706"/>
        <v>0</v>
      </c>
      <c r="BJ272" s="14">
        <f t="shared" si="706"/>
        <v>0</v>
      </c>
      <c r="BK272" s="14">
        <f t="shared" si="706"/>
        <v>0</v>
      </c>
      <c r="BL272" s="14">
        <f t="shared" si="706"/>
        <v>0</v>
      </c>
      <c r="BM272" s="13">
        <f t="shared" si="679"/>
        <v>0</v>
      </c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>
        <f t="shared" si="612"/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0</v>
      </c>
      <c r="CJ272" s="13">
        <v>0</v>
      </c>
      <c r="CK272" s="13">
        <v>0</v>
      </c>
      <c r="CL272" s="13">
        <v>0</v>
      </c>
      <c r="CM272" s="17">
        <v>0.4</v>
      </c>
      <c r="CN272" s="17">
        <v>0.4</v>
      </c>
      <c r="CO272" s="17">
        <v>0.4</v>
      </c>
      <c r="CP272" s="17">
        <v>0.4</v>
      </c>
      <c r="CQ272" s="17">
        <v>0.4</v>
      </c>
      <c r="CR272" s="17">
        <v>0.4</v>
      </c>
      <c r="CS272" s="17">
        <v>0.4</v>
      </c>
      <c r="CT272" s="17">
        <v>0.4</v>
      </c>
      <c r="CU272" s="17">
        <v>0.4</v>
      </c>
      <c r="CV272" s="17">
        <v>0.4</v>
      </c>
      <c r="CW272" s="17">
        <v>0.4</v>
      </c>
      <c r="CX272" s="17">
        <v>0.4</v>
      </c>
      <c r="CY272" s="17">
        <v>0.19</v>
      </c>
      <c r="CZ272" s="17">
        <v>0.21</v>
      </c>
      <c r="DA272" s="17">
        <v>0.215</v>
      </c>
      <c r="DB272" s="17">
        <v>0.21500000000000002</v>
      </c>
      <c r="DC272" s="17">
        <v>0.25</v>
      </c>
      <c r="DD272" s="17">
        <v>0.25</v>
      </c>
      <c r="DE272" s="17">
        <v>0.24399999999999999</v>
      </c>
      <c r="DF272" s="17">
        <v>0.24399999999999999</v>
      </c>
      <c r="DG272" s="17">
        <v>0.24399999999999999</v>
      </c>
      <c r="DH272" s="17">
        <v>0.23499999999999999</v>
      </c>
      <c r="DI272" s="17">
        <v>0.24399999999999999</v>
      </c>
      <c r="DJ272" s="17">
        <v>0.25</v>
      </c>
    </row>
    <row r="273" spans="1:114" ht="15" customHeight="1" x14ac:dyDescent="0.35">
      <c r="A273" s="11" t="s">
        <v>344</v>
      </c>
      <c r="B273" s="11" t="s">
        <v>115</v>
      </c>
      <c r="C273" s="11" t="s">
        <v>116</v>
      </c>
      <c r="D273" s="11" t="s">
        <v>115</v>
      </c>
      <c r="E273" s="11" t="s">
        <v>117</v>
      </c>
      <c r="F273" s="11">
        <v>2023</v>
      </c>
      <c r="G273" s="11">
        <v>1002429</v>
      </c>
      <c r="H273" s="11" t="s">
        <v>449</v>
      </c>
      <c r="I273" s="11">
        <v>6300067</v>
      </c>
      <c r="J273" s="12" t="s">
        <v>450</v>
      </c>
      <c r="K273" s="11">
        <v>405110</v>
      </c>
      <c r="L273" s="11" t="s">
        <v>497</v>
      </c>
      <c r="M273" s="11"/>
      <c r="N273" s="11"/>
      <c r="O273" s="13">
        <v>54453168</v>
      </c>
      <c r="P273" s="13">
        <v>131732664</v>
      </c>
      <c r="Q273" s="13">
        <v>155461440</v>
      </c>
      <c r="R273" s="13">
        <v>124418700</v>
      </c>
      <c r="S273" s="13">
        <v>142915039</v>
      </c>
      <c r="T273" s="13">
        <v>201417396</v>
      </c>
      <c r="U273" s="13">
        <v>159951690</v>
      </c>
      <c r="V273" s="13">
        <v>192651290</v>
      </c>
      <c r="W273" s="13">
        <v>155344700</v>
      </c>
      <c r="X273" s="13">
        <v>216626362</v>
      </c>
      <c r="Y273" s="13">
        <v>0</v>
      </c>
      <c r="Z273" s="13">
        <v>0</v>
      </c>
      <c r="AA273" s="14">
        <f t="shared" si="676"/>
        <v>1534972449</v>
      </c>
      <c r="AB273" s="15">
        <f t="shared" ref="AB273:AM273" si="707">+IFERROR(O273/AO273,0)</f>
        <v>0</v>
      </c>
      <c r="AC273" s="15">
        <f t="shared" si="707"/>
        <v>0</v>
      </c>
      <c r="AD273" s="15">
        <f t="shared" si="707"/>
        <v>0</v>
      </c>
      <c r="AE273" s="15">
        <f t="shared" si="707"/>
        <v>0</v>
      </c>
      <c r="AF273" s="15">
        <f t="shared" si="707"/>
        <v>0</v>
      </c>
      <c r="AG273" s="15">
        <f t="shared" si="707"/>
        <v>0</v>
      </c>
      <c r="AH273" s="15">
        <f t="shared" si="707"/>
        <v>0</v>
      </c>
      <c r="AI273" s="15">
        <f t="shared" si="707"/>
        <v>0</v>
      </c>
      <c r="AJ273" s="15">
        <f t="shared" si="707"/>
        <v>0</v>
      </c>
      <c r="AK273" s="15">
        <f t="shared" si="707"/>
        <v>1600.9199999999996</v>
      </c>
      <c r="AL273" s="15">
        <f t="shared" si="707"/>
        <v>0</v>
      </c>
      <c r="AM273" s="15">
        <f t="shared" si="707"/>
        <v>0</v>
      </c>
      <c r="AN273" s="15">
        <f t="shared" si="678"/>
        <v>1600.9199999999996</v>
      </c>
      <c r="AO273" s="14"/>
      <c r="AP273" s="14"/>
      <c r="AQ273" s="14"/>
      <c r="AR273" s="14"/>
      <c r="AS273" s="14"/>
      <c r="AT273" s="14"/>
      <c r="AU273" s="14"/>
      <c r="AV273" s="14"/>
      <c r="AW273" s="14"/>
      <c r="AX273" s="14">
        <v>135313.67088923871</v>
      </c>
      <c r="AY273" s="14"/>
      <c r="AZ273" s="14"/>
      <c r="BA273" s="14">
        <f t="shared" ref="BA273:BL273" si="708">+BN273*CA273</f>
        <v>91008746</v>
      </c>
      <c r="BB273" s="14">
        <f t="shared" si="708"/>
        <v>106343950</v>
      </c>
      <c r="BC273" s="14">
        <f t="shared" si="708"/>
        <v>81661316</v>
      </c>
      <c r="BD273" s="14">
        <f t="shared" si="708"/>
        <v>104907968</v>
      </c>
      <c r="BE273" s="14">
        <f t="shared" si="708"/>
        <v>115718474</v>
      </c>
      <c r="BF273" s="14">
        <f t="shared" si="708"/>
        <v>114011552</v>
      </c>
      <c r="BG273" s="14">
        <f t="shared" si="708"/>
        <v>126203852</v>
      </c>
      <c r="BH273" s="14">
        <f t="shared" si="708"/>
        <v>122735820</v>
      </c>
      <c r="BI273" s="14">
        <f t="shared" si="708"/>
        <v>138748374</v>
      </c>
      <c r="BJ273" s="14">
        <f t="shared" si="708"/>
        <v>97863528</v>
      </c>
      <c r="BK273" s="14">
        <f t="shared" si="708"/>
        <v>138558716</v>
      </c>
      <c r="BL273" s="14">
        <f t="shared" si="708"/>
        <v>118454968</v>
      </c>
      <c r="BM273" s="13">
        <f t="shared" si="679"/>
        <v>1356217264</v>
      </c>
      <c r="BN273" s="16">
        <v>3359</v>
      </c>
      <c r="BO273" s="16">
        <v>3925</v>
      </c>
      <c r="BP273" s="16">
        <v>3014</v>
      </c>
      <c r="BQ273" s="16">
        <v>3872</v>
      </c>
      <c r="BR273" s="16">
        <v>4271</v>
      </c>
      <c r="BS273" s="16">
        <v>4208</v>
      </c>
      <c r="BT273" s="16">
        <v>4658</v>
      </c>
      <c r="BU273" s="16">
        <v>4530</v>
      </c>
      <c r="BV273" s="16">
        <v>5121</v>
      </c>
      <c r="BW273" s="16">
        <v>3612</v>
      </c>
      <c r="BX273" s="16">
        <v>5114</v>
      </c>
      <c r="BY273" s="16">
        <v>4372</v>
      </c>
      <c r="BZ273" s="16">
        <f t="shared" si="612"/>
        <v>50056</v>
      </c>
      <c r="CA273" s="13">
        <v>27094</v>
      </c>
      <c r="CB273" s="13">
        <v>27094</v>
      </c>
      <c r="CC273" s="13">
        <v>27094</v>
      </c>
      <c r="CD273" s="13">
        <v>27094</v>
      </c>
      <c r="CE273" s="13">
        <v>27094</v>
      </c>
      <c r="CF273" s="13">
        <v>27094</v>
      </c>
      <c r="CG273" s="13">
        <v>27094</v>
      </c>
      <c r="CH273" s="13">
        <v>27094</v>
      </c>
      <c r="CI273" s="13">
        <v>27094</v>
      </c>
      <c r="CJ273" s="13">
        <v>27094</v>
      </c>
      <c r="CK273" s="13">
        <v>27094</v>
      </c>
      <c r="CL273" s="13">
        <v>27094</v>
      </c>
      <c r="CM273" s="17">
        <v>0.56999999999999995</v>
      </c>
      <c r="CN273" s="17">
        <v>0.56999999999999995</v>
      </c>
      <c r="CO273" s="17">
        <v>0.56999999999999995</v>
      </c>
      <c r="CP273" s="17">
        <v>0.56999999999999995</v>
      </c>
      <c r="CQ273" s="17">
        <v>0.56999999999999995</v>
      </c>
      <c r="CR273" s="17">
        <v>0.56999999999999995</v>
      </c>
      <c r="CS273" s="17">
        <v>0.56999999999999995</v>
      </c>
      <c r="CT273" s="17">
        <v>0.56999999999999995</v>
      </c>
      <c r="CU273" s="17">
        <v>0.56999999999999995</v>
      </c>
      <c r="CV273" s="17">
        <v>0.56999999999999995</v>
      </c>
      <c r="CW273" s="17">
        <v>0.56999999999999995</v>
      </c>
      <c r="CX273" s="17">
        <v>0.56999999999999995</v>
      </c>
      <c r="CY273" s="17">
        <v>0.42</v>
      </c>
      <c r="CZ273" s="17">
        <v>0.44</v>
      </c>
      <c r="DA273" s="17">
        <v>0.44499999999999995</v>
      </c>
      <c r="DB273" s="17">
        <v>0.44499999999999995</v>
      </c>
      <c r="DC273" s="17">
        <v>0.48</v>
      </c>
      <c r="DD273" s="17">
        <v>0.48</v>
      </c>
      <c r="DE273" s="17">
        <v>0.47399999999999998</v>
      </c>
      <c r="DF273" s="17">
        <v>0.47399999999999998</v>
      </c>
      <c r="DG273" s="17">
        <v>0.47399999999999998</v>
      </c>
      <c r="DH273" s="17">
        <v>0.46499999999999997</v>
      </c>
      <c r="DI273" s="17">
        <v>0.47399999999999998</v>
      </c>
      <c r="DJ273" s="17">
        <v>0.48</v>
      </c>
    </row>
    <row r="274" spans="1:114" ht="15" customHeight="1" x14ac:dyDescent="0.35">
      <c r="A274" s="11" t="s">
        <v>344</v>
      </c>
      <c r="B274" s="11" t="s">
        <v>115</v>
      </c>
      <c r="C274" s="11" t="s">
        <v>116</v>
      </c>
      <c r="D274" s="11" t="s">
        <v>115</v>
      </c>
      <c r="E274" s="11" t="s">
        <v>117</v>
      </c>
      <c r="F274" s="11">
        <v>2023</v>
      </c>
      <c r="G274" s="11">
        <v>1002429</v>
      </c>
      <c r="H274" s="11" t="s">
        <v>449</v>
      </c>
      <c r="I274" s="11">
        <v>6300067</v>
      </c>
      <c r="J274" s="12" t="s">
        <v>450</v>
      </c>
      <c r="K274" s="11">
        <v>405284</v>
      </c>
      <c r="L274" s="11" t="s">
        <v>498</v>
      </c>
      <c r="M274" s="11"/>
      <c r="N274" s="11"/>
      <c r="O274" s="13">
        <v>932400</v>
      </c>
      <c r="P274" s="13">
        <v>621600</v>
      </c>
      <c r="Q274" s="13">
        <v>310800</v>
      </c>
      <c r="R274" s="13">
        <v>310800</v>
      </c>
      <c r="S274" s="13">
        <v>1928514</v>
      </c>
      <c r="T274" s="13">
        <v>0</v>
      </c>
      <c r="U274" s="13">
        <v>0</v>
      </c>
      <c r="V274" s="13">
        <v>1087800</v>
      </c>
      <c r="W274" s="13">
        <v>986790</v>
      </c>
      <c r="X274" s="13">
        <v>310800</v>
      </c>
      <c r="Y274" s="13">
        <v>0</v>
      </c>
      <c r="Z274" s="13">
        <v>0</v>
      </c>
      <c r="AA274" s="14">
        <f t="shared" si="676"/>
        <v>6489504</v>
      </c>
      <c r="AB274" s="15">
        <f t="shared" ref="AB274:AM274" si="709">+IFERROR(O274/AO274,0)</f>
        <v>0</v>
      </c>
      <c r="AC274" s="15">
        <f t="shared" si="709"/>
        <v>0</v>
      </c>
      <c r="AD274" s="15">
        <f t="shared" si="709"/>
        <v>0</v>
      </c>
      <c r="AE274" s="15">
        <f t="shared" si="709"/>
        <v>0</v>
      </c>
      <c r="AF274" s="15">
        <f t="shared" si="709"/>
        <v>0</v>
      </c>
      <c r="AG274" s="15">
        <f t="shared" si="709"/>
        <v>0</v>
      </c>
      <c r="AH274" s="15">
        <f t="shared" si="709"/>
        <v>0</v>
      </c>
      <c r="AI274" s="15">
        <f t="shared" si="709"/>
        <v>0</v>
      </c>
      <c r="AJ274" s="15">
        <f t="shared" si="709"/>
        <v>0</v>
      </c>
      <c r="AK274" s="15">
        <f t="shared" si="709"/>
        <v>1.2</v>
      </c>
      <c r="AL274" s="15">
        <f t="shared" si="709"/>
        <v>0</v>
      </c>
      <c r="AM274" s="15">
        <f t="shared" si="709"/>
        <v>0</v>
      </c>
      <c r="AN274" s="15">
        <f t="shared" si="678"/>
        <v>1.2</v>
      </c>
      <c r="AO274" s="14"/>
      <c r="AP274" s="14"/>
      <c r="AQ274" s="14"/>
      <c r="AR274" s="14"/>
      <c r="AS274" s="14"/>
      <c r="AT274" s="14"/>
      <c r="AU274" s="14"/>
      <c r="AV274" s="14"/>
      <c r="AW274" s="14"/>
      <c r="AX274" s="14">
        <v>259000</v>
      </c>
      <c r="AY274" s="14"/>
      <c r="AZ274" s="14"/>
      <c r="BA274" s="14">
        <f t="shared" ref="BA274:BL274" si="710">+BN274*CA274</f>
        <v>0</v>
      </c>
      <c r="BB274" s="14">
        <f t="shared" si="710"/>
        <v>0</v>
      </c>
      <c r="BC274" s="14">
        <f t="shared" si="710"/>
        <v>0</v>
      </c>
      <c r="BD274" s="14">
        <f t="shared" si="710"/>
        <v>0</v>
      </c>
      <c r="BE274" s="14">
        <f t="shared" si="710"/>
        <v>0</v>
      </c>
      <c r="BF274" s="14">
        <f t="shared" si="710"/>
        <v>0</v>
      </c>
      <c r="BG274" s="14">
        <f t="shared" si="710"/>
        <v>0</v>
      </c>
      <c r="BH274" s="14">
        <f t="shared" si="710"/>
        <v>0</v>
      </c>
      <c r="BI274" s="14">
        <f t="shared" si="710"/>
        <v>0</v>
      </c>
      <c r="BJ274" s="14">
        <f t="shared" si="710"/>
        <v>0</v>
      </c>
      <c r="BK274" s="14">
        <f t="shared" si="710"/>
        <v>0</v>
      </c>
      <c r="BL274" s="14">
        <f t="shared" si="710"/>
        <v>0</v>
      </c>
      <c r="BM274" s="13">
        <f t="shared" si="679"/>
        <v>0</v>
      </c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>
        <f t="shared" si="612"/>
        <v>0</v>
      </c>
      <c r="CA274" s="13">
        <v>284900</v>
      </c>
      <c r="CB274" s="13">
        <v>284900</v>
      </c>
      <c r="CC274" s="13">
        <v>284900</v>
      </c>
      <c r="CD274" s="13">
        <v>284900</v>
      </c>
      <c r="CE274" s="13">
        <v>284900</v>
      </c>
      <c r="CF274" s="13">
        <v>284900</v>
      </c>
      <c r="CG274" s="13">
        <v>284900</v>
      </c>
      <c r="CH274" s="13">
        <v>284900</v>
      </c>
      <c r="CI274" s="13">
        <v>284900</v>
      </c>
      <c r="CJ274" s="13">
        <v>284900</v>
      </c>
      <c r="CK274" s="13">
        <v>284900</v>
      </c>
      <c r="CL274" s="13">
        <v>284900</v>
      </c>
      <c r="CM274" s="17">
        <v>0.35</v>
      </c>
      <c r="CN274" s="17">
        <v>0.35</v>
      </c>
      <c r="CO274" s="17">
        <v>0.35</v>
      </c>
      <c r="CP274" s="17">
        <v>0.35</v>
      </c>
      <c r="CQ274" s="17">
        <v>0.35</v>
      </c>
      <c r="CR274" s="17">
        <v>0.35</v>
      </c>
      <c r="CS274" s="17">
        <v>0.35</v>
      </c>
      <c r="CT274" s="17">
        <v>0.35</v>
      </c>
      <c r="CU274" s="17">
        <v>0.35</v>
      </c>
      <c r="CV274" s="17">
        <v>0.35</v>
      </c>
      <c r="CW274" s="17">
        <v>0.35</v>
      </c>
      <c r="CX274" s="17">
        <v>0.35</v>
      </c>
      <c r="CY274" s="17">
        <v>0.09</v>
      </c>
      <c r="CZ274" s="17">
        <v>0.10999999999999999</v>
      </c>
      <c r="DA274" s="17">
        <v>0.11499999999999999</v>
      </c>
      <c r="DB274" s="17">
        <v>0.115</v>
      </c>
      <c r="DC274" s="17">
        <v>0.15</v>
      </c>
      <c r="DD274" s="17">
        <v>0.15</v>
      </c>
      <c r="DE274" s="17">
        <v>0.14399999999999999</v>
      </c>
      <c r="DF274" s="17">
        <v>0.14399999999999999</v>
      </c>
      <c r="DG274" s="17">
        <v>0.14399999999999999</v>
      </c>
      <c r="DH274" s="17">
        <v>0.13500000000000001</v>
      </c>
      <c r="DI274" s="17">
        <v>0.14399999999999999</v>
      </c>
      <c r="DJ274" s="17">
        <v>0.15</v>
      </c>
    </row>
    <row r="275" spans="1:114" ht="15" customHeight="1" x14ac:dyDescent="0.35">
      <c r="A275" s="11" t="s">
        <v>344</v>
      </c>
      <c r="B275" s="11" t="s">
        <v>115</v>
      </c>
      <c r="C275" s="11" t="s">
        <v>116</v>
      </c>
      <c r="D275" s="11" t="s">
        <v>115</v>
      </c>
      <c r="E275" s="11" t="s">
        <v>117</v>
      </c>
      <c r="F275" s="11">
        <v>2023</v>
      </c>
      <c r="G275" s="11">
        <v>1002429</v>
      </c>
      <c r="H275" s="11" t="s">
        <v>449</v>
      </c>
      <c r="I275" s="11">
        <v>6300067</v>
      </c>
      <c r="J275" s="12" t="s">
        <v>450</v>
      </c>
      <c r="K275" s="11">
        <v>407409</v>
      </c>
      <c r="L275" s="11" t="s">
        <v>499</v>
      </c>
      <c r="M275" s="11"/>
      <c r="N275" s="11"/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3751330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4">
        <f t="shared" si="676"/>
        <v>3751330</v>
      </c>
      <c r="AB275" s="15">
        <f t="shared" ref="AB275:AM275" si="711">+IFERROR(O275/AO275,0)</f>
        <v>0</v>
      </c>
      <c r="AC275" s="15">
        <f t="shared" si="711"/>
        <v>0</v>
      </c>
      <c r="AD275" s="15">
        <f t="shared" si="711"/>
        <v>0</v>
      </c>
      <c r="AE275" s="15">
        <f t="shared" si="711"/>
        <v>0</v>
      </c>
      <c r="AF275" s="15">
        <f t="shared" si="711"/>
        <v>0</v>
      </c>
      <c r="AG275" s="15">
        <f t="shared" si="711"/>
        <v>0</v>
      </c>
      <c r="AH275" s="15">
        <f t="shared" si="711"/>
        <v>0</v>
      </c>
      <c r="AI275" s="15">
        <f t="shared" si="711"/>
        <v>0</v>
      </c>
      <c r="AJ275" s="15">
        <f t="shared" si="711"/>
        <v>0</v>
      </c>
      <c r="AK275" s="15">
        <f t="shared" si="711"/>
        <v>0</v>
      </c>
      <c r="AL275" s="15">
        <f t="shared" si="711"/>
        <v>0</v>
      </c>
      <c r="AM275" s="15">
        <f t="shared" si="711"/>
        <v>0</v>
      </c>
      <c r="AN275" s="15">
        <f t="shared" si="678"/>
        <v>0</v>
      </c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>
        <f t="shared" ref="BA275:BL275" si="712">+BN275*CA275</f>
        <v>0</v>
      </c>
      <c r="BB275" s="14">
        <f t="shared" si="712"/>
        <v>0</v>
      </c>
      <c r="BC275" s="14">
        <f t="shared" si="712"/>
        <v>0</v>
      </c>
      <c r="BD275" s="14">
        <f t="shared" si="712"/>
        <v>0</v>
      </c>
      <c r="BE275" s="14">
        <f t="shared" si="712"/>
        <v>0</v>
      </c>
      <c r="BF275" s="14">
        <f t="shared" si="712"/>
        <v>0</v>
      </c>
      <c r="BG275" s="14">
        <f t="shared" si="712"/>
        <v>0</v>
      </c>
      <c r="BH275" s="14">
        <f t="shared" si="712"/>
        <v>0</v>
      </c>
      <c r="BI275" s="14">
        <f t="shared" si="712"/>
        <v>0</v>
      </c>
      <c r="BJ275" s="14">
        <f t="shared" si="712"/>
        <v>0</v>
      </c>
      <c r="BK275" s="14">
        <f t="shared" si="712"/>
        <v>0</v>
      </c>
      <c r="BL275" s="14">
        <f t="shared" si="712"/>
        <v>0</v>
      </c>
      <c r="BM275" s="13">
        <f t="shared" si="679"/>
        <v>0</v>
      </c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>
        <f t="shared" si="612"/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0</v>
      </c>
      <c r="CF275" s="13">
        <v>0</v>
      </c>
      <c r="CG275" s="13">
        <v>0</v>
      </c>
      <c r="CH275" s="13">
        <v>0</v>
      </c>
      <c r="CI275" s="13">
        <v>0</v>
      </c>
      <c r="CJ275" s="13">
        <v>0</v>
      </c>
      <c r="CK275" s="13">
        <v>0</v>
      </c>
      <c r="CL275" s="13">
        <v>0</v>
      </c>
      <c r="CM275" s="17">
        <v>0.25</v>
      </c>
      <c r="CN275" s="17">
        <v>0.25</v>
      </c>
      <c r="CO275" s="17">
        <v>0.25</v>
      </c>
      <c r="CP275" s="17">
        <v>0.25</v>
      </c>
      <c r="CQ275" s="17">
        <v>0.25</v>
      </c>
      <c r="CR275" s="17">
        <v>0.25</v>
      </c>
      <c r="CS275" s="17">
        <v>0.25</v>
      </c>
      <c r="CT275" s="17">
        <v>0.25</v>
      </c>
      <c r="CU275" s="17">
        <v>0.25</v>
      </c>
      <c r="CV275" s="17">
        <v>0.25</v>
      </c>
      <c r="CW275" s="17">
        <v>0.25</v>
      </c>
      <c r="CX275" s="17">
        <v>0.25</v>
      </c>
      <c r="CY275" s="17">
        <v>4.0000000000000008E-2</v>
      </c>
      <c r="CZ275" s="17">
        <v>6.0000000000000005E-2</v>
      </c>
      <c r="DA275" s="17">
        <v>6.5000000000000002E-2</v>
      </c>
      <c r="DB275" s="17">
        <v>6.5000000000000002E-2</v>
      </c>
      <c r="DC275" s="17">
        <v>0.1</v>
      </c>
      <c r="DD275" s="17">
        <v>0.1</v>
      </c>
      <c r="DE275" s="17">
        <v>9.4E-2</v>
      </c>
      <c r="DF275" s="17">
        <v>9.4E-2</v>
      </c>
      <c r="DG275" s="17">
        <v>9.4E-2</v>
      </c>
      <c r="DH275" s="17">
        <v>8.5000000000000006E-2</v>
      </c>
      <c r="DI275" s="17">
        <v>9.4E-2</v>
      </c>
      <c r="DJ275" s="17">
        <v>0.1</v>
      </c>
    </row>
    <row r="276" spans="1:114" ht="15" customHeight="1" x14ac:dyDescent="0.35">
      <c r="A276" s="11" t="s">
        <v>344</v>
      </c>
      <c r="B276" s="11" t="s">
        <v>115</v>
      </c>
      <c r="C276" s="11" t="s">
        <v>116</v>
      </c>
      <c r="D276" s="11" t="s">
        <v>115</v>
      </c>
      <c r="E276" s="11" t="s">
        <v>117</v>
      </c>
      <c r="F276" s="11">
        <v>2023</v>
      </c>
      <c r="G276" s="11">
        <v>1002429</v>
      </c>
      <c r="H276" s="11" t="s">
        <v>449</v>
      </c>
      <c r="I276" s="11">
        <v>6300067</v>
      </c>
      <c r="J276" s="12" t="s">
        <v>450</v>
      </c>
      <c r="K276" s="11">
        <v>406044</v>
      </c>
      <c r="L276" s="11" t="s">
        <v>500</v>
      </c>
      <c r="M276" s="11"/>
      <c r="N276" s="11"/>
      <c r="O276" s="13">
        <v>57323760</v>
      </c>
      <c r="P276" s="13">
        <v>111630480</v>
      </c>
      <c r="Q276" s="13">
        <v>134412389</v>
      </c>
      <c r="R276" s="13">
        <v>101435400</v>
      </c>
      <c r="S276" s="13">
        <v>91800545</v>
      </c>
      <c r="T276" s="13">
        <v>141918065</v>
      </c>
      <c r="U276" s="13">
        <v>110695740</v>
      </c>
      <c r="V276" s="13">
        <v>142581600</v>
      </c>
      <c r="W276" s="13">
        <v>111766410</v>
      </c>
      <c r="X276" s="13">
        <v>165527124</v>
      </c>
      <c r="Y276" s="13">
        <v>0</v>
      </c>
      <c r="Z276" s="13">
        <v>0</v>
      </c>
      <c r="AA276" s="14">
        <f t="shared" si="676"/>
        <v>1169091513</v>
      </c>
      <c r="AB276" s="15">
        <f t="shared" ref="AB276:AM276" si="713">+IFERROR(O276/AO276,0)</f>
        <v>410.39999999999992</v>
      </c>
      <c r="AC276" s="15">
        <f t="shared" si="713"/>
        <v>799.19999999999982</v>
      </c>
      <c r="AD276" s="15">
        <f t="shared" si="713"/>
        <v>957.91006632827248</v>
      </c>
      <c r="AE276" s="15">
        <f t="shared" si="713"/>
        <v>712.79999999999984</v>
      </c>
      <c r="AF276" s="15">
        <f t="shared" si="713"/>
        <v>641.67602903965553</v>
      </c>
      <c r="AG276" s="15">
        <f t="shared" si="713"/>
        <v>984.96944320409955</v>
      </c>
      <c r="AH276" s="15">
        <f t="shared" si="713"/>
        <v>769.32000000000028</v>
      </c>
      <c r="AI276" s="15">
        <f t="shared" si="713"/>
        <v>993.6</v>
      </c>
      <c r="AJ276" s="15">
        <f t="shared" si="713"/>
        <v>779.75999999999988</v>
      </c>
      <c r="AK276" s="15">
        <f t="shared" si="713"/>
        <v>1215.0000000000002</v>
      </c>
      <c r="AL276" s="15">
        <f t="shared" si="713"/>
        <v>0</v>
      </c>
      <c r="AM276" s="15">
        <f t="shared" si="713"/>
        <v>0</v>
      </c>
      <c r="AN276" s="15">
        <f t="shared" si="678"/>
        <v>8264.635538572029</v>
      </c>
      <c r="AO276" s="14">
        <v>139677.77777777781</v>
      </c>
      <c r="AP276" s="14">
        <v>139677.77777777781</v>
      </c>
      <c r="AQ276" s="14">
        <v>140318.38032061909</v>
      </c>
      <c r="AR276" s="14">
        <v>142305.55555555559</v>
      </c>
      <c r="AS276" s="14">
        <v>143063.69701450501</v>
      </c>
      <c r="AT276" s="14">
        <v>144083.72359079629</v>
      </c>
      <c r="AU276" s="14">
        <v>143887.77101856179</v>
      </c>
      <c r="AV276" s="14">
        <v>143500</v>
      </c>
      <c r="AW276" s="14">
        <v>143334.3721144968</v>
      </c>
      <c r="AX276" s="14">
        <v>136236.3160493827</v>
      </c>
      <c r="AY276" s="14"/>
      <c r="AZ276" s="14"/>
      <c r="BA276" s="14">
        <f t="shared" ref="BA276:BL276" si="714">+BN276*CA276</f>
        <v>90856950</v>
      </c>
      <c r="BB276" s="14">
        <f t="shared" si="714"/>
        <v>93385385</v>
      </c>
      <c r="BC276" s="14">
        <f t="shared" si="714"/>
        <v>92107275</v>
      </c>
      <c r="BD276" s="14">
        <f t="shared" si="714"/>
        <v>93829945</v>
      </c>
      <c r="BE276" s="14">
        <f t="shared" si="714"/>
        <v>116558075</v>
      </c>
      <c r="BF276" s="14">
        <f t="shared" si="714"/>
        <v>118197390</v>
      </c>
      <c r="BG276" s="14">
        <f t="shared" si="714"/>
        <v>113946285</v>
      </c>
      <c r="BH276" s="14">
        <f t="shared" si="714"/>
        <v>112668175</v>
      </c>
      <c r="BI276" s="14">
        <f t="shared" si="714"/>
        <v>136479920</v>
      </c>
      <c r="BJ276" s="14">
        <f t="shared" si="714"/>
        <v>95997175</v>
      </c>
      <c r="BK276" s="14">
        <f t="shared" si="714"/>
        <v>133173505</v>
      </c>
      <c r="BL276" s="14">
        <f t="shared" si="714"/>
        <v>103638050</v>
      </c>
      <c r="BM276" s="13">
        <f t="shared" si="679"/>
        <v>1300838130</v>
      </c>
      <c r="BN276" s="16">
        <v>3270</v>
      </c>
      <c r="BO276" s="16">
        <v>3361</v>
      </c>
      <c r="BP276" s="16">
        <v>3315</v>
      </c>
      <c r="BQ276" s="16">
        <v>3377</v>
      </c>
      <c r="BR276" s="16">
        <v>4195</v>
      </c>
      <c r="BS276" s="16">
        <v>4254</v>
      </c>
      <c r="BT276" s="16">
        <v>4101</v>
      </c>
      <c r="BU276" s="16">
        <v>4055</v>
      </c>
      <c r="BV276" s="16">
        <v>4912</v>
      </c>
      <c r="BW276" s="16">
        <v>3455</v>
      </c>
      <c r="BX276" s="16">
        <v>4793</v>
      </c>
      <c r="BY276" s="16">
        <v>3730</v>
      </c>
      <c r="BZ276" s="16">
        <f t="shared" si="612"/>
        <v>46818</v>
      </c>
      <c r="CA276" s="13">
        <v>27785</v>
      </c>
      <c r="CB276" s="13">
        <v>27785</v>
      </c>
      <c r="CC276" s="13">
        <v>27785</v>
      </c>
      <c r="CD276" s="13">
        <v>27785</v>
      </c>
      <c r="CE276" s="13">
        <v>27785</v>
      </c>
      <c r="CF276" s="13">
        <v>27785</v>
      </c>
      <c r="CG276" s="13">
        <v>27785</v>
      </c>
      <c r="CH276" s="13">
        <v>27785</v>
      </c>
      <c r="CI276" s="13">
        <v>27785</v>
      </c>
      <c r="CJ276" s="13">
        <v>27785</v>
      </c>
      <c r="CK276" s="13">
        <v>27785</v>
      </c>
      <c r="CL276" s="13">
        <v>27785</v>
      </c>
      <c r="CM276" s="17">
        <v>0.54</v>
      </c>
      <c r="CN276" s="17">
        <v>0.54</v>
      </c>
      <c r="CO276" s="17">
        <v>0.54</v>
      </c>
      <c r="CP276" s="17">
        <v>0.54</v>
      </c>
      <c r="CQ276" s="17">
        <v>0.54</v>
      </c>
      <c r="CR276" s="17">
        <v>0.54</v>
      </c>
      <c r="CS276" s="17">
        <v>0.54</v>
      </c>
      <c r="CT276" s="17">
        <v>0.54</v>
      </c>
      <c r="CU276" s="17">
        <v>0.54</v>
      </c>
      <c r="CV276" s="17">
        <v>0.54</v>
      </c>
      <c r="CW276" s="17">
        <v>0.54</v>
      </c>
      <c r="CX276" s="17">
        <v>0.54</v>
      </c>
      <c r="CY276" s="17">
        <v>0.42</v>
      </c>
      <c r="CZ276" s="17">
        <v>0.44</v>
      </c>
      <c r="DA276" s="17">
        <v>0.44499999999999995</v>
      </c>
      <c r="DB276" s="17">
        <v>0.44499999999999995</v>
      </c>
      <c r="DC276" s="17">
        <v>0.48</v>
      </c>
      <c r="DD276" s="17">
        <v>0.48</v>
      </c>
      <c r="DE276" s="17">
        <v>0.47399999999999998</v>
      </c>
      <c r="DF276" s="17">
        <v>0.47399999999999998</v>
      </c>
      <c r="DG276" s="17">
        <v>0.47399999999999998</v>
      </c>
      <c r="DH276" s="17">
        <v>0.46499999999999997</v>
      </c>
      <c r="DI276" s="17">
        <v>0.47399999999999998</v>
      </c>
      <c r="DJ276" s="17">
        <v>0.48</v>
      </c>
    </row>
    <row r="277" spans="1:114" ht="15" customHeight="1" x14ac:dyDescent="0.35">
      <c r="A277" s="11" t="s">
        <v>344</v>
      </c>
      <c r="B277" s="11" t="s">
        <v>115</v>
      </c>
      <c r="C277" s="11" t="s">
        <v>116</v>
      </c>
      <c r="D277" s="11" t="s">
        <v>115</v>
      </c>
      <c r="E277" s="11" t="s">
        <v>117</v>
      </c>
      <c r="F277" s="11">
        <v>2023</v>
      </c>
      <c r="G277" s="11">
        <v>1002429</v>
      </c>
      <c r="H277" s="11" t="s">
        <v>449</v>
      </c>
      <c r="I277" s="11">
        <v>6300067</v>
      </c>
      <c r="J277" s="12" t="s">
        <v>450</v>
      </c>
      <c r="K277" s="11">
        <v>406119</v>
      </c>
      <c r="L277" s="11" t="s">
        <v>501</v>
      </c>
      <c r="M277" s="11"/>
      <c r="N277" s="11"/>
      <c r="O277" s="13">
        <v>552000</v>
      </c>
      <c r="P277" s="13">
        <v>276000</v>
      </c>
      <c r="Q277" s="13">
        <v>552000</v>
      </c>
      <c r="R277" s="13">
        <v>276000</v>
      </c>
      <c r="S277" s="13">
        <v>828000</v>
      </c>
      <c r="T277" s="13">
        <v>0</v>
      </c>
      <c r="U277" s="13">
        <v>0</v>
      </c>
      <c r="V277" s="13">
        <v>1498500</v>
      </c>
      <c r="W277" s="13">
        <v>199800</v>
      </c>
      <c r="X277" s="13">
        <v>666000</v>
      </c>
      <c r="Y277" s="13">
        <v>0</v>
      </c>
      <c r="Z277" s="13">
        <v>0</v>
      </c>
      <c r="AA277" s="14">
        <f t="shared" si="676"/>
        <v>4848300</v>
      </c>
      <c r="AB277" s="15">
        <f t="shared" ref="AB277:AM277" si="715">+IFERROR(O277/AO277,0)</f>
        <v>2.4</v>
      </c>
      <c r="AC277" s="15">
        <f t="shared" si="715"/>
        <v>1.2</v>
      </c>
      <c r="AD277" s="15">
        <f t="shared" si="715"/>
        <v>2.4</v>
      </c>
      <c r="AE277" s="15">
        <f t="shared" si="715"/>
        <v>1.2</v>
      </c>
      <c r="AF277" s="15">
        <f t="shared" si="715"/>
        <v>3.6</v>
      </c>
      <c r="AG277" s="15">
        <f t="shared" si="715"/>
        <v>0</v>
      </c>
      <c r="AH277" s="15">
        <f t="shared" si="715"/>
        <v>0</v>
      </c>
      <c r="AI277" s="15">
        <f t="shared" si="715"/>
        <v>5.4</v>
      </c>
      <c r="AJ277" s="15">
        <f t="shared" si="715"/>
        <v>0.72</v>
      </c>
      <c r="AK277" s="15">
        <f t="shared" si="715"/>
        <v>2.4</v>
      </c>
      <c r="AL277" s="15">
        <f t="shared" si="715"/>
        <v>0</v>
      </c>
      <c r="AM277" s="15">
        <f t="shared" si="715"/>
        <v>0</v>
      </c>
      <c r="AN277" s="15">
        <f t="shared" si="678"/>
        <v>19.32</v>
      </c>
      <c r="AO277" s="14">
        <v>230000</v>
      </c>
      <c r="AP277" s="14">
        <v>230000</v>
      </c>
      <c r="AQ277" s="14">
        <v>230000</v>
      </c>
      <c r="AR277" s="14">
        <v>230000</v>
      </c>
      <c r="AS277" s="14">
        <v>230000</v>
      </c>
      <c r="AT277" s="14" t="s">
        <v>121</v>
      </c>
      <c r="AU277" s="14" t="s">
        <v>121</v>
      </c>
      <c r="AV277" s="14">
        <v>277500</v>
      </c>
      <c r="AW277" s="14">
        <v>277500</v>
      </c>
      <c r="AX277" s="14">
        <v>277500</v>
      </c>
      <c r="AY277" s="14"/>
      <c r="AZ277" s="14"/>
      <c r="BA277" s="14">
        <f t="shared" ref="BA277:BL277" si="716">+BN277*CA277</f>
        <v>0</v>
      </c>
      <c r="BB277" s="14">
        <f t="shared" si="716"/>
        <v>0</v>
      </c>
      <c r="BC277" s="14">
        <f t="shared" si="716"/>
        <v>0</v>
      </c>
      <c r="BD277" s="14">
        <f t="shared" si="716"/>
        <v>0</v>
      </c>
      <c r="BE277" s="14">
        <f t="shared" si="716"/>
        <v>0</v>
      </c>
      <c r="BF277" s="14">
        <f t="shared" si="716"/>
        <v>0</v>
      </c>
      <c r="BG277" s="14">
        <f t="shared" si="716"/>
        <v>0</v>
      </c>
      <c r="BH277" s="14">
        <f t="shared" si="716"/>
        <v>0</v>
      </c>
      <c r="BI277" s="14">
        <f t="shared" si="716"/>
        <v>0</v>
      </c>
      <c r="BJ277" s="14">
        <f t="shared" si="716"/>
        <v>0</v>
      </c>
      <c r="BK277" s="14">
        <f t="shared" si="716"/>
        <v>0</v>
      </c>
      <c r="BL277" s="14">
        <f t="shared" si="716"/>
        <v>0</v>
      </c>
      <c r="BM277" s="13">
        <f t="shared" si="679"/>
        <v>0</v>
      </c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>
        <f t="shared" si="612"/>
        <v>0</v>
      </c>
      <c r="CA277" s="13">
        <v>305250</v>
      </c>
      <c r="CB277" s="13">
        <v>305250</v>
      </c>
      <c r="CC277" s="13">
        <v>305250</v>
      </c>
      <c r="CD277" s="13">
        <v>305250</v>
      </c>
      <c r="CE277" s="13">
        <v>305250</v>
      </c>
      <c r="CF277" s="13">
        <v>305250</v>
      </c>
      <c r="CG277" s="13">
        <v>305250</v>
      </c>
      <c r="CH277" s="13">
        <v>305250</v>
      </c>
      <c r="CI277" s="13">
        <v>305250</v>
      </c>
      <c r="CJ277" s="13">
        <v>305250</v>
      </c>
      <c r="CK277" s="13">
        <v>305250</v>
      </c>
      <c r="CL277" s="13">
        <v>305250</v>
      </c>
      <c r="CM277" s="17">
        <v>0.4</v>
      </c>
      <c r="CN277" s="17">
        <v>0.4</v>
      </c>
      <c r="CO277" s="17">
        <v>0.4</v>
      </c>
      <c r="CP277" s="17">
        <v>0.4</v>
      </c>
      <c r="CQ277" s="17">
        <v>0.4</v>
      </c>
      <c r="CR277" s="17">
        <v>0.4</v>
      </c>
      <c r="CS277" s="17">
        <v>0.4</v>
      </c>
      <c r="CT277" s="17">
        <v>0.4</v>
      </c>
      <c r="CU277" s="17">
        <v>0.4</v>
      </c>
      <c r="CV277" s="17">
        <v>0.4</v>
      </c>
      <c r="CW277" s="17">
        <v>0.4</v>
      </c>
      <c r="CX277" s="17">
        <v>0.4</v>
      </c>
      <c r="CY277" s="17">
        <v>0.19</v>
      </c>
      <c r="CZ277" s="17">
        <v>0.21</v>
      </c>
      <c r="DA277" s="17">
        <v>0.215</v>
      </c>
      <c r="DB277" s="17">
        <v>0.21500000000000002</v>
      </c>
      <c r="DC277" s="17">
        <v>0.25</v>
      </c>
      <c r="DD277" s="17">
        <v>0.25</v>
      </c>
      <c r="DE277" s="17">
        <v>0.24399999999999999</v>
      </c>
      <c r="DF277" s="17">
        <v>0.24399999999999999</v>
      </c>
      <c r="DG277" s="17">
        <v>0.24399999999999999</v>
      </c>
      <c r="DH277" s="17">
        <v>0.23499999999999999</v>
      </c>
      <c r="DI277" s="17">
        <v>0.24399999999999999</v>
      </c>
      <c r="DJ277" s="17">
        <v>0.25</v>
      </c>
    </row>
    <row r="278" spans="1:114" ht="15" customHeight="1" x14ac:dyDescent="0.35">
      <c r="A278" s="11" t="s">
        <v>344</v>
      </c>
      <c r="B278" s="11" t="s">
        <v>115</v>
      </c>
      <c r="C278" s="11" t="s">
        <v>116</v>
      </c>
      <c r="D278" s="11" t="s">
        <v>115</v>
      </c>
      <c r="E278" s="11" t="s">
        <v>117</v>
      </c>
      <c r="F278" s="11">
        <v>2023</v>
      </c>
      <c r="G278" s="11">
        <v>1002429</v>
      </c>
      <c r="H278" s="11" t="s">
        <v>449</v>
      </c>
      <c r="I278" s="11">
        <v>6300067</v>
      </c>
      <c r="J278" s="12" t="s">
        <v>450</v>
      </c>
      <c r="K278" s="11">
        <v>407410</v>
      </c>
      <c r="L278" s="11" t="s">
        <v>502</v>
      </c>
      <c r="M278" s="11"/>
      <c r="N278" s="11"/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4894540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4">
        <f t="shared" si="676"/>
        <v>4894540</v>
      </c>
      <c r="AB278" s="15">
        <f t="shared" ref="AB278:AM278" si="717">+IFERROR(O278/AO278,0)</f>
        <v>0</v>
      </c>
      <c r="AC278" s="15">
        <f t="shared" si="717"/>
        <v>0</v>
      </c>
      <c r="AD278" s="15">
        <f t="shared" si="717"/>
        <v>0</v>
      </c>
      <c r="AE278" s="15">
        <f t="shared" si="717"/>
        <v>0</v>
      </c>
      <c r="AF278" s="15">
        <f t="shared" si="717"/>
        <v>0</v>
      </c>
      <c r="AG278" s="15">
        <f t="shared" si="717"/>
        <v>0</v>
      </c>
      <c r="AH278" s="15">
        <f t="shared" si="717"/>
        <v>21</v>
      </c>
      <c r="AI278" s="15">
        <f t="shared" si="717"/>
        <v>0</v>
      </c>
      <c r="AJ278" s="15">
        <f t="shared" si="717"/>
        <v>0</v>
      </c>
      <c r="AK278" s="15">
        <f t="shared" si="717"/>
        <v>0</v>
      </c>
      <c r="AL278" s="15">
        <f t="shared" si="717"/>
        <v>0</v>
      </c>
      <c r="AM278" s="15">
        <f t="shared" si="717"/>
        <v>0</v>
      </c>
      <c r="AN278" s="15">
        <f t="shared" si="678"/>
        <v>21</v>
      </c>
      <c r="AO278" s="14"/>
      <c r="AP278" s="14"/>
      <c r="AQ278" s="14"/>
      <c r="AR278" s="14"/>
      <c r="AS278" s="14"/>
      <c r="AT278" s="14"/>
      <c r="AU278" s="14">
        <v>233073.33333333331</v>
      </c>
      <c r="AV278" s="14"/>
      <c r="AW278" s="14"/>
      <c r="AX278" s="14"/>
      <c r="AY278" s="14"/>
      <c r="AZ278" s="14"/>
      <c r="BA278" s="14">
        <f t="shared" ref="BA278:BL278" si="718">+BN278*CA278</f>
        <v>0</v>
      </c>
      <c r="BB278" s="14">
        <f t="shared" si="718"/>
        <v>0</v>
      </c>
      <c r="BC278" s="14">
        <f t="shared" si="718"/>
        <v>0</v>
      </c>
      <c r="BD278" s="14">
        <f t="shared" si="718"/>
        <v>0</v>
      </c>
      <c r="BE278" s="14">
        <f t="shared" si="718"/>
        <v>0</v>
      </c>
      <c r="BF278" s="14">
        <f t="shared" si="718"/>
        <v>0</v>
      </c>
      <c r="BG278" s="14">
        <f t="shared" si="718"/>
        <v>0</v>
      </c>
      <c r="BH278" s="14">
        <f t="shared" si="718"/>
        <v>0</v>
      </c>
      <c r="BI278" s="14">
        <f t="shared" si="718"/>
        <v>0</v>
      </c>
      <c r="BJ278" s="14">
        <f t="shared" si="718"/>
        <v>0</v>
      </c>
      <c r="BK278" s="14">
        <f t="shared" si="718"/>
        <v>0</v>
      </c>
      <c r="BL278" s="14">
        <f t="shared" si="718"/>
        <v>0</v>
      </c>
      <c r="BM278" s="13">
        <f t="shared" si="679"/>
        <v>0</v>
      </c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>
        <f t="shared" si="612"/>
        <v>0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0</v>
      </c>
      <c r="CJ278" s="13">
        <v>0</v>
      </c>
      <c r="CK278" s="13">
        <v>0</v>
      </c>
      <c r="CL278" s="13">
        <v>0</v>
      </c>
      <c r="CM278" s="17">
        <v>0.4</v>
      </c>
      <c r="CN278" s="17">
        <v>0.4</v>
      </c>
      <c r="CO278" s="17">
        <v>0.4</v>
      </c>
      <c r="CP278" s="17">
        <v>0.4</v>
      </c>
      <c r="CQ278" s="17">
        <v>0.4</v>
      </c>
      <c r="CR278" s="17">
        <v>0.4</v>
      </c>
      <c r="CS278" s="17">
        <v>0.4</v>
      </c>
      <c r="CT278" s="17">
        <v>0.4</v>
      </c>
      <c r="CU278" s="17">
        <v>0.4</v>
      </c>
      <c r="CV278" s="17">
        <v>0.4</v>
      </c>
      <c r="CW278" s="17">
        <v>0.4</v>
      </c>
      <c r="CX278" s="17">
        <v>0.4</v>
      </c>
      <c r="CY278" s="17">
        <v>0.19</v>
      </c>
      <c r="CZ278" s="17">
        <v>0.21</v>
      </c>
      <c r="DA278" s="17">
        <v>0.215</v>
      </c>
      <c r="DB278" s="17">
        <v>0.21500000000000002</v>
      </c>
      <c r="DC278" s="17">
        <v>0.25</v>
      </c>
      <c r="DD278" s="17">
        <v>0.25</v>
      </c>
      <c r="DE278" s="17">
        <v>0.24399999999999999</v>
      </c>
      <c r="DF278" s="17">
        <v>0.24399999999999999</v>
      </c>
      <c r="DG278" s="17">
        <v>0.24399999999999999</v>
      </c>
      <c r="DH278" s="17">
        <v>0.23499999999999999</v>
      </c>
      <c r="DI278" s="17">
        <v>0.24399999999999999</v>
      </c>
      <c r="DJ278" s="17">
        <v>0.25</v>
      </c>
    </row>
    <row r="279" spans="1:114" ht="15" customHeight="1" x14ac:dyDescent="0.35">
      <c r="A279" s="11" t="s">
        <v>344</v>
      </c>
      <c r="B279" s="11" t="s">
        <v>115</v>
      </c>
      <c r="C279" s="11" t="s">
        <v>116</v>
      </c>
      <c r="D279" s="11" t="s">
        <v>115</v>
      </c>
      <c r="E279" s="11" t="s">
        <v>117</v>
      </c>
      <c r="F279" s="11">
        <v>2023</v>
      </c>
      <c r="G279" s="11">
        <v>1002429</v>
      </c>
      <c r="H279" s="11" t="s">
        <v>449</v>
      </c>
      <c r="I279" s="11">
        <v>6300067</v>
      </c>
      <c r="J279" s="12" t="s">
        <v>450</v>
      </c>
      <c r="K279" s="11">
        <v>405779</v>
      </c>
      <c r="L279" s="11" t="s">
        <v>503</v>
      </c>
      <c r="M279" s="11"/>
      <c r="N279" s="11"/>
      <c r="O279" s="13">
        <v>68987672</v>
      </c>
      <c r="P279" s="13">
        <v>237664336</v>
      </c>
      <c r="Q279" s="13">
        <v>309905465</v>
      </c>
      <c r="R279" s="13">
        <v>209886512</v>
      </c>
      <c r="S279" s="13">
        <v>224577598</v>
      </c>
      <c r="T279" s="13">
        <v>297137084</v>
      </c>
      <c r="U279" s="13">
        <v>242917036</v>
      </c>
      <c r="V279" s="13">
        <v>262170890</v>
      </c>
      <c r="W279" s="13">
        <v>254670966</v>
      </c>
      <c r="X279" s="13">
        <v>104471872</v>
      </c>
      <c r="Y279" s="13">
        <v>0</v>
      </c>
      <c r="Z279" s="13">
        <v>0</v>
      </c>
      <c r="AA279" s="14">
        <f t="shared" si="676"/>
        <v>2212389431</v>
      </c>
      <c r="AB279" s="15">
        <f t="shared" ref="AB279:AM279" si="719">+IFERROR(O279/AO279,0)</f>
        <v>0</v>
      </c>
      <c r="AC279" s="15">
        <f t="shared" si="719"/>
        <v>0</v>
      </c>
      <c r="AD279" s="15">
        <f t="shared" si="719"/>
        <v>0</v>
      </c>
      <c r="AE279" s="15">
        <f t="shared" si="719"/>
        <v>0</v>
      </c>
      <c r="AF279" s="15">
        <f t="shared" si="719"/>
        <v>0</v>
      </c>
      <c r="AG279" s="15">
        <f t="shared" si="719"/>
        <v>0</v>
      </c>
      <c r="AH279" s="15">
        <f t="shared" si="719"/>
        <v>0</v>
      </c>
      <c r="AI279" s="15">
        <f t="shared" si="719"/>
        <v>0</v>
      </c>
      <c r="AJ279" s="15">
        <f t="shared" si="719"/>
        <v>0</v>
      </c>
      <c r="AK279" s="15">
        <f t="shared" si="719"/>
        <v>65279.999999999993</v>
      </c>
      <c r="AL279" s="15">
        <f t="shared" si="719"/>
        <v>0</v>
      </c>
      <c r="AM279" s="15">
        <f t="shared" si="719"/>
        <v>0</v>
      </c>
      <c r="AN279" s="15">
        <f t="shared" si="678"/>
        <v>65279.999999999993</v>
      </c>
      <c r="AO279" s="14"/>
      <c r="AP279" s="14"/>
      <c r="AQ279" s="14"/>
      <c r="AR279" s="14"/>
      <c r="AS279" s="14"/>
      <c r="AT279" s="14"/>
      <c r="AU279" s="14"/>
      <c r="AV279" s="14"/>
      <c r="AW279" s="14"/>
      <c r="AX279" s="14">
        <v>1600.3656862745099</v>
      </c>
      <c r="AY279" s="14"/>
      <c r="AZ279" s="14"/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0</v>
      </c>
      <c r="BH279" s="14">
        <v>0</v>
      </c>
      <c r="BI279" s="14">
        <v>0</v>
      </c>
      <c r="BJ279" s="14">
        <v>0</v>
      </c>
      <c r="BK279" s="14">
        <v>0</v>
      </c>
      <c r="BL279" s="14">
        <v>0</v>
      </c>
      <c r="BM279" s="13">
        <f t="shared" si="679"/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f t="shared" si="612"/>
        <v>0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0</v>
      </c>
      <c r="CG279" s="13">
        <v>0</v>
      </c>
      <c r="CH279" s="13">
        <v>0</v>
      </c>
      <c r="CI279" s="13">
        <v>0</v>
      </c>
      <c r="CJ279" s="13">
        <v>0</v>
      </c>
      <c r="CK279" s="13">
        <v>0</v>
      </c>
      <c r="CL279" s="13">
        <v>0</v>
      </c>
      <c r="CM279" s="17">
        <v>0</v>
      </c>
      <c r="CN279" s="17">
        <v>0</v>
      </c>
      <c r="CO279" s="17">
        <v>0</v>
      </c>
      <c r="CP279" s="17">
        <v>0</v>
      </c>
      <c r="CQ279" s="17">
        <v>0</v>
      </c>
      <c r="CR279" s="17">
        <v>0</v>
      </c>
      <c r="CS279" s="17">
        <v>0</v>
      </c>
      <c r="CT279" s="17">
        <v>0</v>
      </c>
      <c r="CU279" s="17">
        <v>0</v>
      </c>
      <c r="CV279" s="17">
        <v>0</v>
      </c>
      <c r="CW279" s="17">
        <v>0</v>
      </c>
      <c r="CX279" s="17">
        <v>0</v>
      </c>
      <c r="CY279" s="17">
        <v>0</v>
      </c>
      <c r="CZ279" s="17">
        <v>0</v>
      </c>
      <c r="DA279" s="17">
        <v>0</v>
      </c>
      <c r="DB279" s="17">
        <v>0</v>
      </c>
      <c r="DC279" s="17">
        <v>0</v>
      </c>
      <c r="DD279" s="17">
        <v>0</v>
      </c>
      <c r="DE279" s="17">
        <v>0</v>
      </c>
      <c r="DF279" s="17">
        <v>0</v>
      </c>
      <c r="DG279" s="17">
        <v>0</v>
      </c>
      <c r="DH279" s="17">
        <v>0</v>
      </c>
      <c r="DI279" s="17">
        <v>0</v>
      </c>
      <c r="DJ279" s="17">
        <v>0</v>
      </c>
    </row>
    <row r="280" spans="1:114" ht="15" customHeight="1" x14ac:dyDescent="0.35">
      <c r="A280" s="11" t="s">
        <v>344</v>
      </c>
      <c r="B280" s="11" t="s">
        <v>115</v>
      </c>
      <c r="C280" s="11" t="s">
        <v>116</v>
      </c>
      <c r="D280" s="11" t="s">
        <v>115</v>
      </c>
      <c r="E280" s="11" t="s">
        <v>117</v>
      </c>
      <c r="F280" s="11">
        <v>2023</v>
      </c>
      <c r="G280" s="11">
        <v>1002429</v>
      </c>
      <c r="H280" s="11" t="s">
        <v>449</v>
      </c>
      <c r="I280" s="11">
        <v>6300067</v>
      </c>
      <c r="J280" s="12" t="s">
        <v>450</v>
      </c>
      <c r="K280" s="11">
        <v>405620</v>
      </c>
      <c r="L280" s="11" t="s">
        <v>503</v>
      </c>
      <c r="M280" s="11"/>
      <c r="N280" s="11"/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230110784</v>
      </c>
      <c r="Y280" s="13">
        <v>0</v>
      </c>
      <c r="Z280" s="13">
        <v>0</v>
      </c>
      <c r="AA280" s="14">
        <f t="shared" si="676"/>
        <v>230110784</v>
      </c>
      <c r="AB280" s="15">
        <f t="shared" ref="AB280:AM280" si="720">+IFERROR(O280/AO280,0)</f>
        <v>0</v>
      </c>
      <c r="AC280" s="15">
        <f t="shared" si="720"/>
        <v>0</v>
      </c>
      <c r="AD280" s="15">
        <f t="shared" si="720"/>
        <v>0</v>
      </c>
      <c r="AE280" s="15">
        <f t="shared" si="720"/>
        <v>0</v>
      </c>
      <c r="AF280" s="15">
        <f t="shared" si="720"/>
        <v>0</v>
      </c>
      <c r="AG280" s="15">
        <f t="shared" si="720"/>
        <v>0</v>
      </c>
      <c r="AH280" s="15">
        <f t="shared" si="720"/>
        <v>0</v>
      </c>
      <c r="AI280" s="15">
        <f t="shared" si="720"/>
        <v>0</v>
      </c>
      <c r="AJ280" s="15">
        <f t="shared" si="720"/>
        <v>0</v>
      </c>
      <c r="AK280" s="15">
        <f t="shared" si="720"/>
        <v>865.44</v>
      </c>
      <c r="AL280" s="15">
        <f t="shared" si="720"/>
        <v>0</v>
      </c>
      <c r="AM280" s="15">
        <f t="shared" si="720"/>
        <v>0</v>
      </c>
      <c r="AN280" s="15">
        <f t="shared" si="678"/>
        <v>865.44</v>
      </c>
      <c r="AO280" s="14"/>
      <c r="AP280" s="14"/>
      <c r="AQ280" s="14"/>
      <c r="AR280" s="14"/>
      <c r="AS280" s="14"/>
      <c r="AT280" s="14"/>
      <c r="AU280" s="14"/>
      <c r="AV280" s="14"/>
      <c r="AW280" s="14"/>
      <c r="AX280" s="14">
        <v>265888.77796265483</v>
      </c>
      <c r="AY280" s="14"/>
      <c r="AZ280" s="14"/>
      <c r="BA280" s="14">
        <f t="shared" ref="BA280:BL280" si="721">+BN280*CA280</f>
        <v>232526650</v>
      </c>
      <c r="BB280" s="14">
        <f t="shared" si="721"/>
        <v>224979825</v>
      </c>
      <c r="BC280" s="14">
        <f t="shared" si="721"/>
        <v>218541275</v>
      </c>
      <c r="BD280" s="14">
        <f t="shared" si="721"/>
        <v>235112625</v>
      </c>
      <c r="BE280" s="14">
        <f t="shared" si="721"/>
        <v>268044225</v>
      </c>
      <c r="BF280" s="14">
        <f t="shared" si="721"/>
        <v>271896800</v>
      </c>
      <c r="BG280" s="14">
        <f t="shared" si="721"/>
        <v>307731025</v>
      </c>
      <c r="BH280" s="14">
        <f t="shared" si="721"/>
        <v>293692875</v>
      </c>
      <c r="BI280" s="14">
        <f t="shared" si="721"/>
        <v>357550625</v>
      </c>
      <c r="BJ280" s="14">
        <f t="shared" si="721"/>
        <v>247989725</v>
      </c>
      <c r="BK280" s="14">
        <f t="shared" si="721"/>
        <v>331004800</v>
      </c>
      <c r="BL280" s="14">
        <f t="shared" si="721"/>
        <v>264613850</v>
      </c>
      <c r="BM280" s="13">
        <f t="shared" si="679"/>
        <v>3253684300</v>
      </c>
      <c r="BN280" s="16">
        <v>4406</v>
      </c>
      <c r="BO280" s="16">
        <v>4263</v>
      </c>
      <c r="BP280" s="16">
        <v>4141</v>
      </c>
      <c r="BQ280" s="16">
        <v>4455</v>
      </c>
      <c r="BR280" s="16">
        <v>5079</v>
      </c>
      <c r="BS280" s="16">
        <v>5152</v>
      </c>
      <c r="BT280" s="16">
        <v>5831</v>
      </c>
      <c r="BU280" s="16">
        <v>5565</v>
      </c>
      <c r="BV280" s="16">
        <v>6775</v>
      </c>
      <c r="BW280" s="16">
        <v>4699</v>
      </c>
      <c r="BX280" s="16">
        <v>6272</v>
      </c>
      <c r="BY280" s="16">
        <v>5014</v>
      </c>
      <c r="BZ280" s="16">
        <f t="shared" si="612"/>
        <v>61652</v>
      </c>
      <c r="CA280" s="13">
        <v>52775</v>
      </c>
      <c r="CB280" s="13">
        <v>52775</v>
      </c>
      <c r="CC280" s="13">
        <v>52775</v>
      </c>
      <c r="CD280" s="13">
        <v>52775</v>
      </c>
      <c r="CE280" s="13">
        <v>52775</v>
      </c>
      <c r="CF280" s="13">
        <v>52775</v>
      </c>
      <c r="CG280" s="13">
        <v>52775</v>
      </c>
      <c r="CH280" s="13">
        <v>52775</v>
      </c>
      <c r="CI280" s="13">
        <v>52775</v>
      </c>
      <c r="CJ280" s="13">
        <v>52775</v>
      </c>
      <c r="CK280" s="13">
        <v>52775</v>
      </c>
      <c r="CL280" s="13">
        <v>52775</v>
      </c>
      <c r="CM280" s="17">
        <v>0.54</v>
      </c>
      <c r="CN280" s="17">
        <v>0.54</v>
      </c>
      <c r="CO280" s="17">
        <v>0.54</v>
      </c>
      <c r="CP280" s="17">
        <v>0.54</v>
      </c>
      <c r="CQ280" s="17">
        <v>0.54</v>
      </c>
      <c r="CR280" s="17">
        <v>0.54</v>
      </c>
      <c r="CS280" s="17">
        <v>0.54</v>
      </c>
      <c r="CT280" s="17">
        <v>0.54</v>
      </c>
      <c r="CU280" s="17">
        <v>0.54</v>
      </c>
      <c r="CV280" s="17">
        <v>0.54</v>
      </c>
      <c r="CW280" s="17">
        <v>0.54</v>
      </c>
      <c r="CX280" s="17">
        <v>0.54</v>
      </c>
      <c r="CY280" s="17">
        <v>0.34</v>
      </c>
      <c r="CZ280" s="17">
        <v>0.36000000000000004</v>
      </c>
      <c r="DA280" s="17">
        <v>0.36499999999999999</v>
      </c>
      <c r="DB280" s="17">
        <v>0.36499999999999999</v>
      </c>
      <c r="DC280" s="17">
        <v>0.4</v>
      </c>
      <c r="DD280" s="17">
        <v>0.4</v>
      </c>
      <c r="DE280" s="17">
        <v>0.39400000000000002</v>
      </c>
      <c r="DF280" s="17">
        <v>0.39400000000000002</v>
      </c>
      <c r="DG280" s="17">
        <v>0.39400000000000002</v>
      </c>
      <c r="DH280" s="17">
        <v>0.38500000000000001</v>
      </c>
      <c r="DI280" s="17">
        <v>0.39400000000000002</v>
      </c>
      <c r="DJ280" s="17">
        <v>0.4</v>
      </c>
    </row>
    <row r="281" spans="1:114" ht="15" customHeight="1" x14ac:dyDescent="0.35">
      <c r="A281" s="11" t="s">
        <v>344</v>
      </c>
      <c r="B281" s="11" t="s">
        <v>115</v>
      </c>
      <c r="C281" s="11" t="s">
        <v>116</v>
      </c>
      <c r="D281" s="11" t="s">
        <v>115</v>
      </c>
      <c r="E281" s="11" t="s">
        <v>117</v>
      </c>
      <c r="F281" s="11">
        <v>2023</v>
      </c>
      <c r="G281" s="11">
        <v>1002429</v>
      </c>
      <c r="H281" s="11" t="s">
        <v>449</v>
      </c>
      <c r="I281" s="11">
        <v>6300067</v>
      </c>
      <c r="J281" s="12" t="s">
        <v>450</v>
      </c>
      <c r="K281" s="11">
        <v>405780</v>
      </c>
      <c r="L281" s="11" t="s">
        <v>504</v>
      </c>
      <c r="M281" s="11"/>
      <c r="N281" s="11"/>
      <c r="O281" s="13">
        <v>368000</v>
      </c>
      <c r="P281" s="13">
        <v>552000</v>
      </c>
      <c r="Q281" s="13">
        <v>920000</v>
      </c>
      <c r="R281" s="13">
        <v>0</v>
      </c>
      <c r="S281" s="13">
        <v>158202</v>
      </c>
      <c r="T281" s="13">
        <v>0</v>
      </c>
      <c r="U281" s="13">
        <v>1757800</v>
      </c>
      <c r="V281" s="13">
        <v>958800</v>
      </c>
      <c r="W281" s="13">
        <v>191760</v>
      </c>
      <c r="X281" s="13">
        <v>639200</v>
      </c>
      <c r="Y281" s="13">
        <v>0</v>
      </c>
      <c r="Z281" s="13">
        <v>0</v>
      </c>
      <c r="AA281" s="14">
        <f t="shared" si="676"/>
        <v>5545762</v>
      </c>
      <c r="AB281" s="15">
        <f t="shared" ref="AB281:AM281" si="722">+IFERROR(O281/AO281,0)</f>
        <v>0</v>
      </c>
      <c r="AC281" s="15">
        <f t="shared" si="722"/>
        <v>0</v>
      </c>
      <c r="AD281" s="15">
        <f t="shared" si="722"/>
        <v>0</v>
      </c>
      <c r="AE281" s="15">
        <f t="shared" si="722"/>
        <v>0</v>
      </c>
      <c r="AF281" s="15">
        <f t="shared" si="722"/>
        <v>0</v>
      </c>
      <c r="AG281" s="15">
        <f t="shared" si="722"/>
        <v>0</v>
      </c>
      <c r="AH281" s="15">
        <f t="shared" si="722"/>
        <v>0</v>
      </c>
      <c r="AI281" s="15">
        <f t="shared" si="722"/>
        <v>0</v>
      </c>
      <c r="AJ281" s="15">
        <f t="shared" si="722"/>
        <v>0</v>
      </c>
      <c r="AK281" s="15">
        <f t="shared" si="722"/>
        <v>400</v>
      </c>
      <c r="AL281" s="15">
        <f t="shared" si="722"/>
        <v>0</v>
      </c>
      <c r="AM281" s="15">
        <f t="shared" si="722"/>
        <v>0</v>
      </c>
      <c r="AN281" s="15">
        <f t="shared" si="678"/>
        <v>400</v>
      </c>
      <c r="AO281" s="14"/>
      <c r="AP281" s="14"/>
      <c r="AQ281" s="14"/>
      <c r="AR281" s="14"/>
      <c r="AS281" s="14"/>
      <c r="AT281" s="14"/>
      <c r="AU281" s="14"/>
      <c r="AV281" s="14"/>
      <c r="AW281" s="14"/>
      <c r="AX281" s="14">
        <v>1598</v>
      </c>
      <c r="AY281" s="14"/>
      <c r="AZ281" s="14"/>
      <c r="BA281" s="14">
        <f t="shared" ref="BA281:BL281" si="723">+BN281*CA281</f>
        <v>0</v>
      </c>
      <c r="BB281" s="14">
        <f t="shared" si="723"/>
        <v>0</v>
      </c>
      <c r="BC281" s="14">
        <f t="shared" si="723"/>
        <v>0</v>
      </c>
      <c r="BD281" s="14">
        <f t="shared" si="723"/>
        <v>0</v>
      </c>
      <c r="BE281" s="14">
        <f t="shared" si="723"/>
        <v>0</v>
      </c>
      <c r="BF281" s="14">
        <f t="shared" si="723"/>
        <v>0</v>
      </c>
      <c r="BG281" s="14">
        <f t="shared" si="723"/>
        <v>0</v>
      </c>
      <c r="BH281" s="14">
        <f t="shared" si="723"/>
        <v>0</v>
      </c>
      <c r="BI281" s="14">
        <f t="shared" si="723"/>
        <v>0</v>
      </c>
      <c r="BJ281" s="14">
        <f t="shared" si="723"/>
        <v>0</v>
      </c>
      <c r="BK281" s="14">
        <f t="shared" si="723"/>
        <v>0</v>
      </c>
      <c r="BL281" s="14">
        <f t="shared" si="723"/>
        <v>0</v>
      </c>
      <c r="BM281" s="13">
        <f t="shared" si="679"/>
        <v>0</v>
      </c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>
        <f t="shared" si="612"/>
        <v>0</v>
      </c>
      <c r="CA281" s="13">
        <v>1757.8000000000002</v>
      </c>
      <c r="CB281" s="13">
        <v>1757.8000000000002</v>
      </c>
      <c r="CC281" s="13">
        <v>1757.8000000000002</v>
      </c>
      <c r="CD281" s="13">
        <v>1757.8000000000002</v>
      </c>
      <c r="CE281" s="13">
        <v>1757.8000000000002</v>
      </c>
      <c r="CF281" s="13">
        <v>1757.8000000000002</v>
      </c>
      <c r="CG281" s="13">
        <v>1757.8000000000002</v>
      </c>
      <c r="CH281" s="13">
        <v>1757.8000000000002</v>
      </c>
      <c r="CI281" s="13">
        <v>1757.8000000000002</v>
      </c>
      <c r="CJ281" s="13">
        <v>1757.8000000000002</v>
      </c>
      <c r="CK281" s="13">
        <v>1757.8000000000002</v>
      </c>
      <c r="CL281" s="13">
        <v>1757.8000000000002</v>
      </c>
      <c r="CM281" s="17">
        <v>0.5</v>
      </c>
      <c r="CN281" s="17">
        <v>0.5</v>
      </c>
      <c r="CO281" s="17">
        <v>0.5</v>
      </c>
      <c r="CP281" s="17">
        <v>0.5</v>
      </c>
      <c r="CQ281" s="17">
        <v>0.5</v>
      </c>
      <c r="CR281" s="17">
        <v>0.5</v>
      </c>
      <c r="CS281" s="17">
        <v>0.5</v>
      </c>
      <c r="CT281" s="17">
        <v>0.5</v>
      </c>
      <c r="CU281" s="17">
        <v>0.5</v>
      </c>
      <c r="CV281" s="17">
        <v>0.5</v>
      </c>
      <c r="CW281" s="17">
        <v>0.5</v>
      </c>
      <c r="CX281" s="17">
        <v>0.5</v>
      </c>
      <c r="CY281" s="17">
        <v>0.14000000000000001</v>
      </c>
      <c r="CZ281" s="17">
        <v>0.16</v>
      </c>
      <c r="DA281" s="17">
        <v>0.16500000000000001</v>
      </c>
      <c r="DB281" s="17">
        <v>0.16500000000000004</v>
      </c>
      <c r="DC281" s="17">
        <v>0.2</v>
      </c>
      <c r="DD281" s="17">
        <v>0.2</v>
      </c>
      <c r="DE281" s="17">
        <v>0.19400000000000001</v>
      </c>
      <c r="DF281" s="17">
        <v>0.19400000000000001</v>
      </c>
      <c r="DG281" s="17">
        <v>0.19400000000000001</v>
      </c>
      <c r="DH281" s="17">
        <v>0.185</v>
      </c>
      <c r="DI281" s="17">
        <v>0.19400000000000001</v>
      </c>
      <c r="DJ281" s="17">
        <v>0.2</v>
      </c>
    </row>
    <row r="282" spans="1:114" ht="15" customHeight="1" x14ac:dyDescent="0.35">
      <c r="A282" s="11" t="s">
        <v>344</v>
      </c>
      <c r="B282" s="11" t="s">
        <v>115</v>
      </c>
      <c r="C282" s="11" t="s">
        <v>116</v>
      </c>
      <c r="D282" s="11" t="s">
        <v>115</v>
      </c>
      <c r="E282" s="11" t="s">
        <v>117</v>
      </c>
      <c r="F282" s="11">
        <v>2023</v>
      </c>
      <c r="G282" s="11">
        <v>1002429</v>
      </c>
      <c r="H282" s="11" t="s">
        <v>449</v>
      </c>
      <c r="I282" s="11">
        <v>6300067</v>
      </c>
      <c r="J282" s="12" t="s">
        <v>450</v>
      </c>
      <c r="K282" s="11">
        <v>405946</v>
      </c>
      <c r="L282" s="11" t="s">
        <v>505</v>
      </c>
      <c r="M282" s="11"/>
      <c r="N282" s="11"/>
      <c r="O282" s="13">
        <v>50196024</v>
      </c>
      <c r="P282" s="13">
        <v>111840264</v>
      </c>
      <c r="Q282" s="13">
        <v>106813653</v>
      </c>
      <c r="R282" s="13">
        <v>70368960</v>
      </c>
      <c r="S282" s="13">
        <v>82104882</v>
      </c>
      <c r="T282" s="13">
        <v>135958218</v>
      </c>
      <c r="U282" s="13">
        <v>69071834</v>
      </c>
      <c r="V282" s="13">
        <v>142548520</v>
      </c>
      <c r="W282" s="13">
        <v>85402120</v>
      </c>
      <c r="X282" s="13">
        <v>109146839</v>
      </c>
      <c r="Y282" s="13">
        <v>0</v>
      </c>
      <c r="Z282" s="13">
        <v>0</v>
      </c>
      <c r="AA282" s="14">
        <f t="shared" si="676"/>
        <v>963451314</v>
      </c>
      <c r="AB282" s="15">
        <f t="shared" ref="AB282:AM282" si="724">+IFERROR(O282/AO282,0)</f>
        <v>0</v>
      </c>
      <c r="AC282" s="15">
        <f t="shared" si="724"/>
        <v>0</v>
      </c>
      <c r="AD282" s="15">
        <f t="shared" si="724"/>
        <v>0</v>
      </c>
      <c r="AE282" s="15">
        <f t="shared" si="724"/>
        <v>0</v>
      </c>
      <c r="AF282" s="15">
        <f t="shared" si="724"/>
        <v>0</v>
      </c>
      <c r="AG282" s="15">
        <f t="shared" si="724"/>
        <v>0</v>
      </c>
      <c r="AH282" s="15">
        <f t="shared" si="724"/>
        <v>0</v>
      </c>
      <c r="AI282" s="15">
        <f t="shared" si="724"/>
        <v>0</v>
      </c>
      <c r="AJ282" s="15">
        <f t="shared" si="724"/>
        <v>0</v>
      </c>
      <c r="AK282" s="15">
        <f t="shared" si="724"/>
        <v>315.47999999999996</v>
      </c>
      <c r="AL282" s="15">
        <f t="shared" si="724"/>
        <v>0</v>
      </c>
      <c r="AM282" s="15">
        <f t="shared" si="724"/>
        <v>0</v>
      </c>
      <c r="AN282" s="15">
        <f t="shared" si="678"/>
        <v>315.47999999999996</v>
      </c>
      <c r="AO282" s="14"/>
      <c r="AP282" s="14"/>
      <c r="AQ282" s="14"/>
      <c r="AR282" s="14"/>
      <c r="AS282" s="14"/>
      <c r="AT282" s="14"/>
      <c r="AU282" s="14"/>
      <c r="AV282" s="14"/>
      <c r="AW282" s="14"/>
      <c r="AX282" s="14">
        <v>345970.7081272981</v>
      </c>
      <c r="AY282" s="14"/>
      <c r="AZ282" s="14"/>
      <c r="BA282" s="14">
        <f t="shared" ref="BA282:BL282" si="725">+BN282*CA282</f>
        <v>117478520</v>
      </c>
      <c r="BB282" s="14">
        <f t="shared" si="725"/>
        <v>134292855</v>
      </c>
      <c r="BC282" s="14">
        <f t="shared" si="725"/>
        <v>116103205</v>
      </c>
      <c r="BD282" s="14">
        <f t="shared" si="725"/>
        <v>124843110</v>
      </c>
      <c r="BE282" s="14">
        <f t="shared" si="725"/>
        <v>134603410</v>
      </c>
      <c r="BF282" s="14">
        <f t="shared" si="725"/>
        <v>137043485</v>
      </c>
      <c r="BG282" s="14">
        <f t="shared" si="725"/>
        <v>271380705</v>
      </c>
      <c r="BH282" s="14">
        <f t="shared" si="725"/>
        <v>145916485</v>
      </c>
      <c r="BI282" s="14">
        <f t="shared" si="725"/>
        <v>177681825</v>
      </c>
      <c r="BJ282" s="14">
        <f t="shared" si="725"/>
        <v>117079235</v>
      </c>
      <c r="BK282" s="14">
        <f t="shared" si="725"/>
        <v>171914375</v>
      </c>
      <c r="BL282" s="14">
        <f t="shared" si="725"/>
        <v>142677840</v>
      </c>
      <c r="BM282" s="13">
        <f t="shared" si="679"/>
        <v>1791015050</v>
      </c>
      <c r="BN282" s="16">
        <v>2648</v>
      </c>
      <c r="BO282" s="16">
        <v>3027</v>
      </c>
      <c r="BP282" s="16">
        <v>2617</v>
      </c>
      <c r="BQ282" s="16">
        <v>2814</v>
      </c>
      <c r="BR282" s="16">
        <v>3034</v>
      </c>
      <c r="BS282" s="16">
        <v>3089</v>
      </c>
      <c r="BT282" s="16">
        <v>6117</v>
      </c>
      <c r="BU282" s="16">
        <v>3289</v>
      </c>
      <c r="BV282" s="16">
        <v>4005</v>
      </c>
      <c r="BW282" s="16">
        <v>2639</v>
      </c>
      <c r="BX282" s="16">
        <v>3875</v>
      </c>
      <c r="BY282" s="16">
        <v>3216</v>
      </c>
      <c r="BZ282" s="16">
        <f t="shared" si="612"/>
        <v>40370</v>
      </c>
      <c r="CA282" s="13">
        <v>44365</v>
      </c>
      <c r="CB282" s="13">
        <v>44365</v>
      </c>
      <c r="CC282" s="13">
        <v>44365</v>
      </c>
      <c r="CD282" s="13">
        <v>44365</v>
      </c>
      <c r="CE282" s="13">
        <v>44365</v>
      </c>
      <c r="CF282" s="13">
        <v>44365</v>
      </c>
      <c r="CG282" s="13">
        <v>44365</v>
      </c>
      <c r="CH282" s="13">
        <v>44365</v>
      </c>
      <c r="CI282" s="13">
        <v>44365</v>
      </c>
      <c r="CJ282" s="13">
        <v>44365</v>
      </c>
      <c r="CK282" s="13">
        <v>44365</v>
      </c>
      <c r="CL282" s="13">
        <v>44365</v>
      </c>
      <c r="CM282" s="17">
        <v>0.55000000000000004</v>
      </c>
      <c r="CN282" s="17">
        <v>0.55000000000000004</v>
      </c>
      <c r="CO282" s="17">
        <v>0.55000000000000004</v>
      </c>
      <c r="CP282" s="17">
        <v>0.55000000000000004</v>
      </c>
      <c r="CQ282" s="17">
        <v>0.55000000000000004</v>
      </c>
      <c r="CR282" s="17">
        <v>0.55000000000000004</v>
      </c>
      <c r="CS282" s="17">
        <v>0.55000000000000004</v>
      </c>
      <c r="CT282" s="17">
        <v>0.55000000000000004</v>
      </c>
      <c r="CU282" s="17">
        <v>0.55000000000000004</v>
      </c>
      <c r="CV282" s="17">
        <v>0.55000000000000004</v>
      </c>
      <c r="CW282" s="17">
        <v>0.55000000000000004</v>
      </c>
      <c r="CX282" s="17">
        <v>0.55000000000000004</v>
      </c>
      <c r="CY282" s="17">
        <v>0.39</v>
      </c>
      <c r="CZ282" s="17">
        <v>0.41000000000000003</v>
      </c>
      <c r="DA282" s="17">
        <v>0.41500000000000004</v>
      </c>
      <c r="DB282" s="17">
        <v>0.41499999999999998</v>
      </c>
      <c r="DC282" s="17">
        <v>0.45</v>
      </c>
      <c r="DD282" s="17">
        <v>0.45</v>
      </c>
      <c r="DE282" s="17">
        <v>0.44400000000000001</v>
      </c>
      <c r="DF282" s="17">
        <v>0.44400000000000001</v>
      </c>
      <c r="DG282" s="17">
        <v>0.44400000000000001</v>
      </c>
      <c r="DH282" s="17">
        <v>0.435</v>
      </c>
      <c r="DI282" s="17">
        <v>0.44400000000000001</v>
      </c>
      <c r="DJ282" s="17">
        <v>0.45</v>
      </c>
    </row>
    <row r="283" spans="1:114" ht="15" customHeight="1" x14ac:dyDescent="0.35">
      <c r="A283" s="11" t="s">
        <v>344</v>
      </c>
      <c r="B283" s="11" t="s">
        <v>115</v>
      </c>
      <c r="C283" s="11" t="s">
        <v>116</v>
      </c>
      <c r="D283" s="11" t="s">
        <v>115</v>
      </c>
      <c r="E283" s="11" t="s">
        <v>117</v>
      </c>
      <c r="F283" s="11">
        <v>2023</v>
      </c>
      <c r="G283" s="11">
        <v>1002429</v>
      </c>
      <c r="H283" s="11" t="s">
        <v>449</v>
      </c>
      <c r="I283" s="11">
        <v>6300067</v>
      </c>
      <c r="J283" s="12" t="s">
        <v>450</v>
      </c>
      <c r="K283" s="11">
        <v>406120</v>
      </c>
      <c r="L283" s="11" t="s">
        <v>506</v>
      </c>
      <c r="M283" s="11"/>
      <c r="N283" s="11"/>
      <c r="O283" s="13">
        <v>1462000</v>
      </c>
      <c r="P283" s="13">
        <v>877200</v>
      </c>
      <c r="Q283" s="13">
        <v>0</v>
      </c>
      <c r="R283" s="13">
        <v>0</v>
      </c>
      <c r="S283" s="13">
        <v>438600</v>
      </c>
      <c r="T283" s="13">
        <v>584800</v>
      </c>
      <c r="U283" s="13">
        <v>2195924</v>
      </c>
      <c r="V283" s="13">
        <v>4239800</v>
      </c>
      <c r="W283" s="13">
        <v>175440</v>
      </c>
      <c r="X283" s="13">
        <v>584800</v>
      </c>
      <c r="Y283" s="13">
        <v>0</v>
      </c>
      <c r="Z283" s="13">
        <v>0</v>
      </c>
      <c r="AA283" s="14">
        <f t="shared" si="676"/>
        <v>10558564</v>
      </c>
      <c r="AB283" s="15">
        <f t="shared" ref="AB283:AM283" si="726">+IFERROR(O283/AO283,0)</f>
        <v>0</v>
      </c>
      <c r="AC283" s="15">
        <f t="shared" si="726"/>
        <v>0</v>
      </c>
      <c r="AD283" s="15">
        <f t="shared" si="726"/>
        <v>0</v>
      </c>
      <c r="AE283" s="15">
        <f t="shared" si="726"/>
        <v>0</v>
      </c>
      <c r="AF283" s="15">
        <f t="shared" si="726"/>
        <v>0</v>
      </c>
      <c r="AG283" s="15">
        <f t="shared" si="726"/>
        <v>0</v>
      </c>
      <c r="AH283" s="15">
        <f t="shared" si="726"/>
        <v>0</v>
      </c>
      <c r="AI283" s="15">
        <f t="shared" si="726"/>
        <v>0</v>
      </c>
      <c r="AJ283" s="15">
        <f t="shared" si="726"/>
        <v>0</v>
      </c>
      <c r="AK283" s="15">
        <f t="shared" si="726"/>
        <v>1.6</v>
      </c>
      <c r="AL283" s="15">
        <f t="shared" si="726"/>
        <v>0</v>
      </c>
      <c r="AM283" s="15">
        <f t="shared" si="726"/>
        <v>0</v>
      </c>
      <c r="AN283" s="15">
        <f t="shared" si="678"/>
        <v>1.6</v>
      </c>
      <c r="AO283" s="14"/>
      <c r="AP283" s="14"/>
      <c r="AQ283" s="14"/>
      <c r="AR283" s="14"/>
      <c r="AS283" s="14"/>
      <c r="AT283" s="14"/>
      <c r="AU283" s="14"/>
      <c r="AV283" s="14"/>
      <c r="AW283" s="14"/>
      <c r="AX283" s="14">
        <v>365500</v>
      </c>
      <c r="AY283" s="14"/>
      <c r="AZ283" s="14"/>
      <c r="BA283" s="14">
        <f t="shared" ref="BA283:BL283" si="727">+BN283*CA283</f>
        <v>0</v>
      </c>
      <c r="BB283" s="14">
        <f t="shared" si="727"/>
        <v>0</v>
      </c>
      <c r="BC283" s="14">
        <f t="shared" si="727"/>
        <v>0</v>
      </c>
      <c r="BD283" s="14">
        <f t="shared" si="727"/>
        <v>0</v>
      </c>
      <c r="BE283" s="14">
        <f t="shared" si="727"/>
        <v>0</v>
      </c>
      <c r="BF283" s="14">
        <f t="shared" si="727"/>
        <v>0</v>
      </c>
      <c r="BG283" s="14">
        <f t="shared" si="727"/>
        <v>0</v>
      </c>
      <c r="BH283" s="14">
        <f t="shared" si="727"/>
        <v>0</v>
      </c>
      <c r="BI283" s="14">
        <f t="shared" si="727"/>
        <v>0</v>
      </c>
      <c r="BJ283" s="14">
        <f t="shared" si="727"/>
        <v>0</v>
      </c>
      <c r="BK283" s="14">
        <f t="shared" si="727"/>
        <v>0</v>
      </c>
      <c r="BL283" s="14">
        <f t="shared" si="727"/>
        <v>0</v>
      </c>
      <c r="BM283" s="13">
        <f t="shared" si="679"/>
        <v>0</v>
      </c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>
        <f t="shared" si="612"/>
        <v>0</v>
      </c>
      <c r="CA283" s="13">
        <v>402050.00000000006</v>
      </c>
      <c r="CB283" s="13">
        <v>402050.00000000006</v>
      </c>
      <c r="CC283" s="13">
        <v>402050.00000000006</v>
      </c>
      <c r="CD283" s="13">
        <v>402050.00000000006</v>
      </c>
      <c r="CE283" s="13">
        <v>402050.00000000006</v>
      </c>
      <c r="CF283" s="13">
        <v>402050.00000000006</v>
      </c>
      <c r="CG283" s="13">
        <v>402050.00000000006</v>
      </c>
      <c r="CH283" s="13">
        <v>402050.00000000006</v>
      </c>
      <c r="CI283" s="13">
        <v>402050.00000000006</v>
      </c>
      <c r="CJ283" s="13">
        <v>402050.00000000006</v>
      </c>
      <c r="CK283" s="13">
        <v>402050.00000000006</v>
      </c>
      <c r="CL283" s="13">
        <v>402050.00000000006</v>
      </c>
      <c r="CM283" s="17">
        <v>0.4</v>
      </c>
      <c r="CN283" s="17">
        <v>0.4</v>
      </c>
      <c r="CO283" s="17">
        <v>0.4</v>
      </c>
      <c r="CP283" s="17">
        <v>0.4</v>
      </c>
      <c r="CQ283" s="17">
        <v>0.4</v>
      </c>
      <c r="CR283" s="17">
        <v>0.4</v>
      </c>
      <c r="CS283" s="17">
        <v>0.4</v>
      </c>
      <c r="CT283" s="17">
        <v>0.4</v>
      </c>
      <c r="CU283" s="17">
        <v>0.4</v>
      </c>
      <c r="CV283" s="17">
        <v>0.4</v>
      </c>
      <c r="CW283" s="17">
        <v>0.4</v>
      </c>
      <c r="CX283" s="17">
        <v>0.4</v>
      </c>
      <c r="CY283" s="17">
        <v>0.14000000000000001</v>
      </c>
      <c r="CZ283" s="17">
        <v>0.16</v>
      </c>
      <c r="DA283" s="17">
        <v>0.16500000000000001</v>
      </c>
      <c r="DB283" s="17">
        <v>0.16500000000000004</v>
      </c>
      <c r="DC283" s="17">
        <v>0.2</v>
      </c>
      <c r="DD283" s="17">
        <v>0.2</v>
      </c>
      <c r="DE283" s="17">
        <v>0.19400000000000001</v>
      </c>
      <c r="DF283" s="17">
        <v>0.19400000000000001</v>
      </c>
      <c r="DG283" s="17">
        <v>0.19400000000000001</v>
      </c>
      <c r="DH283" s="17">
        <v>0.185</v>
      </c>
      <c r="DI283" s="17">
        <v>0.19400000000000001</v>
      </c>
      <c r="DJ283" s="17">
        <v>0.2</v>
      </c>
    </row>
    <row r="284" spans="1:114" ht="15" customHeight="1" x14ac:dyDescent="0.35">
      <c r="A284" s="11" t="s">
        <v>344</v>
      </c>
      <c r="B284" s="11" t="s">
        <v>115</v>
      </c>
      <c r="C284" s="11" t="s">
        <v>116</v>
      </c>
      <c r="D284" s="11" t="s">
        <v>115</v>
      </c>
      <c r="E284" s="11" t="s">
        <v>117</v>
      </c>
      <c r="F284" s="11">
        <v>2023</v>
      </c>
      <c r="G284" s="11">
        <v>1002429</v>
      </c>
      <c r="H284" s="11" t="s">
        <v>449</v>
      </c>
      <c r="I284" s="11">
        <v>6300067</v>
      </c>
      <c r="J284" s="12" t="s">
        <v>450</v>
      </c>
      <c r="K284" s="11">
        <v>406951</v>
      </c>
      <c r="L284" s="11" t="s">
        <v>507</v>
      </c>
      <c r="M284" s="11"/>
      <c r="N284" s="11"/>
      <c r="O284" s="13">
        <v>0</v>
      </c>
      <c r="P284" s="13">
        <v>0</v>
      </c>
      <c r="Q284" s="13">
        <v>104574720</v>
      </c>
      <c r="R284" s="13">
        <v>55850520</v>
      </c>
      <c r="S284" s="13">
        <v>99788496</v>
      </c>
      <c r="T284" s="13">
        <v>106835264</v>
      </c>
      <c r="U284" s="13">
        <v>103208678</v>
      </c>
      <c r="V284" s="13">
        <v>154785384</v>
      </c>
      <c r="W284" s="13">
        <v>114987132</v>
      </c>
      <c r="X284" s="13">
        <v>103843981</v>
      </c>
      <c r="Y284" s="13">
        <v>0</v>
      </c>
      <c r="Z284" s="13">
        <v>0</v>
      </c>
      <c r="AA284" s="14">
        <f t="shared" si="676"/>
        <v>843874175</v>
      </c>
      <c r="AB284" s="15">
        <f t="shared" ref="AB284:AM284" si="728">+IFERROR(O284/AO284,0)</f>
        <v>0</v>
      </c>
      <c r="AC284" s="15">
        <f t="shared" si="728"/>
        <v>0</v>
      </c>
      <c r="AD284" s="15">
        <f t="shared" si="728"/>
        <v>0</v>
      </c>
      <c r="AE284" s="15">
        <f t="shared" si="728"/>
        <v>0</v>
      </c>
      <c r="AF284" s="15">
        <f t="shared" si="728"/>
        <v>0</v>
      </c>
      <c r="AG284" s="15">
        <f t="shared" si="728"/>
        <v>0</v>
      </c>
      <c r="AH284" s="15">
        <f t="shared" si="728"/>
        <v>0</v>
      </c>
      <c r="AI284" s="15">
        <f t="shared" si="728"/>
        <v>0</v>
      </c>
      <c r="AJ284" s="15">
        <f t="shared" si="728"/>
        <v>0</v>
      </c>
      <c r="AK284" s="15">
        <f t="shared" si="728"/>
        <v>404.63999999999993</v>
      </c>
      <c r="AL284" s="15">
        <f t="shared" si="728"/>
        <v>0</v>
      </c>
      <c r="AM284" s="15">
        <f t="shared" si="728"/>
        <v>0</v>
      </c>
      <c r="AN284" s="15">
        <f t="shared" si="678"/>
        <v>404.63999999999993</v>
      </c>
      <c r="AO284" s="14"/>
      <c r="AP284" s="14"/>
      <c r="AQ284" s="14"/>
      <c r="AR284" s="14"/>
      <c r="AS284" s="14"/>
      <c r="AT284" s="14"/>
      <c r="AU284" s="14"/>
      <c r="AV284" s="14"/>
      <c r="AW284" s="14"/>
      <c r="AX284" s="14">
        <v>256633.00958877031</v>
      </c>
      <c r="AY284" s="14"/>
      <c r="AZ284" s="14"/>
      <c r="BA284" s="14">
        <f t="shared" ref="BA284:BL284" si="729">+BN284*CA284</f>
        <v>83539122</v>
      </c>
      <c r="BB284" s="14">
        <f t="shared" si="729"/>
        <v>70177071</v>
      </c>
      <c r="BC284" s="14">
        <f t="shared" si="729"/>
        <v>67196036</v>
      </c>
      <c r="BD284" s="14">
        <f t="shared" si="729"/>
        <v>77752407</v>
      </c>
      <c r="BE284" s="14">
        <f t="shared" si="729"/>
        <v>99286001</v>
      </c>
      <c r="BF284" s="14">
        <f t="shared" si="729"/>
        <v>71404556</v>
      </c>
      <c r="BG284" s="14">
        <f t="shared" si="729"/>
        <v>63934433</v>
      </c>
      <c r="BH284" s="14">
        <f t="shared" si="729"/>
        <v>89957115</v>
      </c>
      <c r="BI284" s="14">
        <f t="shared" si="729"/>
        <v>105283142</v>
      </c>
      <c r="BJ284" s="14">
        <f t="shared" si="729"/>
        <v>73999810</v>
      </c>
      <c r="BK284" s="14">
        <f t="shared" si="729"/>
        <v>104686935</v>
      </c>
      <c r="BL284" s="14">
        <f t="shared" si="729"/>
        <v>95182694</v>
      </c>
      <c r="BM284" s="13">
        <f t="shared" si="679"/>
        <v>1002399322</v>
      </c>
      <c r="BN284" s="16">
        <v>2382</v>
      </c>
      <c r="BO284" s="16">
        <v>2001</v>
      </c>
      <c r="BP284" s="16">
        <v>1916</v>
      </c>
      <c r="BQ284" s="16">
        <v>2217</v>
      </c>
      <c r="BR284" s="16">
        <v>2831</v>
      </c>
      <c r="BS284" s="16">
        <v>2036</v>
      </c>
      <c r="BT284" s="16">
        <v>1823</v>
      </c>
      <c r="BU284" s="16">
        <v>2565</v>
      </c>
      <c r="BV284" s="16">
        <v>3002</v>
      </c>
      <c r="BW284" s="16">
        <v>2110</v>
      </c>
      <c r="BX284" s="16">
        <v>2985</v>
      </c>
      <c r="BY284" s="16">
        <v>2714</v>
      </c>
      <c r="BZ284" s="16">
        <f t="shared" si="612"/>
        <v>28582</v>
      </c>
      <c r="CA284" s="13">
        <v>35071</v>
      </c>
      <c r="CB284" s="13">
        <v>35071</v>
      </c>
      <c r="CC284" s="13">
        <v>35071</v>
      </c>
      <c r="CD284" s="13">
        <v>35071</v>
      </c>
      <c r="CE284" s="13">
        <v>35071</v>
      </c>
      <c r="CF284" s="13">
        <v>35071</v>
      </c>
      <c r="CG284" s="13">
        <v>35071</v>
      </c>
      <c r="CH284" s="13">
        <v>35071</v>
      </c>
      <c r="CI284" s="13">
        <v>35071</v>
      </c>
      <c r="CJ284" s="13">
        <v>35071</v>
      </c>
      <c r="CK284" s="13">
        <v>35071</v>
      </c>
      <c r="CL284" s="13">
        <v>35071</v>
      </c>
      <c r="CM284" s="17">
        <v>0.6</v>
      </c>
      <c r="CN284" s="17">
        <v>0.6</v>
      </c>
      <c r="CO284" s="17">
        <v>0.6</v>
      </c>
      <c r="CP284" s="17">
        <v>0.6</v>
      </c>
      <c r="CQ284" s="17">
        <v>0.6</v>
      </c>
      <c r="CR284" s="17">
        <v>0.6</v>
      </c>
      <c r="CS284" s="17">
        <v>0.6</v>
      </c>
      <c r="CT284" s="17">
        <v>0.6</v>
      </c>
      <c r="CU284" s="17">
        <v>0.6</v>
      </c>
      <c r="CV284" s="17">
        <v>0.6</v>
      </c>
      <c r="CW284" s="17">
        <v>0.6</v>
      </c>
      <c r="CX284" s="17">
        <v>0.6</v>
      </c>
      <c r="CY284" s="17">
        <v>0.47000000000000003</v>
      </c>
      <c r="CZ284" s="17">
        <v>0.49000000000000005</v>
      </c>
      <c r="DA284" s="17">
        <v>0.495</v>
      </c>
      <c r="DB284" s="17">
        <v>0.495</v>
      </c>
      <c r="DC284" s="17">
        <v>0.53</v>
      </c>
      <c r="DD284" s="17">
        <v>0.53</v>
      </c>
      <c r="DE284" s="17">
        <v>0.52400000000000002</v>
      </c>
      <c r="DF284" s="17">
        <v>0.52400000000000002</v>
      </c>
      <c r="DG284" s="17">
        <v>0.52400000000000002</v>
      </c>
      <c r="DH284" s="17">
        <v>0.51500000000000001</v>
      </c>
      <c r="DI284" s="17">
        <v>0.52400000000000002</v>
      </c>
      <c r="DJ284" s="17">
        <v>0.53</v>
      </c>
    </row>
    <row r="285" spans="1:114" ht="15" customHeight="1" x14ac:dyDescent="0.35">
      <c r="A285" s="11" t="s">
        <v>344</v>
      </c>
      <c r="B285" s="11" t="s">
        <v>115</v>
      </c>
      <c r="C285" s="11" t="s">
        <v>116</v>
      </c>
      <c r="D285" s="11" t="s">
        <v>115</v>
      </c>
      <c r="E285" s="11" t="s">
        <v>117</v>
      </c>
      <c r="F285" s="11">
        <v>2023</v>
      </c>
      <c r="G285" s="11">
        <v>1002429</v>
      </c>
      <c r="H285" s="11" t="s">
        <v>449</v>
      </c>
      <c r="I285" s="11">
        <v>6300067</v>
      </c>
      <c r="J285" s="12" t="s">
        <v>450</v>
      </c>
      <c r="K285" s="11">
        <v>407021</v>
      </c>
      <c r="L285" s="11" t="s">
        <v>508</v>
      </c>
      <c r="M285" s="11"/>
      <c r="N285" s="11"/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30741984</v>
      </c>
      <c r="W285" s="13">
        <v>1280916</v>
      </c>
      <c r="X285" s="13">
        <v>3011820</v>
      </c>
      <c r="Y285" s="13">
        <v>0</v>
      </c>
      <c r="Z285" s="13">
        <v>0</v>
      </c>
      <c r="AA285" s="14">
        <f t="shared" si="676"/>
        <v>35034720</v>
      </c>
      <c r="AB285" s="15">
        <f t="shared" ref="AB285:AM285" si="730">+IFERROR(O285/AO285,0)</f>
        <v>0</v>
      </c>
      <c r="AC285" s="15">
        <f t="shared" si="730"/>
        <v>0</v>
      </c>
      <c r="AD285" s="15">
        <f t="shared" si="730"/>
        <v>0</v>
      </c>
      <c r="AE285" s="15">
        <f t="shared" si="730"/>
        <v>0</v>
      </c>
      <c r="AF285" s="15">
        <f t="shared" si="730"/>
        <v>0</v>
      </c>
      <c r="AG285" s="15">
        <f t="shared" si="730"/>
        <v>0</v>
      </c>
      <c r="AH285" s="15">
        <f t="shared" si="730"/>
        <v>0</v>
      </c>
      <c r="AI285" s="15">
        <f t="shared" si="730"/>
        <v>0</v>
      </c>
      <c r="AJ285" s="15">
        <f t="shared" si="730"/>
        <v>0</v>
      </c>
      <c r="AK285" s="15">
        <f t="shared" si="730"/>
        <v>10.08</v>
      </c>
      <c r="AL285" s="15">
        <f t="shared" si="730"/>
        <v>0</v>
      </c>
      <c r="AM285" s="15">
        <f t="shared" si="730"/>
        <v>0</v>
      </c>
      <c r="AN285" s="15">
        <f t="shared" si="678"/>
        <v>10.08</v>
      </c>
      <c r="AO285" s="14"/>
      <c r="AP285" s="14"/>
      <c r="AQ285" s="14"/>
      <c r="AR285" s="14"/>
      <c r="AS285" s="14"/>
      <c r="AT285" s="14"/>
      <c r="AU285" s="14"/>
      <c r="AV285" s="14"/>
      <c r="AW285" s="14"/>
      <c r="AX285" s="14">
        <v>298791.66666666669</v>
      </c>
      <c r="AY285" s="14"/>
      <c r="AZ285" s="14"/>
      <c r="BA285" s="14">
        <f t="shared" ref="BA285:BL285" si="731">+BN285*CA285</f>
        <v>0</v>
      </c>
      <c r="BB285" s="14">
        <f t="shared" si="731"/>
        <v>0</v>
      </c>
      <c r="BC285" s="14">
        <f t="shared" si="731"/>
        <v>0</v>
      </c>
      <c r="BD285" s="14">
        <f t="shared" si="731"/>
        <v>0</v>
      </c>
      <c r="BE285" s="14">
        <f t="shared" si="731"/>
        <v>0</v>
      </c>
      <c r="BF285" s="14">
        <f t="shared" si="731"/>
        <v>0</v>
      </c>
      <c r="BG285" s="14">
        <f t="shared" si="731"/>
        <v>0</v>
      </c>
      <c r="BH285" s="14">
        <f t="shared" si="731"/>
        <v>0</v>
      </c>
      <c r="BI285" s="14">
        <f t="shared" si="731"/>
        <v>0</v>
      </c>
      <c r="BJ285" s="14">
        <f t="shared" si="731"/>
        <v>0</v>
      </c>
      <c r="BK285" s="14">
        <f t="shared" si="731"/>
        <v>0</v>
      </c>
      <c r="BL285" s="14">
        <f t="shared" si="731"/>
        <v>0</v>
      </c>
      <c r="BM285" s="13">
        <f t="shared" si="679"/>
        <v>0</v>
      </c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>
        <f t="shared" si="612"/>
        <v>0</v>
      </c>
      <c r="CA285" s="13">
        <v>328670.83333333337</v>
      </c>
      <c r="CB285" s="13">
        <v>328670.83333333337</v>
      </c>
      <c r="CC285" s="13">
        <v>328670.83333333337</v>
      </c>
      <c r="CD285" s="13">
        <v>328670.83333333337</v>
      </c>
      <c r="CE285" s="13">
        <v>328670.83333333337</v>
      </c>
      <c r="CF285" s="13">
        <v>328670.83333333337</v>
      </c>
      <c r="CG285" s="13">
        <v>328670.83333333337</v>
      </c>
      <c r="CH285" s="13">
        <v>328670.83333333337</v>
      </c>
      <c r="CI285" s="13">
        <v>328670.83333333337</v>
      </c>
      <c r="CJ285" s="13">
        <v>328670.83333333337</v>
      </c>
      <c r="CK285" s="13">
        <v>328670.83333333337</v>
      </c>
      <c r="CL285" s="13">
        <v>328670.83333333337</v>
      </c>
      <c r="CM285" s="17">
        <v>0.65</v>
      </c>
      <c r="CN285" s="17">
        <v>0.65</v>
      </c>
      <c r="CO285" s="17">
        <v>0.65</v>
      </c>
      <c r="CP285" s="17">
        <v>0.65</v>
      </c>
      <c r="CQ285" s="17">
        <v>0.65</v>
      </c>
      <c r="CR285" s="17">
        <v>0.65</v>
      </c>
      <c r="CS285" s="17">
        <v>0.65</v>
      </c>
      <c r="CT285" s="17">
        <v>0.65</v>
      </c>
      <c r="CU285" s="17">
        <v>0.65</v>
      </c>
      <c r="CV285" s="17">
        <v>0.65</v>
      </c>
      <c r="CW285" s="17">
        <v>0.65</v>
      </c>
      <c r="CX285" s="17">
        <v>0.65</v>
      </c>
      <c r="CY285" s="17">
        <v>0.39</v>
      </c>
      <c r="CZ285" s="17">
        <v>0.41000000000000003</v>
      </c>
      <c r="DA285" s="17">
        <v>0.41500000000000004</v>
      </c>
      <c r="DB285" s="17">
        <v>0.41499999999999998</v>
      </c>
      <c r="DC285" s="17">
        <v>0.45</v>
      </c>
      <c r="DD285" s="17">
        <v>0.45</v>
      </c>
      <c r="DE285" s="17">
        <v>0.44400000000000001</v>
      </c>
      <c r="DF285" s="17">
        <v>0.44400000000000001</v>
      </c>
      <c r="DG285" s="17">
        <v>0.44400000000000001</v>
      </c>
      <c r="DH285" s="17">
        <v>0.435</v>
      </c>
      <c r="DI285" s="17">
        <v>0.44400000000000001</v>
      </c>
      <c r="DJ285" s="17">
        <v>0.45</v>
      </c>
    </row>
    <row r="286" spans="1:114" ht="15" customHeight="1" x14ac:dyDescent="0.35">
      <c r="A286" s="11" t="s">
        <v>344</v>
      </c>
      <c r="B286" s="11" t="s">
        <v>115</v>
      </c>
      <c r="C286" s="11" t="s">
        <v>116</v>
      </c>
      <c r="D286" s="11" t="s">
        <v>115</v>
      </c>
      <c r="E286" s="11" t="s">
        <v>117</v>
      </c>
      <c r="F286" s="11">
        <v>2023</v>
      </c>
      <c r="G286" s="11">
        <v>1002429</v>
      </c>
      <c r="H286" s="11" t="s">
        <v>449</v>
      </c>
      <c r="I286" s="11">
        <v>6300067</v>
      </c>
      <c r="J286" s="12" t="s">
        <v>450</v>
      </c>
      <c r="K286" s="11">
        <v>407024</v>
      </c>
      <c r="L286" s="11" t="s">
        <v>509</v>
      </c>
      <c r="M286" s="11"/>
      <c r="N286" s="11"/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30295296</v>
      </c>
      <c r="W286" s="13">
        <v>841536</v>
      </c>
      <c r="X286" s="13">
        <v>2525544</v>
      </c>
      <c r="Y286" s="13">
        <v>0</v>
      </c>
      <c r="Z286" s="13">
        <v>0</v>
      </c>
      <c r="AA286" s="14">
        <f t="shared" si="676"/>
        <v>33662376</v>
      </c>
      <c r="AB286" s="15">
        <f t="shared" ref="AB286:AM286" si="732">+IFERROR(O286/AO286,0)</f>
        <v>0</v>
      </c>
      <c r="AC286" s="15">
        <f t="shared" si="732"/>
        <v>0</v>
      </c>
      <c r="AD286" s="15">
        <f t="shared" si="732"/>
        <v>0</v>
      </c>
      <c r="AE286" s="15">
        <f t="shared" si="732"/>
        <v>0</v>
      </c>
      <c r="AF286" s="15">
        <f t="shared" si="732"/>
        <v>0</v>
      </c>
      <c r="AG286" s="15">
        <f t="shared" si="732"/>
        <v>0</v>
      </c>
      <c r="AH286" s="15">
        <f t="shared" si="732"/>
        <v>0</v>
      </c>
      <c r="AI286" s="15">
        <f t="shared" si="732"/>
        <v>0</v>
      </c>
      <c r="AJ286" s="15">
        <f t="shared" si="732"/>
        <v>0</v>
      </c>
      <c r="AK286" s="15">
        <f t="shared" si="732"/>
        <v>8.64</v>
      </c>
      <c r="AL286" s="15">
        <f t="shared" si="732"/>
        <v>0</v>
      </c>
      <c r="AM286" s="15">
        <f t="shared" si="732"/>
        <v>0</v>
      </c>
      <c r="AN286" s="15">
        <f t="shared" si="678"/>
        <v>8.64</v>
      </c>
      <c r="AO286" s="14"/>
      <c r="AP286" s="14"/>
      <c r="AQ286" s="14"/>
      <c r="AR286" s="14"/>
      <c r="AS286" s="14"/>
      <c r="AT286" s="14"/>
      <c r="AU286" s="14"/>
      <c r="AV286" s="14"/>
      <c r="AW286" s="14"/>
      <c r="AX286" s="14">
        <v>292308.33333333331</v>
      </c>
      <c r="AY286" s="14"/>
      <c r="AZ286" s="14"/>
      <c r="BA286" s="14">
        <f t="shared" ref="BA286:BL286" si="733">+BN286*CA286</f>
        <v>0</v>
      </c>
      <c r="BB286" s="14">
        <f t="shared" si="733"/>
        <v>0</v>
      </c>
      <c r="BC286" s="14">
        <f t="shared" si="733"/>
        <v>0</v>
      </c>
      <c r="BD286" s="14">
        <f t="shared" si="733"/>
        <v>0</v>
      </c>
      <c r="BE286" s="14">
        <f t="shared" si="733"/>
        <v>0</v>
      </c>
      <c r="BF286" s="14">
        <f t="shared" si="733"/>
        <v>0</v>
      </c>
      <c r="BG286" s="14">
        <f t="shared" si="733"/>
        <v>0</v>
      </c>
      <c r="BH286" s="14">
        <f t="shared" si="733"/>
        <v>0</v>
      </c>
      <c r="BI286" s="14">
        <f t="shared" si="733"/>
        <v>0</v>
      </c>
      <c r="BJ286" s="14">
        <f t="shared" si="733"/>
        <v>0</v>
      </c>
      <c r="BK286" s="14">
        <f t="shared" si="733"/>
        <v>0</v>
      </c>
      <c r="BL286" s="14">
        <f t="shared" si="733"/>
        <v>0</v>
      </c>
      <c r="BM286" s="13">
        <f t="shared" si="679"/>
        <v>0</v>
      </c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>
        <f t="shared" si="612"/>
        <v>0</v>
      </c>
      <c r="CA286" s="13">
        <v>321539.16666666669</v>
      </c>
      <c r="CB286" s="13">
        <v>321539.16666666669</v>
      </c>
      <c r="CC286" s="13">
        <v>321539.16666666669</v>
      </c>
      <c r="CD286" s="13">
        <v>321539.16666666669</v>
      </c>
      <c r="CE286" s="13">
        <v>321539.16666666669</v>
      </c>
      <c r="CF286" s="13">
        <v>321539.16666666669</v>
      </c>
      <c r="CG286" s="13">
        <v>321539.16666666669</v>
      </c>
      <c r="CH286" s="13">
        <v>321539.16666666669</v>
      </c>
      <c r="CI286" s="13">
        <v>321539.16666666669</v>
      </c>
      <c r="CJ286" s="13">
        <v>321539.16666666669</v>
      </c>
      <c r="CK286" s="13">
        <v>321539.16666666669</v>
      </c>
      <c r="CL286" s="13">
        <v>321539.16666666669</v>
      </c>
      <c r="CM286" s="17">
        <v>0.64</v>
      </c>
      <c r="CN286" s="17">
        <v>0.64</v>
      </c>
      <c r="CO286" s="17">
        <v>0.64</v>
      </c>
      <c r="CP286" s="17">
        <v>0.64</v>
      </c>
      <c r="CQ286" s="17">
        <v>0.64</v>
      </c>
      <c r="CR286" s="17">
        <v>0.64</v>
      </c>
      <c r="CS286" s="17">
        <v>0.64</v>
      </c>
      <c r="CT286" s="17">
        <v>0.64</v>
      </c>
      <c r="CU286" s="17">
        <v>0.64</v>
      </c>
      <c r="CV286" s="17">
        <v>0.64</v>
      </c>
      <c r="CW286" s="17">
        <v>0.64</v>
      </c>
      <c r="CX286" s="17">
        <v>0.64</v>
      </c>
      <c r="CY286" s="17">
        <v>0.49000000000000005</v>
      </c>
      <c r="CZ286" s="17">
        <v>0.51</v>
      </c>
      <c r="DA286" s="17">
        <v>0.51500000000000001</v>
      </c>
      <c r="DB286" s="17">
        <v>0.51500000000000001</v>
      </c>
      <c r="DC286" s="17">
        <v>0.55000000000000004</v>
      </c>
      <c r="DD286" s="17">
        <v>0.55000000000000004</v>
      </c>
      <c r="DE286" s="17">
        <v>0.54400000000000004</v>
      </c>
      <c r="DF286" s="17">
        <v>0.54400000000000004</v>
      </c>
      <c r="DG286" s="17">
        <v>0.54400000000000004</v>
      </c>
      <c r="DH286" s="17">
        <v>0.53500000000000003</v>
      </c>
      <c r="DI286" s="17">
        <v>0.54400000000000004</v>
      </c>
      <c r="DJ286" s="17">
        <v>0.55000000000000004</v>
      </c>
    </row>
    <row r="287" spans="1:114" ht="15" customHeight="1" x14ac:dyDescent="0.35">
      <c r="A287" s="11" t="s">
        <v>344</v>
      </c>
      <c r="B287" s="11" t="s">
        <v>115</v>
      </c>
      <c r="C287" s="11" t="s">
        <v>116</v>
      </c>
      <c r="D287" s="11" t="s">
        <v>115</v>
      </c>
      <c r="E287" s="11" t="s">
        <v>117</v>
      </c>
      <c r="F287" s="11">
        <v>2023</v>
      </c>
      <c r="G287" s="11">
        <v>1002429</v>
      </c>
      <c r="H287" s="11" t="s">
        <v>449</v>
      </c>
      <c r="I287" s="11">
        <v>6300067</v>
      </c>
      <c r="J287" s="12" t="s">
        <v>450</v>
      </c>
      <c r="K287" s="11">
        <v>406977</v>
      </c>
      <c r="L287" s="11" t="s">
        <v>510</v>
      </c>
      <c r="M287" s="11"/>
      <c r="N287" s="11"/>
      <c r="O287" s="13">
        <v>0</v>
      </c>
      <c r="P287" s="13">
        <v>0</v>
      </c>
      <c r="Q287" s="13">
        <v>1279200</v>
      </c>
      <c r="R287" s="13">
        <v>0</v>
      </c>
      <c r="S287" s="13">
        <v>479700</v>
      </c>
      <c r="T287" s="13">
        <v>3508206</v>
      </c>
      <c r="U287" s="13">
        <v>3054090</v>
      </c>
      <c r="V287" s="13">
        <v>898638</v>
      </c>
      <c r="W287" s="13">
        <v>287820</v>
      </c>
      <c r="X287" s="13">
        <v>320359</v>
      </c>
      <c r="Y287" s="13">
        <v>0</v>
      </c>
      <c r="Z287" s="13">
        <v>0</v>
      </c>
      <c r="AA287" s="14">
        <f t="shared" si="676"/>
        <v>9828013</v>
      </c>
      <c r="AB287" s="15">
        <f t="shared" ref="AB287:AM287" si="734">+IFERROR(O287/AO287,0)</f>
        <v>0</v>
      </c>
      <c r="AC287" s="15">
        <f t="shared" si="734"/>
        <v>0</v>
      </c>
      <c r="AD287" s="15">
        <f t="shared" si="734"/>
        <v>0</v>
      </c>
      <c r="AE287" s="15">
        <f t="shared" si="734"/>
        <v>0</v>
      </c>
      <c r="AF287" s="15">
        <f t="shared" si="734"/>
        <v>0</v>
      </c>
      <c r="AG287" s="15">
        <f t="shared" si="734"/>
        <v>0</v>
      </c>
      <c r="AH287" s="15">
        <f t="shared" si="734"/>
        <v>0</v>
      </c>
      <c r="AI287" s="15">
        <f t="shared" si="734"/>
        <v>0</v>
      </c>
      <c r="AJ287" s="15">
        <f t="shared" si="734"/>
        <v>0</v>
      </c>
      <c r="AK287" s="15">
        <f t="shared" si="734"/>
        <v>1.1999999999999997</v>
      </c>
      <c r="AL287" s="15">
        <f t="shared" si="734"/>
        <v>0</v>
      </c>
      <c r="AM287" s="15">
        <f t="shared" si="734"/>
        <v>0</v>
      </c>
      <c r="AN287" s="15">
        <f t="shared" si="678"/>
        <v>1.1999999999999997</v>
      </c>
      <c r="AO287" s="14"/>
      <c r="AP287" s="14"/>
      <c r="AQ287" s="14"/>
      <c r="AR287" s="14"/>
      <c r="AS287" s="14"/>
      <c r="AT287" s="14"/>
      <c r="AU287" s="14"/>
      <c r="AV287" s="14"/>
      <c r="AW287" s="14"/>
      <c r="AX287" s="14">
        <v>266965.83333333337</v>
      </c>
      <c r="AY287" s="14"/>
      <c r="AZ287" s="14"/>
      <c r="BA287" s="14">
        <f t="shared" ref="BA287:BL287" si="735">+BN287*CA287</f>
        <v>0</v>
      </c>
      <c r="BB287" s="14">
        <f t="shared" si="735"/>
        <v>0</v>
      </c>
      <c r="BC287" s="14">
        <f t="shared" si="735"/>
        <v>0</v>
      </c>
      <c r="BD287" s="14">
        <f t="shared" si="735"/>
        <v>0</v>
      </c>
      <c r="BE287" s="14">
        <f t="shared" si="735"/>
        <v>0</v>
      </c>
      <c r="BF287" s="14">
        <f t="shared" si="735"/>
        <v>0</v>
      </c>
      <c r="BG287" s="14">
        <f t="shared" si="735"/>
        <v>0</v>
      </c>
      <c r="BH287" s="14">
        <f t="shared" si="735"/>
        <v>0</v>
      </c>
      <c r="BI287" s="14">
        <f t="shared" si="735"/>
        <v>0</v>
      </c>
      <c r="BJ287" s="14">
        <f t="shared" si="735"/>
        <v>0</v>
      </c>
      <c r="BK287" s="14">
        <f t="shared" si="735"/>
        <v>0</v>
      </c>
      <c r="BL287" s="14">
        <f t="shared" si="735"/>
        <v>0</v>
      </c>
      <c r="BM287" s="13">
        <f t="shared" si="679"/>
        <v>0</v>
      </c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>
        <f t="shared" si="612"/>
        <v>0</v>
      </c>
      <c r="CA287" s="13">
        <v>293662.41666666674</v>
      </c>
      <c r="CB287" s="13">
        <v>293662.41666666674</v>
      </c>
      <c r="CC287" s="13">
        <v>293662.41666666674</v>
      </c>
      <c r="CD287" s="13">
        <v>293662.41666666674</v>
      </c>
      <c r="CE287" s="13">
        <v>293662.41666666674</v>
      </c>
      <c r="CF287" s="13">
        <v>293662.41666666674</v>
      </c>
      <c r="CG287" s="13">
        <v>293662.41666666674</v>
      </c>
      <c r="CH287" s="13">
        <v>293662.41666666674</v>
      </c>
      <c r="CI287" s="13">
        <v>293662.41666666674</v>
      </c>
      <c r="CJ287" s="13">
        <v>293662.41666666674</v>
      </c>
      <c r="CK287" s="13">
        <v>293662.41666666674</v>
      </c>
      <c r="CL287" s="13">
        <v>293662.41666666674</v>
      </c>
      <c r="CM287" s="17">
        <v>0.69</v>
      </c>
      <c r="CN287" s="17">
        <v>0.69</v>
      </c>
      <c r="CO287" s="17">
        <v>0.69</v>
      </c>
      <c r="CP287" s="17">
        <v>0.69</v>
      </c>
      <c r="CQ287" s="17">
        <v>0.69</v>
      </c>
      <c r="CR287" s="17">
        <v>0.69</v>
      </c>
      <c r="CS287" s="17">
        <v>0.69</v>
      </c>
      <c r="CT287" s="17">
        <v>0.69</v>
      </c>
      <c r="CU287" s="17">
        <v>0.69</v>
      </c>
      <c r="CV287" s="17">
        <v>0.69</v>
      </c>
      <c r="CW287" s="17">
        <v>0.69</v>
      </c>
      <c r="CX287" s="17">
        <v>0.69</v>
      </c>
      <c r="CY287" s="17">
        <v>0.54</v>
      </c>
      <c r="CZ287" s="17">
        <v>0.55999999999999994</v>
      </c>
      <c r="DA287" s="17">
        <v>0.56499999999999995</v>
      </c>
      <c r="DB287" s="17">
        <v>0.56499999999999995</v>
      </c>
      <c r="DC287" s="17">
        <v>0.6</v>
      </c>
      <c r="DD287" s="17">
        <v>0.6</v>
      </c>
      <c r="DE287" s="17">
        <v>0.59399999999999997</v>
      </c>
      <c r="DF287" s="17">
        <v>0.59399999999999997</v>
      </c>
      <c r="DG287" s="17">
        <v>0.59399999999999997</v>
      </c>
      <c r="DH287" s="17">
        <v>0.58499999999999996</v>
      </c>
      <c r="DI287" s="17">
        <v>0.59399999999999997</v>
      </c>
      <c r="DJ287" s="17">
        <v>0.6</v>
      </c>
    </row>
    <row r="288" spans="1:114" ht="15" customHeight="1" x14ac:dyDescent="0.35">
      <c r="A288" s="11" t="s">
        <v>344</v>
      </c>
      <c r="B288" s="11" t="s">
        <v>115</v>
      </c>
      <c r="C288" s="11" t="s">
        <v>116</v>
      </c>
      <c r="D288" s="11" t="s">
        <v>115</v>
      </c>
      <c r="E288" s="11" t="s">
        <v>117</v>
      </c>
      <c r="F288" s="11">
        <v>2023</v>
      </c>
      <c r="G288" s="11">
        <v>1002429</v>
      </c>
      <c r="H288" s="11" t="s">
        <v>449</v>
      </c>
      <c r="I288" s="11">
        <v>6300067</v>
      </c>
      <c r="J288" s="12" t="s">
        <v>450</v>
      </c>
      <c r="K288" s="11">
        <v>406978</v>
      </c>
      <c r="L288" s="11" t="s">
        <v>511</v>
      </c>
      <c r="M288" s="11"/>
      <c r="N288" s="11"/>
      <c r="O288" s="13">
        <v>0</v>
      </c>
      <c r="P288" s="13">
        <v>0</v>
      </c>
      <c r="Q288" s="13">
        <v>1279200</v>
      </c>
      <c r="R288" s="13">
        <v>0</v>
      </c>
      <c r="S288" s="13">
        <v>479700</v>
      </c>
      <c r="T288" s="13">
        <v>3273153</v>
      </c>
      <c r="U288" s="13">
        <v>2974140</v>
      </c>
      <c r="V288" s="13">
        <v>1995552</v>
      </c>
      <c r="W288" s="13">
        <v>190281</v>
      </c>
      <c r="X288" s="13">
        <v>12200</v>
      </c>
      <c r="Y288" s="13">
        <v>0</v>
      </c>
      <c r="Z288" s="13">
        <v>0</v>
      </c>
      <c r="AA288" s="14">
        <f t="shared" si="676"/>
        <v>10204226</v>
      </c>
      <c r="AB288" s="15">
        <f t="shared" ref="AB288:AM288" si="736">+IFERROR(O288/AO288,0)</f>
        <v>0</v>
      </c>
      <c r="AC288" s="15">
        <f t="shared" si="736"/>
        <v>0</v>
      </c>
      <c r="AD288" s="15">
        <f t="shared" si="736"/>
        <v>0</v>
      </c>
      <c r="AE288" s="15">
        <f t="shared" si="736"/>
        <v>0</v>
      </c>
      <c r="AF288" s="15">
        <f t="shared" si="736"/>
        <v>0</v>
      </c>
      <c r="AG288" s="15">
        <f t="shared" si="736"/>
        <v>0</v>
      </c>
      <c r="AH288" s="15">
        <f t="shared" si="736"/>
        <v>0</v>
      </c>
      <c r="AI288" s="15">
        <f t="shared" si="736"/>
        <v>0</v>
      </c>
      <c r="AJ288" s="15">
        <f t="shared" si="736"/>
        <v>0</v>
      </c>
      <c r="AK288" s="15">
        <f t="shared" si="736"/>
        <v>0</v>
      </c>
      <c r="AL288" s="15">
        <f t="shared" si="736"/>
        <v>0</v>
      </c>
      <c r="AM288" s="15">
        <f t="shared" si="736"/>
        <v>0</v>
      </c>
      <c r="AN288" s="15">
        <f t="shared" si="678"/>
        <v>0</v>
      </c>
      <c r="AO288" s="14"/>
      <c r="AP288" s="14"/>
      <c r="AQ288" s="14"/>
      <c r="AR288" s="14"/>
      <c r="AS288" s="14"/>
      <c r="AT288" s="14"/>
      <c r="AU288" s="14"/>
      <c r="AV288" s="14"/>
      <c r="AW288" s="14"/>
      <c r="AX288" s="14" t="s">
        <v>121</v>
      </c>
      <c r="AY288" s="14"/>
      <c r="AZ288" s="14"/>
      <c r="BA288" s="14">
        <f t="shared" ref="BA288:BL288" si="737">+BN288*CA288</f>
        <v>0</v>
      </c>
      <c r="BB288" s="14">
        <f t="shared" si="737"/>
        <v>0</v>
      </c>
      <c r="BC288" s="14">
        <f t="shared" si="737"/>
        <v>0</v>
      </c>
      <c r="BD288" s="14">
        <f t="shared" si="737"/>
        <v>0</v>
      </c>
      <c r="BE288" s="14">
        <f t="shared" si="737"/>
        <v>0</v>
      </c>
      <c r="BF288" s="14">
        <f t="shared" si="737"/>
        <v>0</v>
      </c>
      <c r="BG288" s="14">
        <f t="shared" si="737"/>
        <v>0</v>
      </c>
      <c r="BH288" s="14">
        <f t="shared" si="737"/>
        <v>0</v>
      </c>
      <c r="BI288" s="14">
        <f t="shared" si="737"/>
        <v>0</v>
      </c>
      <c r="BJ288" s="14">
        <f t="shared" si="737"/>
        <v>0</v>
      </c>
      <c r="BK288" s="14">
        <f t="shared" si="737"/>
        <v>0</v>
      </c>
      <c r="BL288" s="14">
        <f t="shared" si="737"/>
        <v>0</v>
      </c>
      <c r="BM288" s="13">
        <f t="shared" si="679"/>
        <v>0</v>
      </c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>
        <f t="shared" si="612"/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7">
        <v>0.6</v>
      </c>
      <c r="CN288" s="17">
        <v>0.6</v>
      </c>
      <c r="CO288" s="17">
        <v>0.6</v>
      </c>
      <c r="CP288" s="17">
        <v>0.6</v>
      </c>
      <c r="CQ288" s="17">
        <v>0.6</v>
      </c>
      <c r="CR288" s="17">
        <v>0.6</v>
      </c>
      <c r="CS288" s="17">
        <v>0.6</v>
      </c>
      <c r="CT288" s="17">
        <v>0.6</v>
      </c>
      <c r="CU288" s="17">
        <v>0.6</v>
      </c>
      <c r="CV288" s="17">
        <v>0.6</v>
      </c>
      <c r="CW288" s="17">
        <v>0.6</v>
      </c>
      <c r="CX288" s="17">
        <v>0.6</v>
      </c>
      <c r="CY288" s="17">
        <v>0.39</v>
      </c>
      <c r="CZ288" s="17">
        <v>0.41000000000000003</v>
      </c>
      <c r="DA288" s="17">
        <v>0.41500000000000004</v>
      </c>
      <c r="DB288" s="17">
        <v>0.41499999999999998</v>
      </c>
      <c r="DC288" s="17">
        <v>0.45</v>
      </c>
      <c r="DD288" s="17">
        <v>0.45</v>
      </c>
      <c r="DE288" s="17">
        <v>0.44400000000000001</v>
      </c>
      <c r="DF288" s="17">
        <v>0.44400000000000001</v>
      </c>
      <c r="DG288" s="17">
        <v>0.44400000000000001</v>
      </c>
      <c r="DH288" s="17">
        <v>0.435</v>
      </c>
      <c r="DI288" s="17">
        <v>0.44400000000000001</v>
      </c>
      <c r="DJ288" s="17">
        <v>0.45</v>
      </c>
    </row>
    <row r="289" spans="1:114" ht="15" customHeight="1" x14ac:dyDescent="0.35">
      <c r="A289" s="11" t="s">
        <v>344</v>
      </c>
      <c r="B289" s="11" t="s">
        <v>115</v>
      </c>
      <c r="C289" s="11" t="s">
        <v>116</v>
      </c>
      <c r="D289" s="11" t="s">
        <v>115</v>
      </c>
      <c r="E289" s="11" t="s">
        <v>117</v>
      </c>
      <c r="F289" s="11">
        <v>2023</v>
      </c>
      <c r="G289" s="11">
        <v>1200002</v>
      </c>
      <c r="H289" s="11" t="s">
        <v>512</v>
      </c>
      <c r="I289" s="11">
        <v>6300067</v>
      </c>
      <c r="J289" s="12" t="s">
        <v>450</v>
      </c>
      <c r="K289" s="11">
        <v>406622</v>
      </c>
      <c r="L289" s="11" t="s">
        <v>513</v>
      </c>
      <c r="M289" s="11"/>
      <c r="N289" s="11"/>
      <c r="O289" s="13">
        <v>0</v>
      </c>
      <c r="P289" s="13">
        <v>0</v>
      </c>
      <c r="Q289" s="13">
        <v>0</v>
      </c>
      <c r="R289" s="13">
        <v>0</v>
      </c>
      <c r="S289" s="13">
        <v>35546902</v>
      </c>
      <c r="T289" s="13">
        <v>0</v>
      </c>
      <c r="U289" s="13">
        <v>0</v>
      </c>
      <c r="V289" s="13">
        <v>41732234</v>
      </c>
      <c r="W289" s="13">
        <v>0</v>
      </c>
      <c r="X289" s="13">
        <v>0</v>
      </c>
      <c r="Y289" s="13">
        <v>0</v>
      </c>
      <c r="Z289" s="13">
        <v>0</v>
      </c>
      <c r="AA289" s="14">
        <f t="shared" si="676"/>
        <v>77279136</v>
      </c>
      <c r="AB289" s="15">
        <f t="shared" ref="AB289:AM289" si="738">+IFERROR(O289/AO289,0)</f>
        <v>0</v>
      </c>
      <c r="AC289" s="15">
        <f t="shared" si="738"/>
        <v>0</v>
      </c>
      <c r="AD289" s="15">
        <f t="shared" si="738"/>
        <v>0</v>
      </c>
      <c r="AE289" s="15">
        <f t="shared" si="738"/>
        <v>0</v>
      </c>
      <c r="AF289" s="15">
        <f t="shared" si="738"/>
        <v>228.48000000000005</v>
      </c>
      <c r="AG289" s="15">
        <f t="shared" si="738"/>
        <v>0</v>
      </c>
      <c r="AH289" s="15">
        <f t="shared" si="738"/>
        <v>0</v>
      </c>
      <c r="AI289" s="15">
        <f t="shared" si="738"/>
        <v>292.31999999999994</v>
      </c>
      <c r="AJ289" s="15">
        <f t="shared" si="738"/>
        <v>0</v>
      </c>
      <c r="AK289" s="15">
        <f t="shared" si="738"/>
        <v>0</v>
      </c>
      <c r="AL289" s="15">
        <f t="shared" si="738"/>
        <v>0</v>
      </c>
      <c r="AM289" s="15">
        <f t="shared" si="738"/>
        <v>0</v>
      </c>
      <c r="AN289" s="15">
        <f t="shared" si="678"/>
        <v>520.79999999999995</v>
      </c>
      <c r="AO289" s="14"/>
      <c r="AP289" s="14"/>
      <c r="AQ289" s="14"/>
      <c r="AR289" s="14"/>
      <c r="AS289" s="14">
        <v>155579.92822128849</v>
      </c>
      <c r="AT289" s="14" t="s">
        <v>121</v>
      </c>
      <c r="AU289" s="14" t="s">
        <v>121</v>
      </c>
      <c r="AV289" s="14">
        <v>142762.15790914069</v>
      </c>
      <c r="AW289" s="14"/>
      <c r="AX289" s="14"/>
      <c r="AY289" s="14"/>
      <c r="AZ289" s="14"/>
      <c r="BA289" s="14">
        <f t="shared" ref="BA289:BL289" si="739">+BN289*CA289</f>
        <v>37814040</v>
      </c>
      <c r="BB289" s="14">
        <f t="shared" si="739"/>
        <v>37814040</v>
      </c>
      <c r="BC289" s="14">
        <f t="shared" si="739"/>
        <v>37814040</v>
      </c>
      <c r="BD289" s="14">
        <f t="shared" si="739"/>
        <v>37814040</v>
      </c>
      <c r="BE289" s="14">
        <f t="shared" si="739"/>
        <v>37814040</v>
      </c>
      <c r="BF289" s="14">
        <f t="shared" si="739"/>
        <v>37814040</v>
      </c>
      <c r="BG289" s="14">
        <f t="shared" si="739"/>
        <v>37814040</v>
      </c>
      <c r="BH289" s="14">
        <f t="shared" si="739"/>
        <v>37814040</v>
      </c>
      <c r="BI289" s="14">
        <f t="shared" si="739"/>
        <v>37814040</v>
      </c>
      <c r="BJ289" s="14">
        <f t="shared" si="739"/>
        <v>37814040</v>
      </c>
      <c r="BK289" s="14">
        <f t="shared" si="739"/>
        <v>37814040</v>
      </c>
      <c r="BL289" s="14">
        <f t="shared" si="739"/>
        <v>37814040</v>
      </c>
      <c r="BM289" s="13">
        <f t="shared" si="679"/>
        <v>453768480</v>
      </c>
      <c r="BN289" s="16">
        <v>400</v>
      </c>
      <c r="BO289" s="16">
        <v>400</v>
      </c>
      <c r="BP289" s="16">
        <v>400</v>
      </c>
      <c r="BQ289" s="16">
        <v>400</v>
      </c>
      <c r="BR289" s="16">
        <v>400</v>
      </c>
      <c r="BS289" s="16">
        <v>400</v>
      </c>
      <c r="BT289" s="16">
        <v>400</v>
      </c>
      <c r="BU289" s="16">
        <v>400</v>
      </c>
      <c r="BV289" s="16">
        <v>400</v>
      </c>
      <c r="BW289" s="16">
        <v>400</v>
      </c>
      <c r="BX289" s="16">
        <v>400</v>
      </c>
      <c r="BY289" s="16">
        <v>400</v>
      </c>
      <c r="BZ289" s="16">
        <f t="shared" si="612"/>
        <v>4800</v>
      </c>
      <c r="CA289" s="13">
        <v>94535.1</v>
      </c>
      <c r="CB289" s="13">
        <v>94535.1</v>
      </c>
      <c r="CC289" s="13">
        <v>94535.1</v>
      </c>
      <c r="CD289" s="13">
        <v>94535.1</v>
      </c>
      <c r="CE289" s="13">
        <v>94535.1</v>
      </c>
      <c r="CF289" s="13">
        <v>94535.1</v>
      </c>
      <c r="CG289" s="13">
        <v>94535.1</v>
      </c>
      <c r="CH289" s="13">
        <v>94535.1</v>
      </c>
      <c r="CI289" s="13">
        <v>94535.1</v>
      </c>
      <c r="CJ289" s="13">
        <v>94535.1</v>
      </c>
      <c r="CK289" s="13">
        <v>94535.1</v>
      </c>
      <c r="CL289" s="13">
        <v>94535.1</v>
      </c>
      <c r="CM289" s="17">
        <v>0.45</v>
      </c>
      <c r="CN289" s="17">
        <v>0.45</v>
      </c>
      <c r="CO289" s="17">
        <v>0.45</v>
      </c>
      <c r="CP289" s="17">
        <v>0.45</v>
      </c>
      <c r="CQ289" s="17">
        <v>0.45</v>
      </c>
      <c r="CR289" s="17">
        <v>0.45</v>
      </c>
      <c r="CS289" s="17">
        <v>0.45</v>
      </c>
      <c r="CT289" s="17">
        <v>0.45</v>
      </c>
      <c r="CU289" s="17">
        <v>0.45</v>
      </c>
      <c r="CV289" s="17">
        <v>0.45</v>
      </c>
      <c r="CW289" s="17">
        <v>0.45</v>
      </c>
      <c r="CX289" s="17">
        <v>0.45</v>
      </c>
      <c r="CY289" s="17">
        <v>0.39</v>
      </c>
      <c r="CZ289" s="17">
        <v>0.39</v>
      </c>
      <c r="DA289" s="17">
        <v>0.39</v>
      </c>
      <c r="DB289" s="17">
        <v>0.375</v>
      </c>
      <c r="DC289" s="17">
        <v>0.39</v>
      </c>
      <c r="DD289" s="17">
        <v>0.39</v>
      </c>
      <c r="DE289" s="17">
        <v>0.38400000000000001</v>
      </c>
      <c r="DF289" s="17">
        <v>0.38400000000000001</v>
      </c>
      <c r="DG289" s="17">
        <v>0.38400000000000001</v>
      </c>
      <c r="DH289" s="17">
        <v>0.375</v>
      </c>
      <c r="DI289" s="17">
        <v>0.38400000000000001</v>
      </c>
      <c r="DJ289" s="17">
        <v>0.39</v>
      </c>
    </row>
    <row r="290" spans="1:114" ht="15" customHeight="1" x14ac:dyDescent="0.35">
      <c r="A290" s="11" t="s">
        <v>344</v>
      </c>
      <c r="B290" s="11" t="s">
        <v>115</v>
      </c>
      <c r="C290" s="11" t="s">
        <v>116</v>
      </c>
      <c r="D290" s="11" t="s">
        <v>115</v>
      </c>
      <c r="E290" s="11" t="s">
        <v>117</v>
      </c>
      <c r="F290" s="11">
        <v>2023</v>
      </c>
      <c r="G290" s="11">
        <v>1200002</v>
      </c>
      <c r="H290" s="11" t="s">
        <v>512</v>
      </c>
      <c r="I290" s="11">
        <v>6300067</v>
      </c>
      <c r="J290" s="12" t="s">
        <v>450</v>
      </c>
      <c r="K290" s="11">
        <v>407297</v>
      </c>
      <c r="L290" s="11" t="s">
        <v>514</v>
      </c>
      <c r="M290" s="11"/>
      <c r="N290" s="11"/>
      <c r="O290" s="13">
        <v>0</v>
      </c>
      <c r="P290" s="13">
        <v>0</v>
      </c>
      <c r="Q290" s="13">
        <v>0</v>
      </c>
      <c r="R290" s="13">
        <v>0</v>
      </c>
      <c r="S290" s="13">
        <v>22172831</v>
      </c>
      <c r="T290" s="13">
        <v>0</v>
      </c>
      <c r="U290" s="13">
        <v>0</v>
      </c>
      <c r="V290" s="13">
        <v>37824320</v>
      </c>
      <c r="W290" s="13">
        <v>0</v>
      </c>
      <c r="X290" s="13">
        <v>0</v>
      </c>
      <c r="Y290" s="13">
        <v>0</v>
      </c>
      <c r="Z290" s="13">
        <v>0</v>
      </c>
      <c r="AA290" s="14">
        <f t="shared" si="676"/>
        <v>59997151</v>
      </c>
      <c r="AB290" s="15">
        <f t="shared" ref="AB290:AM290" si="740">+IFERROR(O290/AO290,0)</f>
        <v>0</v>
      </c>
      <c r="AC290" s="15">
        <f t="shared" si="740"/>
        <v>0</v>
      </c>
      <c r="AD290" s="15">
        <f t="shared" si="740"/>
        <v>0</v>
      </c>
      <c r="AE290" s="15">
        <f t="shared" si="740"/>
        <v>0</v>
      </c>
      <c r="AF290" s="15">
        <f t="shared" si="740"/>
        <v>134.40000000000006</v>
      </c>
      <c r="AG290" s="15">
        <f t="shared" si="740"/>
        <v>0</v>
      </c>
      <c r="AH290" s="15">
        <f t="shared" si="740"/>
        <v>0</v>
      </c>
      <c r="AI290" s="15">
        <f t="shared" si="740"/>
        <v>252.00000000000006</v>
      </c>
      <c r="AJ290" s="15">
        <f t="shared" si="740"/>
        <v>0</v>
      </c>
      <c r="AK290" s="15">
        <f t="shared" si="740"/>
        <v>0</v>
      </c>
      <c r="AL290" s="15">
        <f t="shared" si="740"/>
        <v>0</v>
      </c>
      <c r="AM290" s="15">
        <f t="shared" si="740"/>
        <v>0</v>
      </c>
      <c r="AN290" s="15">
        <f t="shared" si="678"/>
        <v>386.40000000000009</v>
      </c>
      <c r="AO290" s="14"/>
      <c r="AP290" s="14"/>
      <c r="AQ290" s="14"/>
      <c r="AR290" s="14"/>
      <c r="AS290" s="14">
        <v>164976.42113095231</v>
      </c>
      <c r="AT290" s="14" t="s">
        <v>121</v>
      </c>
      <c r="AU290" s="14" t="s">
        <v>121</v>
      </c>
      <c r="AV290" s="14">
        <v>150096.5079365079</v>
      </c>
      <c r="AW290" s="14"/>
      <c r="AX290" s="14"/>
      <c r="AY290" s="14"/>
      <c r="AZ290" s="14"/>
      <c r="BA290" s="14">
        <f t="shared" ref="BA290:BL290" si="741">+BN290*CA290</f>
        <v>39578220.000000007</v>
      </c>
      <c r="BB290" s="14">
        <f t="shared" si="741"/>
        <v>39578220.000000007</v>
      </c>
      <c r="BC290" s="14">
        <f t="shared" si="741"/>
        <v>39578220.000000007</v>
      </c>
      <c r="BD290" s="14">
        <f t="shared" si="741"/>
        <v>39578220.000000007</v>
      </c>
      <c r="BE290" s="14">
        <f t="shared" si="741"/>
        <v>39578220.000000007</v>
      </c>
      <c r="BF290" s="14">
        <f t="shared" si="741"/>
        <v>39578220.000000007</v>
      </c>
      <c r="BG290" s="14">
        <f t="shared" si="741"/>
        <v>39578220.000000007</v>
      </c>
      <c r="BH290" s="14">
        <f t="shared" si="741"/>
        <v>39578220.000000007</v>
      </c>
      <c r="BI290" s="14">
        <f t="shared" si="741"/>
        <v>39578220.000000007</v>
      </c>
      <c r="BJ290" s="14">
        <f t="shared" si="741"/>
        <v>39578220.000000007</v>
      </c>
      <c r="BK290" s="14">
        <f t="shared" si="741"/>
        <v>39578220.000000007</v>
      </c>
      <c r="BL290" s="14">
        <f t="shared" si="741"/>
        <v>39578220.000000007</v>
      </c>
      <c r="BM290" s="13">
        <f t="shared" si="679"/>
        <v>474938640.00000006</v>
      </c>
      <c r="BN290" s="16">
        <v>400</v>
      </c>
      <c r="BO290" s="16">
        <v>400</v>
      </c>
      <c r="BP290" s="16">
        <v>400</v>
      </c>
      <c r="BQ290" s="16">
        <v>400</v>
      </c>
      <c r="BR290" s="16">
        <v>400</v>
      </c>
      <c r="BS290" s="16">
        <v>400</v>
      </c>
      <c r="BT290" s="16">
        <v>400</v>
      </c>
      <c r="BU290" s="16">
        <v>400</v>
      </c>
      <c r="BV290" s="16">
        <v>400</v>
      </c>
      <c r="BW290" s="16">
        <v>400</v>
      </c>
      <c r="BX290" s="16">
        <v>400</v>
      </c>
      <c r="BY290" s="16">
        <v>400</v>
      </c>
      <c r="BZ290" s="16">
        <f t="shared" si="612"/>
        <v>4800</v>
      </c>
      <c r="CA290" s="13">
        <v>98945.550000000017</v>
      </c>
      <c r="CB290" s="13">
        <v>98945.550000000017</v>
      </c>
      <c r="CC290" s="13">
        <v>98945.550000000017</v>
      </c>
      <c r="CD290" s="13">
        <v>98945.550000000017</v>
      </c>
      <c r="CE290" s="13">
        <v>98945.550000000017</v>
      </c>
      <c r="CF290" s="13">
        <v>98945.550000000017</v>
      </c>
      <c r="CG290" s="13">
        <v>98945.550000000017</v>
      </c>
      <c r="CH290" s="13">
        <v>98945.550000000017</v>
      </c>
      <c r="CI290" s="13">
        <v>98945.550000000017</v>
      </c>
      <c r="CJ290" s="13">
        <v>98945.550000000017</v>
      </c>
      <c r="CK290" s="13">
        <v>98945.550000000017</v>
      </c>
      <c r="CL290" s="13">
        <v>98945.550000000017</v>
      </c>
      <c r="CM290" s="17">
        <v>0.43</v>
      </c>
      <c r="CN290" s="17">
        <v>0.43</v>
      </c>
      <c r="CO290" s="17">
        <v>0.43</v>
      </c>
      <c r="CP290" s="17">
        <v>0.43</v>
      </c>
      <c r="CQ290" s="17">
        <v>0.43</v>
      </c>
      <c r="CR290" s="17">
        <v>0.43</v>
      </c>
      <c r="CS290" s="17">
        <v>0.43</v>
      </c>
      <c r="CT290" s="17">
        <v>0.43</v>
      </c>
      <c r="CU290" s="17">
        <v>0.43</v>
      </c>
      <c r="CV290" s="17">
        <v>0.43</v>
      </c>
      <c r="CW290" s="17">
        <v>0.43</v>
      </c>
      <c r="CX290" s="17">
        <v>0.43</v>
      </c>
      <c r="CY290" s="17">
        <v>0.35</v>
      </c>
      <c r="CZ290" s="17">
        <v>0.35</v>
      </c>
      <c r="DA290" s="17">
        <v>0.35</v>
      </c>
      <c r="DB290" s="17">
        <v>0.33499999999999996</v>
      </c>
      <c r="DC290" s="17">
        <v>0.35</v>
      </c>
      <c r="DD290" s="17">
        <v>0.35</v>
      </c>
      <c r="DE290" s="17">
        <v>0.34399999999999997</v>
      </c>
      <c r="DF290" s="17">
        <v>0.34399999999999997</v>
      </c>
      <c r="DG290" s="17">
        <v>0.34399999999999997</v>
      </c>
      <c r="DH290" s="17">
        <v>0.33499999999999996</v>
      </c>
      <c r="DI290" s="17">
        <v>0.34399999999999997</v>
      </c>
      <c r="DJ290" s="17">
        <v>0.35</v>
      </c>
    </row>
    <row r="291" spans="1:114" ht="15" customHeight="1" x14ac:dyDescent="0.35">
      <c r="A291" s="11" t="s">
        <v>344</v>
      </c>
      <c r="B291" s="11" t="s">
        <v>115</v>
      </c>
      <c r="C291" s="11" t="s">
        <v>116</v>
      </c>
      <c r="D291" s="11" t="s">
        <v>115</v>
      </c>
      <c r="E291" s="11" t="s">
        <v>117</v>
      </c>
      <c r="F291" s="11">
        <v>2023</v>
      </c>
      <c r="G291" s="11">
        <v>1200002</v>
      </c>
      <c r="H291" s="11" t="s">
        <v>512</v>
      </c>
      <c r="I291" s="11">
        <v>6300067</v>
      </c>
      <c r="J291" s="12" t="s">
        <v>450</v>
      </c>
      <c r="K291" s="11">
        <v>406629</v>
      </c>
      <c r="L291" s="11" t="s">
        <v>515</v>
      </c>
      <c r="M291" s="11"/>
      <c r="N291" s="11"/>
      <c r="O291" s="13">
        <v>0</v>
      </c>
      <c r="P291" s="13">
        <v>0</v>
      </c>
      <c r="Q291" s="13">
        <v>0</v>
      </c>
      <c r="R291" s="13">
        <v>0</v>
      </c>
      <c r="S291" s="13">
        <v>8794279</v>
      </c>
      <c r="T291" s="13">
        <v>0</v>
      </c>
      <c r="U291" s="13">
        <v>0</v>
      </c>
      <c r="V291" s="13">
        <v>25201422</v>
      </c>
      <c r="W291" s="13">
        <v>0</v>
      </c>
      <c r="X291" s="13">
        <v>0</v>
      </c>
      <c r="Y291" s="13">
        <v>0</v>
      </c>
      <c r="Z291" s="13">
        <v>0</v>
      </c>
      <c r="AA291" s="14">
        <f t="shared" si="676"/>
        <v>33995701</v>
      </c>
      <c r="AB291" s="15">
        <f t="shared" ref="AB291:AM291" si="742">+IFERROR(O291/AO291,0)</f>
        <v>0</v>
      </c>
      <c r="AC291" s="15">
        <f t="shared" si="742"/>
        <v>0</v>
      </c>
      <c r="AD291" s="15">
        <f t="shared" si="742"/>
        <v>0</v>
      </c>
      <c r="AE291" s="15">
        <f t="shared" si="742"/>
        <v>0</v>
      </c>
      <c r="AF291" s="15">
        <f t="shared" si="742"/>
        <v>95</v>
      </c>
      <c r="AG291" s="15">
        <f t="shared" si="742"/>
        <v>0</v>
      </c>
      <c r="AH291" s="15">
        <f t="shared" si="742"/>
        <v>0</v>
      </c>
      <c r="AI291" s="15">
        <f t="shared" si="742"/>
        <v>300</v>
      </c>
      <c r="AJ291" s="15">
        <f t="shared" si="742"/>
        <v>0</v>
      </c>
      <c r="AK291" s="15">
        <f t="shared" si="742"/>
        <v>0</v>
      </c>
      <c r="AL291" s="15">
        <f t="shared" si="742"/>
        <v>0</v>
      </c>
      <c r="AM291" s="15">
        <f t="shared" si="742"/>
        <v>0</v>
      </c>
      <c r="AN291" s="15">
        <f t="shared" si="678"/>
        <v>395</v>
      </c>
      <c r="AO291" s="14"/>
      <c r="AP291" s="14"/>
      <c r="AQ291" s="14"/>
      <c r="AR291" s="14"/>
      <c r="AS291" s="14">
        <v>92571.357894736837</v>
      </c>
      <c r="AT291" s="14" t="s">
        <v>121</v>
      </c>
      <c r="AU291" s="14" t="s">
        <v>121</v>
      </c>
      <c r="AV291" s="14">
        <v>84004.74</v>
      </c>
      <c r="AW291" s="14"/>
      <c r="AX291" s="14"/>
      <c r="AY291" s="14"/>
      <c r="AZ291" s="14"/>
      <c r="BA291" s="14">
        <f t="shared" ref="BA291:BL291" si="743">+BN291*CA291</f>
        <v>10152945.000000002</v>
      </c>
      <c r="BB291" s="14">
        <f t="shared" si="743"/>
        <v>10152945.000000002</v>
      </c>
      <c r="BC291" s="14">
        <f t="shared" si="743"/>
        <v>10152945.000000002</v>
      </c>
      <c r="BD291" s="14">
        <f t="shared" si="743"/>
        <v>10152945.000000002</v>
      </c>
      <c r="BE291" s="14">
        <f t="shared" si="743"/>
        <v>10152945.000000002</v>
      </c>
      <c r="BF291" s="14">
        <f t="shared" si="743"/>
        <v>10152945.000000002</v>
      </c>
      <c r="BG291" s="14">
        <f t="shared" si="743"/>
        <v>10152945.000000002</v>
      </c>
      <c r="BH291" s="14">
        <f t="shared" si="743"/>
        <v>10152945.000000002</v>
      </c>
      <c r="BI291" s="14">
        <f t="shared" si="743"/>
        <v>10152945.000000002</v>
      </c>
      <c r="BJ291" s="14">
        <f t="shared" si="743"/>
        <v>10152945.000000002</v>
      </c>
      <c r="BK291" s="14">
        <f t="shared" si="743"/>
        <v>10152945.000000002</v>
      </c>
      <c r="BL291" s="14">
        <f t="shared" si="743"/>
        <v>10152945.000000002</v>
      </c>
      <c r="BM291" s="13">
        <f t="shared" si="679"/>
        <v>121835340.00000001</v>
      </c>
      <c r="BN291" s="16">
        <v>100</v>
      </c>
      <c r="BO291" s="16">
        <v>100</v>
      </c>
      <c r="BP291" s="16">
        <v>100</v>
      </c>
      <c r="BQ291" s="16">
        <v>100</v>
      </c>
      <c r="BR291" s="16">
        <v>100</v>
      </c>
      <c r="BS291" s="16">
        <v>100</v>
      </c>
      <c r="BT291" s="16">
        <v>100</v>
      </c>
      <c r="BU291" s="16">
        <v>100</v>
      </c>
      <c r="BV291" s="16">
        <v>100</v>
      </c>
      <c r="BW291" s="16">
        <v>100</v>
      </c>
      <c r="BX291" s="16">
        <v>100</v>
      </c>
      <c r="BY291" s="16">
        <v>100</v>
      </c>
      <c r="BZ291" s="16">
        <f t="shared" si="612"/>
        <v>1200</v>
      </c>
      <c r="CA291" s="13">
        <v>101529.45000000001</v>
      </c>
      <c r="CB291" s="13">
        <v>101529.45000000001</v>
      </c>
      <c r="CC291" s="13">
        <v>101529.45000000001</v>
      </c>
      <c r="CD291" s="13">
        <v>101529.45000000001</v>
      </c>
      <c r="CE291" s="13">
        <v>101529.45000000001</v>
      </c>
      <c r="CF291" s="13">
        <v>101529.45000000001</v>
      </c>
      <c r="CG291" s="13">
        <v>101529.45000000001</v>
      </c>
      <c r="CH291" s="13">
        <v>101529.45000000001</v>
      </c>
      <c r="CI291" s="13">
        <v>101529.45000000001</v>
      </c>
      <c r="CJ291" s="13">
        <v>101529.45000000001</v>
      </c>
      <c r="CK291" s="13">
        <v>101529.45000000001</v>
      </c>
      <c r="CL291" s="13">
        <v>101529.45000000001</v>
      </c>
      <c r="CM291" s="17">
        <v>0.45</v>
      </c>
      <c r="CN291" s="17">
        <v>0.45</v>
      </c>
      <c r="CO291" s="17">
        <v>0.45</v>
      </c>
      <c r="CP291" s="17">
        <v>0.45</v>
      </c>
      <c r="CQ291" s="17">
        <v>0.45</v>
      </c>
      <c r="CR291" s="17">
        <v>0.45</v>
      </c>
      <c r="CS291" s="17">
        <v>0.45</v>
      </c>
      <c r="CT291" s="17">
        <v>0.45</v>
      </c>
      <c r="CU291" s="17">
        <v>0.45</v>
      </c>
      <c r="CV291" s="17">
        <v>0.45</v>
      </c>
      <c r="CW291" s="17">
        <v>0.45</v>
      </c>
      <c r="CX291" s="17">
        <v>0.45</v>
      </c>
      <c r="CY291" s="17">
        <v>0.39</v>
      </c>
      <c r="CZ291" s="17">
        <v>0.39</v>
      </c>
      <c r="DA291" s="17">
        <v>0.39</v>
      </c>
      <c r="DB291" s="17">
        <v>0.375</v>
      </c>
      <c r="DC291" s="17">
        <v>0.39</v>
      </c>
      <c r="DD291" s="17">
        <v>0.39</v>
      </c>
      <c r="DE291" s="17">
        <v>0.38400000000000001</v>
      </c>
      <c r="DF291" s="17">
        <v>0.38400000000000001</v>
      </c>
      <c r="DG291" s="17">
        <v>0.38400000000000001</v>
      </c>
      <c r="DH291" s="17">
        <v>0.375</v>
      </c>
      <c r="DI291" s="17">
        <v>0.38400000000000001</v>
      </c>
      <c r="DJ291" s="17">
        <v>0.39</v>
      </c>
    </row>
    <row r="292" spans="1:114" ht="15" customHeight="1" x14ac:dyDescent="0.35">
      <c r="A292" s="11" t="s">
        <v>344</v>
      </c>
      <c r="B292" s="11" t="s">
        <v>115</v>
      </c>
      <c r="C292" s="11" t="s">
        <v>116</v>
      </c>
      <c r="D292" s="11" t="s">
        <v>115</v>
      </c>
      <c r="E292" s="11" t="s">
        <v>117</v>
      </c>
      <c r="F292" s="11">
        <v>2023</v>
      </c>
      <c r="G292" s="11">
        <v>1200002</v>
      </c>
      <c r="H292" s="11" t="s">
        <v>512</v>
      </c>
      <c r="I292" s="11">
        <v>6300067</v>
      </c>
      <c r="J292" s="12" t="s">
        <v>450</v>
      </c>
      <c r="K292" s="11">
        <v>407306</v>
      </c>
      <c r="L292" s="11" t="s">
        <v>516</v>
      </c>
      <c r="M292" s="11"/>
      <c r="N292" s="11"/>
      <c r="O292" s="13">
        <v>0</v>
      </c>
      <c r="P292" s="13">
        <v>0</v>
      </c>
      <c r="Q292" s="13">
        <v>0</v>
      </c>
      <c r="R292" s="13">
        <v>0</v>
      </c>
      <c r="S292" s="13">
        <v>3477847</v>
      </c>
      <c r="T292" s="13">
        <v>0</v>
      </c>
      <c r="U292" s="13">
        <v>0</v>
      </c>
      <c r="V292" s="13">
        <v>18199341</v>
      </c>
      <c r="W292" s="13">
        <v>0</v>
      </c>
      <c r="X292" s="13">
        <v>0</v>
      </c>
      <c r="Y292" s="13">
        <v>0</v>
      </c>
      <c r="Z292" s="13">
        <v>0</v>
      </c>
      <c r="AA292" s="14">
        <f t="shared" si="676"/>
        <v>21677188</v>
      </c>
      <c r="AB292" s="15">
        <f t="shared" ref="AB292:AM292" si="744">+IFERROR(O292/AO292,0)</f>
        <v>0</v>
      </c>
      <c r="AC292" s="15">
        <f t="shared" si="744"/>
        <v>0</v>
      </c>
      <c r="AD292" s="15">
        <f t="shared" si="744"/>
        <v>0</v>
      </c>
      <c r="AE292" s="15">
        <f t="shared" si="744"/>
        <v>0</v>
      </c>
      <c r="AF292" s="15">
        <f t="shared" si="744"/>
        <v>48</v>
      </c>
      <c r="AG292" s="15">
        <f t="shared" si="744"/>
        <v>0</v>
      </c>
      <c r="AH292" s="15">
        <f t="shared" si="744"/>
        <v>0</v>
      </c>
      <c r="AI292" s="15">
        <f t="shared" si="744"/>
        <v>276</v>
      </c>
      <c r="AJ292" s="15">
        <f t="shared" si="744"/>
        <v>0</v>
      </c>
      <c r="AK292" s="15">
        <f t="shared" si="744"/>
        <v>0</v>
      </c>
      <c r="AL292" s="15">
        <f t="shared" si="744"/>
        <v>0</v>
      </c>
      <c r="AM292" s="15">
        <f t="shared" si="744"/>
        <v>0</v>
      </c>
      <c r="AN292" s="15">
        <f t="shared" si="678"/>
        <v>324</v>
      </c>
      <c r="AO292" s="14"/>
      <c r="AP292" s="14"/>
      <c r="AQ292" s="14"/>
      <c r="AR292" s="14"/>
      <c r="AS292" s="14">
        <v>72455.145833333328</v>
      </c>
      <c r="AT292" s="14" t="s">
        <v>121</v>
      </c>
      <c r="AU292" s="14" t="s">
        <v>121</v>
      </c>
      <c r="AV292" s="14">
        <v>65939.641304347824</v>
      </c>
      <c r="AW292" s="14"/>
      <c r="AX292" s="14"/>
      <c r="AY292" s="14"/>
      <c r="AZ292" s="14"/>
      <c r="BA292" s="14">
        <f t="shared" ref="BA292:BL292" si="745">+BN292*CA292</f>
        <v>8121465.0000000009</v>
      </c>
      <c r="BB292" s="14">
        <f t="shared" si="745"/>
        <v>8121465.0000000009</v>
      </c>
      <c r="BC292" s="14">
        <f t="shared" si="745"/>
        <v>8121465.0000000009</v>
      </c>
      <c r="BD292" s="14">
        <f t="shared" si="745"/>
        <v>8121465.0000000009</v>
      </c>
      <c r="BE292" s="14">
        <f t="shared" si="745"/>
        <v>8121465.0000000009</v>
      </c>
      <c r="BF292" s="14">
        <f t="shared" si="745"/>
        <v>8121465.0000000009</v>
      </c>
      <c r="BG292" s="14">
        <f t="shared" si="745"/>
        <v>8121465.0000000009</v>
      </c>
      <c r="BH292" s="14">
        <f t="shared" si="745"/>
        <v>8121465.0000000009</v>
      </c>
      <c r="BI292" s="14">
        <f t="shared" si="745"/>
        <v>8121465.0000000009</v>
      </c>
      <c r="BJ292" s="14">
        <f t="shared" si="745"/>
        <v>8121465.0000000009</v>
      </c>
      <c r="BK292" s="14">
        <f t="shared" si="745"/>
        <v>8121465.0000000009</v>
      </c>
      <c r="BL292" s="14">
        <f t="shared" si="745"/>
        <v>8121465.0000000009</v>
      </c>
      <c r="BM292" s="13">
        <f t="shared" si="679"/>
        <v>97457580.000000015</v>
      </c>
      <c r="BN292" s="16">
        <v>100</v>
      </c>
      <c r="BO292" s="16">
        <v>100</v>
      </c>
      <c r="BP292" s="16">
        <v>100</v>
      </c>
      <c r="BQ292" s="16">
        <v>100</v>
      </c>
      <c r="BR292" s="16">
        <v>100</v>
      </c>
      <c r="BS292" s="16">
        <v>100</v>
      </c>
      <c r="BT292" s="16">
        <v>100</v>
      </c>
      <c r="BU292" s="16">
        <v>100</v>
      </c>
      <c r="BV292" s="16">
        <v>100</v>
      </c>
      <c r="BW292" s="16">
        <v>100</v>
      </c>
      <c r="BX292" s="16">
        <v>100</v>
      </c>
      <c r="BY292" s="16">
        <v>100</v>
      </c>
      <c r="BZ292" s="16">
        <f t="shared" si="612"/>
        <v>1200</v>
      </c>
      <c r="CA292" s="13">
        <v>81214.650000000009</v>
      </c>
      <c r="CB292" s="13">
        <v>81214.650000000009</v>
      </c>
      <c r="CC292" s="13">
        <v>81214.650000000009</v>
      </c>
      <c r="CD292" s="13">
        <v>81214.650000000009</v>
      </c>
      <c r="CE292" s="13">
        <v>81214.650000000009</v>
      </c>
      <c r="CF292" s="13">
        <v>81214.650000000009</v>
      </c>
      <c r="CG292" s="13">
        <v>81214.650000000009</v>
      </c>
      <c r="CH292" s="13">
        <v>81214.650000000009</v>
      </c>
      <c r="CI292" s="13">
        <v>81214.650000000009</v>
      </c>
      <c r="CJ292" s="13">
        <v>81214.650000000009</v>
      </c>
      <c r="CK292" s="13">
        <v>81214.650000000009</v>
      </c>
      <c r="CL292" s="13">
        <v>81214.650000000009</v>
      </c>
      <c r="CM292" s="17">
        <v>0.51</v>
      </c>
      <c r="CN292" s="17">
        <v>0.51</v>
      </c>
      <c r="CO292" s="17">
        <v>0.51</v>
      </c>
      <c r="CP292" s="17">
        <v>0.51</v>
      </c>
      <c r="CQ292" s="17">
        <v>0.51</v>
      </c>
      <c r="CR292" s="17">
        <v>0.51</v>
      </c>
      <c r="CS292" s="17">
        <v>0.51</v>
      </c>
      <c r="CT292" s="17">
        <v>0.51</v>
      </c>
      <c r="CU292" s="17">
        <v>0.51</v>
      </c>
      <c r="CV292" s="17">
        <v>0.51</v>
      </c>
      <c r="CW292" s="17">
        <v>0.51</v>
      </c>
      <c r="CX292" s="17">
        <v>0.51</v>
      </c>
      <c r="CY292" s="17">
        <v>0.44</v>
      </c>
      <c r="CZ292" s="17">
        <v>0.44</v>
      </c>
      <c r="DA292" s="17">
        <v>0.44</v>
      </c>
      <c r="DB292" s="17">
        <v>0.42499999999999999</v>
      </c>
      <c r="DC292" s="17">
        <v>0.44</v>
      </c>
      <c r="DD292" s="17">
        <v>0.44</v>
      </c>
      <c r="DE292" s="17">
        <v>0.434</v>
      </c>
      <c r="DF292" s="17">
        <v>0.434</v>
      </c>
      <c r="DG292" s="17">
        <v>0.434</v>
      </c>
      <c r="DH292" s="17">
        <v>0.42499999999999999</v>
      </c>
      <c r="DI292" s="17">
        <v>0.434</v>
      </c>
      <c r="DJ292" s="17">
        <v>0.44</v>
      </c>
    </row>
    <row r="293" spans="1:114" ht="15" customHeight="1" x14ac:dyDescent="0.35">
      <c r="A293" s="11" t="s">
        <v>344</v>
      </c>
      <c r="B293" s="11" t="s">
        <v>115</v>
      </c>
      <c r="C293" s="11" t="s">
        <v>116</v>
      </c>
      <c r="D293" s="11" t="s">
        <v>115</v>
      </c>
      <c r="E293" s="11" t="s">
        <v>117</v>
      </c>
      <c r="F293" s="11">
        <v>2023</v>
      </c>
      <c r="G293" s="11">
        <v>1200002</v>
      </c>
      <c r="H293" s="11" t="s">
        <v>512</v>
      </c>
      <c r="I293" s="11">
        <v>6300067</v>
      </c>
      <c r="J293" s="12" t="s">
        <v>450</v>
      </c>
      <c r="K293" s="11">
        <v>406630</v>
      </c>
      <c r="L293" s="11" t="s">
        <v>517</v>
      </c>
      <c r="M293" s="11"/>
      <c r="N293" s="11"/>
      <c r="O293" s="13">
        <v>0</v>
      </c>
      <c r="P293" s="13">
        <v>0</v>
      </c>
      <c r="Q293" s="13">
        <v>0</v>
      </c>
      <c r="R293" s="13">
        <v>0</v>
      </c>
      <c r="S293" s="13">
        <v>13335332</v>
      </c>
      <c r="T293" s="13">
        <v>0</v>
      </c>
      <c r="U293" s="13">
        <v>0</v>
      </c>
      <c r="V293" s="13">
        <v>13797275</v>
      </c>
      <c r="W293" s="13">
        <v>0</v>
      </c>
      <c r="X293" s="13">
        <v>0</v>
      </c>
      <c r="Y293" s="13">
        <v>0</v>
      </c>
      <c r="Z293" s="13">
        <v>0</v>
      </c>
      <c r="AA293" s="14">
        <f t="shared" si="676"/>
        <v>27132607</v>
      </c>
      <c r="AB293" s="15">
        <f t="shared" ref="AB293:AM293" si="746">+IFERROR(O293/AO293,0)</f>
        <v>0</v>
      </c>
      <c r="AC293" s="15">
        <f t="shared" si="746"/>
        <v>0</v>
      </c>
      <c r="AD293" s="15">
        <f t="shared" si="746"/>
        <v>0</v>
      </c>
      <c r="AE293" s="15">
        <f t="shared" si="746"/>
        <v>0</v>
      </c>
      <c r="AF293" s="15">
        <f t="shared" si="746"/>
        <v>104.15999999999995</v>
      </c>
      <c r="AG293" s="15">
        <f t="shared" si="746"/>
        <v>0</v>
      </c>
      <c r="AH293" s="15">
        <f t="shared" si="746"/>
        <v>0</v>
      </c>
      <c r="AI293" s="15">
        <f t="shared" si="746"/>
        <v>117.60000000000002</v>
      </c>
      <c r="AJ293" s="15">
        <f t="shared" si="746"/>
        <v>0</v>
      </c>
      <c r="AK293" s="15">
        <f t="shared" si="746"/>
        <v>0</v>
      </c>
      <c r="AL293" s="15">
        <f t="shared" si="746"/>
        <v>0</v>
      </c>
      <c r="AM293" s="15">
        <f t="shared" si="746"/>
        <v>0</v>
      </c>
      <c r="AN293" s="15">
        <f t="shared" si="678"/>
        <v>221.76</v>
      </c>
      <c r="AO293" s="14"/>
      <c r="AP293" s="14"/>
      <c r="AQ293" s="14"/>
      <c r="AR293" s="14"/>
      <c r="AS293" s="14">
        <v>128027.38095238101</v>
      </c>
      <c r="AT293" s="14" t="s">
        <v>121</v>
      </c>
      <c r="AU293" s="14" t="s">
        <v>121</v>
      </c>
      <c r="AV293" s="14">
        <v>117323.76700680269</v>
      </c>
      <c r="AW293" s="14"/>
      <c r="AX293" s="14"/>
      <c r="AY293" s="14"/>
      <c r="AZ293" s="14"/>
      <c r="BA293" s="14">
        <f t="shared" ref="BA293:BL293" si="747">+BN293*CA293</f>
        <v>15690510</v>
      </c>
      <c r="BB293" s="14">
        <f t="shared" si="747"/>
        <v>15690510</v>
      </c>
      <c r="BC293" s="14">
        <f t="shared" si="747"/>
        <v>15690510</v>
      </c>
      <c r="BD293" s="14">
        <f t="shared" si="747"/>
        <v>15690510</v>
      </c>
      <c r="BE293" s="14">
        <f t="shared" si="747"/>
        <v>15690510</v>
      </c>
      <c r="BF293" s="14">
        <f t="shared" si="747"/>
        <v>15690510</v>
      </c>
      <c r="BG293" s="14">
        <f t="shared" si="747"/>
        <v>15690510</v>
      </c>
      <c r="BH293" s="14">
        <f t="shared" si="747"/>
        <v>15690510</v>
      </c>
      <c r="BI293" s="14">
        <f t="shared" si="747"/>
        <v>15690510</v>
      </c>
      <c r="BJ293" s="14">
        <f t="shared" si="747"/>
        <v>15690510</v>
      </c>
      <c r="BK293" s="14">
        <f t="shared" si="747"/>
        <v>15690510</v>
      </c>
      <c r="BL293" s="14">
        <f t="shared" si="747"/>
        <v>15690510</v>
      </c>
      <c r="BM293" s="13">
        <f t="shared" si="679"/>
        <v>188286120</v>
      </c>
      <c r="BN293" s="16">
        <v>200</v>
      </c>
      <c r="BO293" s="16">
        <v>200</v>
      </c>
      <c r="BP293" s="16">
        <v>200</v>
      </c>
      <c r="BQ293" s="16">
        <v>200</v>
      </c>
      <c r="BR293" s="16">
        <v>200</v>
      </c>
      <c r="BS293" s="16">
        <v>200</v>
      </c>
      <c r="BT293" s="16">
        <v>200</v>
      </c>
      <c r="BU293" s="16">
        <v>200</v>
      </c>
      <c r="BV293" s="16">
        <v>200</v>
      </c>
      <c r="BW293" s="16">
        <v>200</v>
      </c>
      <c r="BX293" s="16">
        <v>200</v>
      </c>
      <c r="BY293" s="16">
        <v>200</v>
      </c>
      <c r="BZ293" s="16">
        <f t="shared" si="612"/>
        <v>2400</v>
      </c>
      <c r="CA293" s="13">
        <v>78452.55</v>
      </c>
      <c r="CB293" s="13">
        <v>78452.55</v>
      </c>
      <c r="CC293" s="13">
        <v>78452.55</v>
      </c>
      <c r="CD293" s="13">
        <v>78452.55</v>
      </c>
      <c r="CE293" s="13">
        <v>78452.55</v>
      </c>
      <c r="CF293" s="13">
        <v>78452.55</v>
      </c>
      <c r="CG293" s="13">
        <v>78452.55</v>
      </c>
      <c r="CH293" s="13">
        <v>78452.55</v>
      </c>
      <c r="CI293" s="13">
        <v>78452.55</v>
      </c>
      <c r="CJ293" s="13">
        <v>78452.55</v>
      </c>
      <c r="CK293" s="13">
        <v>78452.55</v>
      </c>
      <c r="CL293" s="13">
        <v>78452.55</v>
      </c>
      <c r="CM293" s="17">
        <v>0.6</v>
      </c>
      <c r="CN293" s="17">
        <v>0.6</v>
      </c>
      <c r="CO293" s="17">
        <v>0.6</v>
      </c>
      <c r="CP293" s="17">
        <v>0.6</v>
      </c>
      <c r="CQ293" s="17">
        <v>0.6</v>
      </c>
      <c r="CR293" s="17">
        <v>0.6</v>
      </c>
      <c r="CS293" s="17">
        <v>0.6</v>
      </c>
      <c r="CT293" s="17">
        <v>0.6</v>
      </c>
      <c r="CU293" s="17">
        <v>0.6</v>
      </c>
      <c r="CV293" s="17">
        <v>0.6</v>
      </c>
      <c r="CW293" s="17">
        <v>0.6</v>
      </c>
      <c r="CX293" s="17">
        <v>0.6</v>
      </c>
      <c r="CY293" s="17">
        <v>0.5</v>
      </c>
      <c r="CZ293" s="17">
        <v>0.5</v>
      </c>
      <c r="DA293" s="17">
        <v>0.5</v>
      </c>
      <c r="DB293" s="17">
        <v>0.48499999999999999</v>
      </c>
      <c r="DC293" s="17">
        <v>0.5</v>
      </c>
      <c r="DD293" s="17">
        <v>0.5</v>
      </c>
      <c r="DE293" s="17">
        <v>0.49399999999999999</v>
      </c>
      <c r="DF293" s="17">
        <v>0.49399999999999999</v>
      </c>
      <c r="DG293" s="17">
        <v>0.49399999999999999</v>
      </c>
      <c r="DH293" s="17">
        <v>0.48499999999999999</v>
      </c>
      <c r="DI293" s="17">
        <v>0.49399999999999999</v>
      </c>
      <c r="DJ293" s="17">
        <v>0.5</v>
      </c>
    </row>
    <row r="294" spans="1:114" ht="15" customHeight="1" x14ac:dyDescent="0.35">
      <c r="A294" s="11" t="s">
        <v>344</v>
      </c>
      <c r="B294" s="11" t="s">
        <v>115</v>
      </c>
      <c r="C294" s="11" t="s">
        <v>116</v>
      </c>
      <c r="D294" s="11" t="s">
        <v>115</v>
      </c>
      <c r="E294" s="11" t="s">
        <v>117</v>
      </c>
      <c r="F294" s="11">
        <v>2023</v>
      </c>
      <c r="G294" s="11">
        <v>1100148</v>
      </c>
      <c r="H294" s="11" t="s">
        <v>518</v>
      </c>
      <c r="I294" s="11">
        <v>6300067</v>
      </c>
      <c r="J294" s="12" t="s">
        <v>450</v>
      </c>
      <c r="K294" s="11">
        <v>407369</v>
      </c>
      <c r="L294" s="11" t="s">
        <v>519</v>
      </c>
      <c r="M294" s="11"/>
      <c r="N294" s="11"/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21266977</v>
      </c>
      <c r="W294" s="13">
        <v>0</v>
      </c>
      <c r="X294" s="13">
        <v>0</v>
      </c>
      <c r="Y294" s="13">
        <v>0</v>
      </c>
      <c r="Z294" s="13">
        <v>0</v>
      </c>
      <c r="AA294" s="14">
        <f t="shared" si="676"/>
        <v>21266977</v>
      </c>
      <c r="AB294" s="15">
        <f t="shared" ref="AB294:AM294" si="748">+IFERROR(O294/AO294,0)</f>
        <v>0</v>
      </c>
      <c r="AC294" s="15">
        <f t="shared" si="748"/>
        <v>0</v>
      </c>
      <c r="AD294" s="15">
        <f t="shared" si="748"/>
        <v>0</v>
      </c>
      <c r="AE294" s="15">
        <f t="shared" si="748"/>
        <v>0</v>
      </c>
      <c r="AF294" s="15">
        <f t="shared" si="748"/>
        <v>0</v>
      </c>
      <c r="AG294" s="15">
        <f t="shared" si="748"/>
        <v>0</v>
      </c>
      <c r="AH294" s="15">
        <f t="shared" si="748"/>
        <v>0</v>
      </c>
      <c r="AI294" s="15">
        <f t="shared" si="748"/>
        <v>117.6</v>
      </c>
      <c r="AJ294" s="15">
        <f t="shared" si="748"/>
        <v>0</v>
      </c>
      <c r="AK294" s="15">
        <f t="shared" si="748"/>
        <v>0</v>
      </c>
      <c r="AL294" s="15">
        <f t="shared" si="748"/>
        <v>0</v>
      </c>
      <c r="AM294" s="15">
        <f t="shared" si="748"/>
        <v>0</v>
      </c>
      <c r="AN294" s="15">
        <f t="shared" si="678"/>
        <v>117.6</v>
      </c>
      <c r="AO294" s="14">
        <v>0</v>
      </c>
      <c r="AP294" s="14">
        <v>0</v>
      </c>
      <c r="AQ294" s="14">
        <v>0</v>
      </c>
      <c r="AR294" s="14">
        <v>0</v>
      </c>
      <c r="AS294" s="14">
        <v>0</v>
      </c>
      <c r="AT294" s="14">
        <v>0</v>
      </c>
      <c r="AU294" s="14">
        <v>0</v>
      </c>
      <c r="AV294" s="14">
        <v>180841.6411564626</v>
      </c>
      <c r="AW294" s="14"/>
      <c r="AX294" s="14"/>
      <c r="AY294" s="14"/>
      <c r="AZ294" s="14"/>
      <c r="BA294" s="14">
        <f t="shared" ref="BA294:BL294" si="749">+BN294*CA294</f>
        <v>0</v>
      </c>
      <c r="BB294" s="14">
        <f t="shared" si="749"/>
        <v>22995819</v>
      </c>
      <c r="BC294" s="14">
        <f t="shared" si="749"/>
        <v>0</v>
      </c>
      <c r="BD294" s="14">
        <f t="shared" si="749"/>
        <v>0</v>
      </c>
      <c r="BE294" s="14">
        <f t="shared" si="749"/>
        <v>0</v>
      </c>
      <c r="BF294" s="14">
        <f t="shared" si="749"/>
        <v>22995819</v>
      </c>
      <c r="BG294" s="14">
        <f t="shared" si="749"/>
        <v>0</v>
      </c>
      <c r="BH294" s="14">
        <f t="shared" si="749"/>
        <v>0</v>
      </c>
      <c r="BI294" s="14">
        <f t="shared" si="749"/>
        <v>0</v>
      </c>
      <c r="BJ294" s="14">
        <f t="shared" si="749"/>
        <v>22995819</v>
      </c>
      <c r="BK294" s="14">
        <f t="shared" si="749"/>
        <v>0</v>
      </c>
      <c r="BL294" s="14">
        <f t="shared" si="749"/>
        <v>0</v>
      </c>
      <c r="BM294" s="13">
        <f t="shared" si="679"/>
        <v>68987457</v>
      </c>
      <c r="BN294" s="16">
        <v>0</v>
      </c>
      <c r="BO294" s="16">
        <v>210</v>
      </c>
      <c r="BP294" s="16">
        <v>0</v>
      </c>
      <c r="BQ294" s="16">
        <v>0</v>
      </c>
      <c r="BR294" s="16">
        <v>0</v>
      </c>
      <c r="BS294" s="16">
        <v>210</v>
      </c>
      <c r="BT294" s="16">
        <v>0</v>
      </c>
      <c r="BU294" s="16">
        <v>0</v>
      </c>
      <c r="BV294" s="16">
        <v>0</v>
      </c>
      <c r="BW294" s="16">
        <v>210</v>
      </c>
      <c r="BX294" s="16">
        <v>0</v>
      </c>
      <c r="BY294" s="16">
        <v>0</v>
      </c>
      <c r="BZ294" s="16">
        <f t="shared" si="612"/>
        <v>630</v>
      </c>
      <c r="CA294" s="13">
        <v>109503.9</v>
      </c>
      <c r="CB294" s="13">
        <v>109503.9</v>
      </c>
      <c r="CC294" s="13">
        <v>109503.9</v>
      </c>
      <c r="CD294" s="13">
        <v>109503.9</v>
      </c>
      <c r="CE294" s="13">
        <v>109503.9</v>
      </c>
      <c r="CF294" s="13">
        <v>109503.9</v>
      </c>
      <c r="CG294" s="13">
        <v>109503.9</v>
      </c>
      <c r="CH294" s="13">
        <v>109503.9</v>
      </c>
      <c r="CI294" s="13">
        <v>109503.9</v>
      </c>
      <c r="CJ294" s="13">
        <v>109503.9</v>
      </c>
      <c r="CK294" s="13">
        <v>109503.9</v>
      </c>
      <c r="CL294" s="13">
        <v>109503.9</v>
      </c>
      <c r="CM294" s="17">
        <v>0.52</v>
      </c>
      <c r="CN294" s="17">
        <v>0.52</v>
      </c>
      <c r="CO294" s="17">
        <v>0.52</v>
      </c>
      <c r="CP294" s="17">
        <v>0.52</v>
      </c>
      <c r="CQ294" s="17">
        <v>0.52</v>
      </c>
      <c r="CR294" s="17">
        <v>0.52</v>
      </c>
      <c r="CS294" s="17">
        <v>0.52</v>
      </c>
      <c r="CT294" s="17">
        <v>0.52</v>
      </c>
      <c r="CU294" s="17">
        <v>0.52</v>
      </c>
      <c r="CV294" s="17">
        <v>0.52</v>
      </c>
      <c r="CW294" s="17">
        <v>0.52</v>
      </c>
      <c r="CX294" s="17">
        <v>0.52</v>
      </c>
      <c r="CY294" s="17">
        <v>0.45</v>
      </c>
      <c r="CZ294" s="17">
        <v>0.45</v>
      </c>
      <c r="DA294" s="17">
        <v>0.45</v>
      </c>
      <c r="DB294" s="17">
        <v>0.435</v>
      </c>
      <c r="DC294" s="17">
        <v>0.45</v>
      </c>
      <c r="DD294" s="17">
        <v>0.45</v>
      </c>
      <c r="DE294" s="17">
        <v>0.44400000000000001</v>
      </c>
      <c r="DF294" s="17">
        <v>0.44400000000000001</v>
      </c>
      <c r="DG294" s="17">
        <v>0.44400000000000001</v>
      </c>
      <c r="DH294" s="17">
        <v>0.435</v>
      </c>
      <c r="DI294" s="17">
        <v>0.44400000000000001</v>
      </c>
      <c r="DJ294" s="17">
        <v>0.45</v>
      </c>
    </row>
    <row r="295" spans="1:114" ht="15" customHeight="1" x14ac:dyDescent="0.35">
      <c r="A295" s="11" t="s">
        <v>344</v>
      </c>
      <c r="B295" s="11" t="s">
        <v>115</v>
      </c>
      <c r="C295" s="11" t="s">
        <v>116</v>
      </c>
      <c r="D295" s="11" t="s">
        <v>115</v>
      </c>
      <c r="E295" s="11" t="s">
        <v>117</v>
      </c>
      <c r="F295" s="11">
        <v>2023</v>
      </c>
      <c r="G295" s="11">
        <v>1100148</v>
      </c>
      <c r="H295" s="11" t="s">
        <v>518</v>
      </c>
      <c r="I295" s="11">
        <v>6300067</v>
      </c>
      <c r="J295" s="12" t="s">
        <v>450</v>
      </c>
      <c r="K295" s="11">
        <v>407190</v>
      </c>
      <c r="L295" s="11" t="s">
        <v>520</v>
      </c>
      <c r="M295" s="11"/>
      <c r="N295" s="11"/>
      <c r="O295" s="13">
        <v>0</v>
      </c>
      <c r="P295" s="13">
        <v>0</v>
      </c>
      <c r="Q295" s="13">
        <v>0</v>
      </c>
      <c r="R295" s="13">
        <v>38694493</v>
      </c>
      <c r="S295" s="13">
        <v>0</v>
      </c>
      <c r="T295" s="13">
        <v>0</v>
      </c>
      <c r="U295" s="13">
        <v>0</v>
      </c>
      <c r="V295" s="13">
        <v>6076280</v>
      </c>
      <c r="W295" s="13">
        <v>0</v>
      </c>
      <c r="X295" s="13">
        <v>0</v>
      </c>
      <c r="Y295" s="13">
        <v>0</v>
      </c>
      <c r="Z295" s="13">
        <v>0</v>
      </c>
      <c r="AA295" s="14">
        <f t="shared" si="676"/>
        <v>44770773</v>
      </c>
      <c r="AB295" s="15">
        <f t="shared" ref="AB295:AM295" si="750">+IFERROR(O295/AO295,0)</f>
        <v>0</v>
      </c>
      <c r="AC295" s="15">
        <f t="shared" si="750"/>
        <v>0</v>
      </c>
      <c r="AD295" s="15">
        <f t="shared" si="750"/>
        <v>0</v>
      </c>
      <c r="AE295" s="15">
        <f t="shared" si="750"/>
        <v>194.88</v>
      </c>
      <c r="AF295" s="15">
        <f t="shared" si="750"/>
        <v>0</v>
      </c>
      <c r="AG295" s="15">
        <f t="shared" si="750"/>
        <v>0</v>
      </c>
      <c r="AH295" s="15">
        <f t="shared" si="750"/>
        <v>0</v>
      </c>
      <c r="AI295" s="15">
        <f t="shared" si="750"/>
        <v>33.599999999999994</v>
      </c>
      <c r="AJ295" s="15">
        <f t="shared" si="750"/>
        <v>0</v>
      </c>
      <c r="AK295" s="15">
        <f t="shared" si="750"/>
        <v>0</v>
      </c>
      <c r="AL295" s="15">
        <f t="shared" si="750"/>
        <v>0</v>
      </c>
      <c r="AM295" s="15">
        <f t="shared" si="750"/>
        <v>0</v>
      </c>
      <c r="AN295" s="15">
        <f t="shared" si="678"/>
        <v>228.48</v>
      </c>
      <c r="AO295" s="14">
        <v>0</v>
      </c>
      <c r="AP295" s="14">
        <v>0</v>
      </c>
      <c r="AQ295" s="14">
        <v>0</v>
      </c>
      <c r="AR295" s="14">
        <v>198555.4854269294</v>
      </c>
      <c r="AS295" s="14">
        <v>0</v>
      </c>
      <c r="AT295" s="14">
        <v>0</v>
      </c>
      <c r="AU295" s="14">
        <v>0</v>
      </c>
      <c r="AV295" s="14">
        <v>180841.66666666669</v>
      </c>
      <c r="AW295" s="14"/>
      <c r="AX295" s="14"/>
      <c r="AY295" s="14"/>
      <c r="AZ295" s="14"/>
      <c r="BA295" s="14">
        <f t="shared" ref="BA295:BL295" si="751">+BN295*CA295</f>
        <v>0</v>
      </c>
      <c r="BB295" s="14">
        <f t="shared" si="751"/>
        <v>6570234</v>
      </c>
      <c r="BC295" s="14">
        <f t="shared" si="751"/>
        <v>0</v>
      </c>
      <c r="BD295" s="14">
        <f t="shared" si="751"/>
        <v>0</v>
      </c>
      <c r="BE295" s="14">
        <f t="shared" si="751"/>
        <v>0</v>
      </c>
      <c r="BF295" s="14">
        <f t="shared" si="751"/>
        <v>6570234</v>
      </c>
      <c r="BG295" s="14">
        <f t="shared" si="751"/>
        <v>0</v>
      </c>
      <c r="BH295" s="14">
        <f t="shared" si="751"/>
        <v>0</v>
      </c>
      <c r="BI295" s="14">
        <f t="shared" si="751"/>
        <v>0</v>
      </c>
      <c r="BJ295" s="14">
        <f t="shared" si="751"/>
        <v>6570234</v>
      </c>
      <c r="BK295" s="14">
        <f t="shared" si="751"/>
        <v>0</v>
      </c>
      <c r="BL295" s="14">
        <f t="shared" si="751"/>
        <v>0</v>
      </c>
      <c r="BM295" s="13">
        <f t="shared" si="679"/>
        <v>19710702</v>
      </c>
      <c r="BN295" s="16">
        <v>0</v>
      </c>
      <c r="BO295" s="16">
        <v>60</v>
      </c>
      <c r="BP295" s="16">
        <v>0</v>
      </c>
      <c r="BQ295" s="16">
        <v>0</v>
      </c>
      <c r="BR295" s="16">
        <v>0</v>
      </c>
      <c r="BS295" s="16">
        <v>60</v>
      </c>
      <c r="BT295" s="16">
        <v>0</v>
      </c>
      <c r="BU295" s="16">
        <v>0</v>
      </c>
      <c r="BV295" s="16">
        <v>0</v>
      </c>
      <c r="BW295" s="16">
        <v>60</v>
      </c>
      <c r="BX295" s="16">
        <v>0</v>
      </c>
      <c r="BY295" s="16">
        <v>0</v>
      </c>
      <c r="BZ295" s="16">
        <f t="shared" si="612"/>
        <v>180</v>
      </c>
      <c r="CA295" s="13">
        <v>109503.9</v>
      </c>
      <c r="CB295" s="13">
        <v>109503.9</v>
      </c>
      <c r="CC295" s="13">
        <v>109503.9</v>
      </c>
      <c r="CD295" s="13">
        <v>109503.9</v>
      </c>
      <c r="CE295" s="13">
        <v>109503.9</v>
      </c>
      <c r="CF295" s="13">
        <v>109503.9</v>
      </c>
      <c r="CG295" s="13">
        <v>109503.9</v>
      </c>
      <c r="CH295" s="13">
        <v>109503.9</v>
      </c>
      <c r="CI295" s="13">
        <v>109503.9</v>
      </c>
      <c r="CJ295" s="13">
        <v>109503.9</v>
      </c>
      <c r="CK295" s="13">
        <v>109503.9</v>
      </c>
      <c r="CL295" s="13">
        <v>109503.9</v>
      </c>
      <c r="CM295" s="17">
        <v>0.52</v>
      </c>
      <c r="CN295" s="17">
        <v>0.52</v>
      </c>
      <c r="CO295" s="17">
        <v>0.52</v>
      </c>
      <c r="CP295" s="17">
        <v>0.52</v>
      </c>
      <c r="CQ295" s="17">
        <v>0.52</v>
      </c>
      <c r="CR295" s="17">
        <v>0.52</v>
      </c>
      <c r="CS295" s="17">
        <v>0.52</v>
      </c>
      <c r="CT295" s="17">
        <v>0.52</v>
      </c>
      <c r="CU295" s="17">
        <v>0.52</v>
      </c>
      <c r="CV295" s="17">
        <v>0.52</v>
      </c>
      <c r="CW295" s="17">
        <v>0.52</v>
      </c>
      <c r="CX295" s="17">
        <v>0.52</v>
      </c>
      <c r="CY295" s="17">
        <v>0.45</v>
      </c>
      <c r="CZ295" s="17">
        <v>0.45</v>
      </c>
      <c r="DA295" s="17">
        <v>0.45</v>
      </c>
      <c r="DB295" s="17">
        <v>0.435</v>
      </c>
      <c r="DC295" s="17">
        <v>0.45</v>
      </c>
      <c r="DD295" s="17">
        <v>0.45</v>
      </c>
      <c r="DE295" s="17">
        <v>0.44400000000000001</v>
      </c>
      <c r="DF295" s="17">
        <v>0.44400000000000001</v>
      </c>
      <c r="DG295" s="17">
        <v>0.44400000000000001</v>
      </c>
      <c r="DH295" s="17">
        <v>0.435</v>
      </c>
      <c r="DI295" s="17">
        <v>0.44400000000000001</v>
      </c>
      <c r="DJ295" s="17">
        <v>0.45</v>
      </c>
    </row>
    <row r="296" spans="1:114" ht="15" customHeight="1" x14ac:dyDescent="0.35">
      <c r="A296" s="11" t="s">
        <v>344</v>
      </c>
      <c r="B296" s="11" t="s">
        <v>115</v>
      </c>
      <c r="C296" s="11" t="s">
        <v>116</v>
      </c>
      <c r="D296" s="11" t="s">
        <v>115</v>
      </c>
      <c r="E296" s="11" t="s">
        <v>117</v>
      </c>
      <c r="F296" s="11">
        <v>2023</v>
      </c>
      <c r="G296" s="11">
        <v>1100148</v>
      </c>
      <c r="H296" s="11" t="s">
        <v>518</v>
      </c>
      <c r="I296" s="11">
        <v>6300067</v>
      </c>
      <c r="J296" s="12" t="s">
        <v>450</v>
      </c>
      <c r="K296" s="11">
        <v>407272</v>
      </c>
      <c r="L296" s="11" t="s">
        <v>521</v>
      </c>
      <c r="M296" s="11"/>
      <c r="N296" s="11"/>
      <c r="O296" s="13">
        <v>0</v>
      </c>
      <c r="P296" s="13">
        <v>0</v>
      </c>
      <c r="Q296" s="13">
        <v>0</v>
      </c>
      <c r="R296" s="13">
        <v>10628745</v>
      </c>
      <c r="S296" s="13">
        <v>0</v>
      </c>
      <c r="T296" s="13">
        <v>0</v>
      </c>
      <c r="U296" s="13">
        <v>0</v>
      </c>
      <c r="V296" s="13">
        <v>2654973</v>
      </c>
      <c r="W296" s="13">
        <v>0</v>
      </c>
      <c r="X296" s="13">
        <v>0</v>
      </c>
      <c r="Y296" s="13">
        <v>0</v>
      </c>
      <c r="Z296" s="13">
        <v>0</v>
      </c>
      <c r="AA296" s="14">
        <f t="shared" si="676"/>
        <v>13283718</v>
      </c>
      <c r="AB296" s="15">
        <f t="shared" ref="AB296:AM296" si="752">+IFERROR(O296/AO296,0)</f>
        <v>0</v>
      </c>
      <c r="AC296" s="15">
        <f t="shared" si="752"/>
        <v>0</v>
      </c>
      <c r="AD296" s="15">
        <f t="shared" si="752"/>
        <v>0</v>
      </c>
      <c r="AE296" s="15">
        <f t="shared" si="752"/>
        <v>55.439999999999991</v>
      </c>
      <c r="AF296" s="15">
        <f t="shared" si="752"/>
        <v>0</v>
      </c>
      <c r="AG296" s="15">
        <f t="shared" si="752"/>
        <v>0</v>
      </c>
      <c r="AH296" s="15">
        <f t="shared" si="752"/>
        <v>0</v>
      </c>
      <c r="AI296" s="15">
        <f t="shared" si="752"/>
        <v>15.12</v>
      </c>
      <c r="AJ296" s="15">
        <f t="shared" si="752"/>
        <v>0</v>
      </c>
      <c r="AK296" s="15">
        <f t="shared" si="752"/>
        <v>0</v>
      </c>
      <c r="AL296" s="15">
        <f t="shared" si="752"/>
        <v>0</v>
      </c>
      <c r="AM296" s="15">
        <f t="shared" si="752"/>
        <v>0</v>
      </c>
      <c r="AN296" s="15">
        <f t="shared" si="678"/>
        <v>70.559999999999988</v>
      </c>
      <c r="AO296" s="14">
        <v>0</v>
      </c>
      <c r="AP296" s="14">
        <v>0</v>
      </c>
      <c r="AQ296" s="14">
        <v>0</v>
      </c>
      <c r="AR296" s="14">
        <v>191716.17965367969</v>
      </c>
      <c r="AS296" s="14">
        <v>0</v>
      </c>
      <c r="AT296" s="14">
        <v>0</v>
      </c>
      <c r="AU296" s="14">
        <v>0</v>
      </c>
      <c r="AV296" s="14">
        <v>175593.4523809524</v>
      </c>
      <c r="AW296" s="14"/>
      <c r="AX296" s="14"/>
      <c r="AY296" s="14"/>
      <c r="AZ296" s="14"/>
      <c r="BA296" s="14">
        <f t="shared" ref="BA296:BL296" si="753">+BN296*CA296</f>
        <v>0</v>
      </c>
      <c r="BB296" s="14">
        <f t="shared" si="753"/>
        <v>2870802</v>
      </c>
      <c r="BC296" s="14">
        <f t="shared" si="753"/>
        <v>0</v>
      </c>
      <c r="BD296" s="14">
        <f t="shared" si="753"/>
        <v>0</v>
      </c>
      <c r="BE296" s="14">
        <f t="shared" si="753"/>
        <v>0</v>
      </c>
      <c r="BF296" s="14">
        <f t="shared" si="753"/>
        <v>2870802</v>
      </c>
      <c r="BG296" s="14">
        <f t="shared" si="753"/>
        <v>0</v>
      </c>
      <c r="BH296" s="14">
        <f t="shared" si="753"/>
        <v>0</v>
      </c>
      <c r="BI296" s="14">
        <f t="shared" si="753"/>
        <v>0</v>
      </c>
      <c r="BJ296" s="14">
        <f t="shared" si="753"/>
        <v>2870802</v>
      </c>
      <c r="BK296" s="14">
        <f t="shared" si="753"/>
        <v>0</v>
      </c>
      <c r="BL296" s="14">
        <f t="shared" si="753"/>
        <v>0</v>
      </c>
      <c r="BM296" s="13">
        <f t="shared" si="679"/>
        <v>8612406</v>
      </c>
      <c r="BN296" s="16">
        <v>0</v>
      </c>
      <c r="BO296" s="16">
        <v>72</v>
      </c>
      <c r="BP296" s="16">
        <v>0</v>
      </c>
      <c r="BQ296" s="16">
        <v>0</v>
      </c>
      <c r="BR296" s="16">
        <v>0</v>
      </c>
      <c r="BS296" s="16">
        <v>72</v>
      </c>
      <c r="BT296" s="16">
        <v>0</v>
      </c>
      <c r="BU296" s="16">
        <v>0</v>
      </c>
      <c r="BV296" s="16">
        <v>0</v>
      </c>
      <c r="BW296" s="16">
        <v>72</v>
      </c>
      <c r="BX296" s="16">
        <v>0</v>
      </c>
      <c r="BY296" s="16">
        <v>0</v>
      </c>
      <c r="BZ296" s="16">
        <f t="shared" si="612"/>
        <v>216</v>
      </c>
      <c r="CA296" s="13">
        <v>39872.25</v>
      </c>
      <c r="CB296" s="13">
        <v>39872.25</v>
      </c>
      <c r="CC296" s="13">
        <v>39872.25</v>
      </c>
      <c r="CD296" s="13">
        <v>39872.25</v>
      </c>
      <c r="CE296" s="13">
        <v>39872.25</v>
      </c>
      <c r="CF296" s="13">
        <v>39872.25</v>
      </c>
      <c r="CG296" s="13">
        <v>39872.25</v>
      </c>
      <c r="CH296" s="13">
        <v>39872.25</v>
      </c>
      <c r="CI296" s="13">
        <v>39872.25</v>
      </c>
      <c r="CJ296" s="13">
        <v>39872.25</v>
      </c>
      <c r="CK296" s="13">
        <v>39872.25</v>
      </c>
      <c r="CL296" s="13">
        <v>39872.25</v>
      </c>
      <c r="CM296" s="17">
        <v>0.65</v>
      </c>
      <c r="CN296" s="17">
        <v>0.65</v>
      </c>
      <c r="CO296" s="17">
        <v>0.65</v>
      </c>
      <c r="CP296" s="17">
        <v>0.65</v>
      </c>
      <c r="CQ296" s="17">
        <v>0.65</v>
      </c>
      <c r="CR296" s="17">
        <v>0.65</v>
      </c>
      <c r="CS296" s="17">
        <v>0.65</v>
      </c>
      <c r="CT296" s="17">
        <v>0.65</v>
      </c>
      <c r="CU296" s="17">
        <v>0.65</v>
      </c>
      <c r="CV296" s="17">
        <v>0.65</v>
      </c>
      <c r="CW296" s="17">
        <v>0.65</v>
      </c>
      <c r="CX296" s="17">
        <v>0.65</v>
      </c>
      <c r="CY296" s="17">
        <v>0.51</v>
      </c>
      <c r="CZ296" s="17">
        <v>0.51</v>
      </c>
      <c r="DA296" s="17">
        <v>0.51</v>
      </c>
      <c r="DB296" s="17">
        <v>0.495</v>
      </c>
      <c r="DC296" s="17">
        <v>0.51</v>
      </c>
      <c r="DD296" s="17">
        <v>0.51</v>
      </c>
      <c r="DE296" s="17">
        <v>0.504</v>
      </c>
      <c r="DF296" s="17">
        <v>0.504</v>
      </c>
      <c r="DG296" s="17">
        <v>0.504</v>
      </c>
      <c r="DH296" s="17">
        <v>0.495</v>
      </c>
      <c r="DI296" s="17">
        <v>0.504</v>
      </c>
      <c r="DJ296" s="17">
        <v>0.51</v>
      </c>
    </row>
    <row r="297" spans="1:114" ht="15" customHeight="1" x14ac:dyDescent="0.35">
      <c r="A297" s="11" t="s">
        <v>344</v>
      </c>
      <c r="B297" s="11" t="s">
        <v>115</v>
      </c>
      <c r="C297" s="11" t="s">
        <v>116</v>
      </c>
      <c r="D297" s="11" t="s">
        <v>115</v>
      </c>
      <c r="E297" s="11" t="s">
        <v>117</v>
      </c>
      <c r="F297" s="11">
        <v>2023</v>
      </c>
      <c r="G297" s="11">
        <v>1100148</v>
      </c>
      <c r="H297" s="11" t="s">
        <v>518</v>
      </c>
      <c r="I297" s="11">
        <v>6300067</v>
      </c>
      <c r="J297" s="12" t="s">
        <v>450</v>
      </c>
      <c r="K297" s="11">
        <v>407273</v>
      </c>
      <c r="L297" s="11" t="s">
        <v>522</v>
      </c>
      <c r="M297" s="11"/>
      <c r="N297" s="11"/>
      <c r="O297" s="13">
        <v>0</v>
      </c>
      <c r="P297" s="13">
        <v>0</v>
      </c>
      <c r="Q297" s="13">
        <v>0</v>
      </c>
      <c r="R297" s="13">
        <v>7729996</v>
      </c>
      <c r="S297" s="13">
        <v>0</v>
      </c>
      <c r="T297" s="13">
        <v>0</v>
      </c>
      <c r="U297" s="13">
        <v>0</v>
      </c>
      <c r="V297" s="13">
        <v>2654973</v>
      </c>
      <c r="W297" s="13">
        <v>0</v>
      </c>
      <c r="X297" s="13">
        <v>0</v>
      </c>
      <c r="Y297" s="13">
        <v>0</v>
      </c>
      <c r="Z297" s="13">
        <v>0</v>
      </c>
      <c r="AA297" s="14">
        <f t="shared" si="676"/>
        <v>10384969</v>
      </c>
      <c r="AB297" s="15">
        <f t="shared" ref="AB297:AM297" si="754">+IFERROR(O297/AO297,0)</f>
        <v>0</v>
      </c>
      <c r="AC297" s="15">
        <f t="shared" si="754"/>
        <v>0</v>
      </c>
      <c r="AD297" s="15">
        <f t="shared" si="754"/>
        <v>0</v>
      </c>
      <c r="AE297" s="15">
        <f t="shared" si="754"/>
        <v>40.319999999999986</v>
      </c>
      <c r="AF297" s="15">
        <f t="shared" si="754"/>
        <v>0</v>
      </c>
      <c r="AG297" s="15">
        <f t="shared" si="754"/>
        <v>0</v>
      </c>
      <c r="AH297" s="15">
        <f t="shared" si="754"/>
        <v>0</v>
      </c>
      <c r="AI297" s="15">
        <f t="shared" si="754"/>
        <v>15.12</v>
      </c>
      <c r="AJ297" s="15">
        <f t="shared" si="754"/>
        <v>0</v>
      </c>
      <c r="AK297" s="15">
        <f t="shared" si="754"/>
        <v>0</v>
      </c>
      <c r="AL297" s="15">
        <f t="shared" si="754"/>
        <v>0</v>
      </c>
      <c r="AM297" s="15">
        <f t="shared" si="754"/>
        <v>0</v>
      </c>
      <c r="AN297" s="15">
        <f t="shared" si="678"/>
        <v>55.439999999999984</v>
      </c>
      <c r="AO297" s="14">
        <v>0</v>
      </c>
      <c r="AP297" s="14">
        <v>0</v>
      </c>
      <c r="AQ297" s="14">
        <v>0</v>
      </c>
      <c r="AR297" s="14">
        <v>191716.17063492071</v>
      </c>
      <c r="AS297" s="14">
        <v>0</v>
      </c>
      <c r="AT297" s="14">
        <v>0</v>
      </c>
      <c r="AU297" s="14">
        <v>0</v>
      </c>
      <c r="AV297" s="14">
        <v>175593.4523809524</v>
      </c>
      <c r="AW297" s="14"/>
      <c r="AX297" s="14"/>
      <c r="AY297" s="14"/>
      <c r="AZ297" s="14"/>
      <c r="BA297" s="14">
        <f t="shared" ref="BA297:BL297" si="755">+BN297*CA297</f>
        <v>0</v>
      </c>
      <c r="BB297" s="14">
        <f t="shared" si="755"/>
        <v>2870802</v>
      </c>
      <c r="BC297" s="14">
        <f t="shared" si="755"/>
        <v>0</v>
      </c>
      <c r="BD297" s="14">
        <f t="shared" si="755"/>
        <v>0</v>
      </c>
      <c r="BE297" s="14">
        <f t="shared" si="755"/>
        <v>0</v>
      </c>
      <c r="BF297" s="14">
        <f t="shared" si="755"/>
        <v>2870802</v>
      </c>
      <c r="BG297" s="14">
        <f t="shared" si="755"/>
        <v>0</v>
      </c>
      <c r="BH297" s="14">
        <f t="shared" si="755"/>
        <v>0</v>
      </c>
      <c r="BI297" s="14">
        <f t="shared" si="755"/>
        <v>0</v>
      </c>
      <c r="BJ297" s="14">
        <f t="shared" si="755"/>
        <v>2870802</v>
      </c>
      <c r="BK297" s="14">
        <f t="shared" si="755"/>
        <v>0</v>
      </c>
      <c r="BL297" s="14">
        <f t="shared" si="755"/>
        <v>0</v>
      </c>
      <c r="BM297" s="13">
        <f t="shared" si="679"/>
        <v>8612406</v>
      </c>
      <c r="BN297" s="16">
        <v>0</v>
      </c>
      <c r="BO297" s="16">
        <v>72</v>
      </c>
      <c r="BP297" s="16">
        <v>0</v>
      </c>
      <c r="BQ297" s="16">
        <v>0</v>
      </c>
      <c r="BR297" s="16">
        <v>0</v>
      </c>
      <c r="BS297" s="16">
        <v>72</v>
      </c>
      <c r="BT297" s="16">
        <v>0</v>
      </c>
      <c r="BU297" s="16">
        <v>0</v>
      </c>
      <c r="BV297" s="16">
        <v>0</v>
      </c>
      <c r="BW297" s="16">
        <v>72</v>
      </c>
      <c r="BX297" s="16">
        <v>0</v>
      </c>
      <c r="BY297" s="16">
        <v>0</v>
      </c>
      <c r="BZ297" s="16">
        <f t="shared" si="612"/>
        <v>216</v>
      </c>
      <c r="CA297" s="13">
        <v>39872.25</v>
      </c>
      <c r="CB297" s="13">
        <v>39872.25</v>
      </c>
      <c r="CC297" s="13">
        <v>39872.25</v>
      </c>
      <c r="CD297" s="13">
        <v>39872.25</v>
      </c>
      <c r="CE297" s="13">
        <v>39872.25</v>
      </c>
      <c r="CF297" s="13">
        <v>39872.25</v>
      </c>
      <c r="CG297" s="13">
        <v>39872.25</v>
      </c>
      <c r="CH297" s="13">
        <v>39872.25</v>
      </c>
      <c r="CI297" s="13">
        <v>39872.25</v>
      </c>
      <c r="CJ297" s="13">
        <v>39872.25</v>
      </c>
      <c r="CK297" s="13">
        <v>39872.25</v>
      </c>
      <c r="CL297" s="13">
        <v>39872.25</v>
      </c>
      <c r="CM297" s="17">
        <v>0.65</v>
      </c>
      <c r="CN297" s="17">
        <v>0.65</v>
      </c>
      <c r="CO297" s="17">
        <v>0.65</v>
      </c>
      <c r="CP297" s="17">
        <v>0.65</v>
      </c>
      <c r="CQ297" s="17">
        <v>0.65</v>
      </c>
      <c r="CR297" s="17">
        <v>0.65</v>
      </c>
      <c r="CS297" s="17">
        <v>0.65</v>
      </c>
      <c r="CT297" s="17">
        <v>0.65</v>
      </c>
      <c r="CU297" s="17">
        <v>0.65</v>
      </c>
      <c r="CV297" s="17">
        <v>0.65</v>
      </c>
      <c r="CW297" s="17">
        <v>0.65</v>
      </c>
      <c r="CX297" s="17">
        <v>0.65</v>
      </c>
      <c r="CY297" s="17">
        <v>0.48</v>
      </c>
      <c r="CZ297" s="17">
        <v>0.48</v>
      </c>
      <c r="DA297" s="17">
        <v>0.48</v>
      </c>
      <c r="DB297" s="17">
        <v>0.46499999999999997</v>
      </c>
      <c r="DC297" s="17">
        <v>0.48</v>
      </c>
      <c r="DD297" s="17">
        <v>0.48</v>
      </c>
      <c r="DE297" s="17">
        <v>0.47399999999999998</v>
      </c>
      <c r="DF297" s="17">
        <v>0.47399999999999998</v>
      </c>
      <c r="DG297" s="17">
        <v>0.47399999999999998</v>
      </c>
      <c r="DH297" s="17">
        <v>0.46499999999999997</v>
      </c>
      <c r="DI297" s="17">
        <v>0.47399999999999998</v>
      </c>
      <c r="DJ297" s="17">
        <v>0.48</v>
      </c>
    </row>
    <row r="298" spans="1:114" ht="15" customHeight="1" x14ac:dyDescent="0.35">
      <c r="A298" s="11" t="s">
        <v>344</v>
      </c>
      <c r="B298" s="11" t="s">
        <v>115</v>
      </c>
      <c r="C298" s="11" t="s">
        <v>116</v>
      </c>
      <c r="D298" s="11" t="s">
        <v>115</v>
      </c>
      <c r="E298" s="11" t="s">
        <v>117</v>
      </c>
      <c r="F298" s="11">
        <v>2023</v>
      </c>
      <c r="G298" s="11">
        <v>1000957</v>
      </c>
      <c r="H298" s="11" t="s">
        <v>523</v>
      </c>
      <c r="I298" s="11">
        <v>6300067</v>
      </c>
      <c r="J298" s="12" t="s">
        <v>450</v>
      </c>
      <c r="K298" s="11">
        <v>406954</v>
      </c>
      <c r="L298" s="11" t="s">
        <v>524</v>
      </c>
      <c r="M298" s="11"/>
      <c r="N298" s="11"/>
      <c r="O298" s="13">
        <v>0</v>
      </c>
      <c r="P298" s="13">
        <v>70579200</v>
      </c>
      <c r="Q298" s="13">
        <v>146841600</v>
      </c>
      <c r="R298" s="13">
        <v>73420800</v>
      </c>
      <c r="S298" s="13">
        <v>108295680</v>
      </c>
      <c r="T298" s="13">
        <v>146841600</v>
      </c>
      <c r="U298" s="13">
        <v>160608000</v>
      </c>
      <c r="V298" s="13">
        <v>98200320</v>
      </c>
      <c r="W298" s="13">
        <v>9177600</v>
      </c>
      <c r="X298" s="13">
        <v>28450560</v>
      </c>
      <c r="Y298" s="13">
        <v>29177600</v>
      </c>
      <c r="Z298" s="13">
        <v>11930830</v>
      </c>
      <c r="AA298" s="14">
        <f t="shared" si="676"/>
        <v>883523790</v>
      </c>
      <c r="AB298" s="15">
        <f t="shared" ref="AB298:AM298" si="756">+IFERROR(O298/AO298,0)</f>
        <v>0</v>
      </c>
      <c r="AC298" s="15">
        <f t="shared" si="756"/>
        <v>460.79999999999995</v>
      </c>
      <c r="AD298" s="15">
        <f t="shared" si="756"/>
        <v>921.60000000000014</v>
      </c>
      <c r="AE298" s="15">
        <f t="shared" si="756"/>
        <v>460.80000000000007</v>
      </c>
      <c r="AF298" s="15">
        <f t="shared" si="756"/>
        <v>679.68000000000006</v>
      </c>
      <c r="AG298" s="15">
        <f t="shared" si="756"/>
        <v>921.60000000000014</v>
      </c>
      <c r="AH298" s="15">
        <f t="shared" si="756"/>
        <v>1008.0000000000001</v>
      </c>
      <c r="AI298" s="15">
        <f t="shared" si="756"/>
        <v>616.32000000000005</v>
      </c>
      <c r="AJ298" s="15">
        <f t="shared" si="756"/>
        <v>57.600000000000009</v>
      </c>
      <c r="AK298" s="15">
        <f t="shared" si="756"/>
        <v>178.56000000000003</v>
      </c>
      <c r="AL298" s="15">
        <f t="shared" si="756"/>
        <v>183.12301255230128</v>
      </c>
      <c r="AM298" s="15">
        <f t="shared" si="756"/>
        <v>74.879686192468625</v>
      </c>
      <c r="AN298" s="15">
        <f t="shared" si="678"/>
        <v>5562.9626987447709</v>
      </c>
      <c r="AO298" s="14" t="s">
        <v>121</v>
      </c>
      <c r="AP298" s="14">
        <v>153166.66666666669</v>
      </c>
      <c r="AQ298" s="14">
        <v>159333.33333333331</v>
      </c>
      <c r="AR298" s="14">
        <v>159333.33333333331</v>
      </c>
      <c r="AS298" s="14">
        <v>159333.33333333331</v>
      </c>
      <c r="AT298" s="14">
        <v>159333.33333333331</v>
      </c>
      <c r="AU298" s="14">
        <v>159333.33333333331</v>
      </c>
      <c r="AV298" s="14">
        <v>159333.33333333331</v>
      </c>
      <c r="AW298" s="14">
        <v>159333.33333333331</v>
      </c>
      <c r="AX298" s="14">
        <v>159333.33333333331</v>
      </c>
      <c r="AY298" s="14">
        <v>159333.33333333331</v>
      </c>
      <c r="AZ298" s="14">
        <v>159333.33333333331</v>
      </c>
      <c r="BA298" s="14">
        <f t="shared" ref="BA298:BL298" si="757">+BN298*CA298</f>
        <v>60572160</v>
      </c>
      <c r="BB298" s="14">
        <f t="shared" si="757"/>
        <v>90858240</v>
      </c>
      <c r="BC298" s="14">
        <f t="shared" si="757"/>
        <v>152439936</v>
      </c>
      <c r="BD298" s="14">
        <f t="shared" si="757"/>
        <v>199888128</v>
      </c>
      <c r="BE298" s="14">
        <f t="shared" si="757"/>
        <v>199888128</v>
      </c>
      <c r="BF298" s="14">
        <f t="shared" si="757"/>
        <v>153449472</v>
      </c>
      <c r="BG298" s="14">
        <f t="shared" si="757"/>
        <v>149411328</v>
      </c>
      <c r="BH298" s="14">
        <f t="shared" si="757"/>
        <v>153449472</v>
      </c>
      <c r="BI298" s="14">
        <f t="shared" si="757"/>
        <v>199888128</v>
      </c>
      <c r="BJ298" s="14">
        <f t="shared" si="757"/>
        <v>199888128</v>
      </c>
      <c r="BK298" s="14">
        <f t="shared" si="757"/>
        <v>149411328</v>
      </c>
      <c r="BL298" s="14">
        <f t="shared" si="757"/>
        <v>90858240</v>
      </c>
      <c r="BM298" s="13">
        <f t="shared" si="679"/>
        <v>1800002688</v>
      </c>
      <c r="BN298" s="16">
        <v>11520</v>
      </c>
      <c r="BO298" s="16">
        <v>17280</v>
      </c>
      <c r="BP298" s="16">
        <v>28992</v>
      </c>
      <c r="BQ298" s="16">
        <v>38016</v>
      </c>
      <c r="BR298" s="16">
        <v>38016</v>
      </c>
      <c r="BS298" s="16">
        <v>29184</v>
      </c>
      <c r="BT298" s="16">
        <v>28416</v>
      </c>
      <c r="BU298" s="16">
        <v>29184</v>
      </c>
      <c r="BV298" s="16">
        <v>38016</v>
      </c>
      <c r="BW298" s="16">
        <v>38016</v>
      </c>
      <c r="BX298" s="16">
        <v>28416</v>
      </c>
      <c r="BY298" s="16">
        <v>17280</v>
      </c>
      <c r="BZ298" s="16">
        <f t="shared" si="612"/>
        <v>342336</v>
      </c>
      <c r="CA298" s="13">
        <v>5258</v>
      </c>
      <c r="CB298" s="13">
        <v>5258</v>
      </c>
      <c r="CC298" s="13">
        <v>5258</v>
      </c>
      <c r="CD298" s="13">
        <v>5258</v>
      </c>
      <c r="CE298" s="13">
        <v>5258</v>
      </c>
      <c r="CF298" s="13">
        <v>5258</v>
      </c>
      <c r="CG298" s="13">
        <v>5258</v>
      </c>
      <c r="CH298" s="13">
        <v>5258</v>
      </c>
      <c r="CI298" s="13">
        <v>5258</v>
      </c>
      <c r="CJ298" s="13">
        <v>5258</v>
      </c>
      <c r="CK298" s="13">
        <v>5258</v>
      </c>
      <c r="CL298" s="13">
        <v>5258</v>
      </c>
      <c r="CM298" s="17">
        <v>0.72</v>
      </c>
      <c r="CN298" s="17">
        <v>0.72</v>
      </c>
      <c r="CO298" s="17">
        <v>0.72</v>
      </c>
      <c r="CP298" s="17">
        <v>0.72</v>
      </c>
      <c r="CQ298" s="17">
        <v>0.72</v>
      </c>
      <c r="CR298" s="17">
        <v>0.72</v>
      </c>
      <c r="CS298" s="17">
        <v>0.72</v>
      </c>
      <c r="CT298" s="17">
        <v>0.72</v>
      </c>
      <c r="CU298" s="17">
        <v>0.72</v>
      </c>
      <c r="CV298" s="17">
        <v>0.72</v>
      </c>
      <c r="CW298" s="17">
        <v>0.72</v>
      </c>
      <c r="CX298" s="17">
        <v>0.72</v>
      </c>
      <c r="CY298" s="17">
        <v>0.57999999999999996</v>
      </c>
      <c r="CZ298" s="17">
        <v>0.57999999999999996</v>
      </c>
      <c r="DA298" s="17">
        <v>0.57999999999999996</v>
      </c>
      <c r="DB298" s="17">
        <v>0.56499999999999995</v>
      </c>
      <c r="DC298" s="17">
        <v>0.57999999999999996</v>
      </c>
      <c r="DD298" s="17">
        <v>0.57999999999999996</v>
      </c>
      <c r="DE298" s="17">
        <v>0.57399999999999995</v>
      </c>
      <c r="DF298" s="17">
        <v>0.57399999999999995</v>
      </c>
      <c r="DG298" s="17">
        <v>0.57399999999999995</v>
      </c>
      <c r="DH298" s="17">
        <v>0.56499999999999995</v>
      </c>
      <c r="DI298" s="17">
        <v>0.57399999999999995</v>
      </c>
      <c r="DJ298" s="17">
        <v>0.57999999999999996</v>
      </c>
    </row>
    <row r="299" spans="1:114" ht="15" customHeight="1" x14ac:dyDescent="0.35">
      <c r="A299" s="11" t="s">
        <v>344</v>
      </c>
      <c r="B299" s="11" t="s">
        <v>115</v>
      </c>
      <c r="C299" s="11" t="s">
        <v>116</v>
      </c>
      <c r="D299" s="11" t="s">
        <v>115</v>
      </c>
      <c r="E299" s="11" t="s">
        <v>117</v>
      </c>
      <c r="F299" s="11">
        <v>2023</v>
      </c>
      <c r="G299" s="11">
        <v>1000957</v>
      </c>
      <c r="H299" s="11" t="s">
        <v>523</v>
      </c>
      <c r="I299" s="11">
        <v>6300067</v>
      </c>
      <c r="J299" s="12" t="s">
        <v>450</v>
      </c>
      <c r="K299" s="11">
        <v>406950</v>
      </c>
      <c r="L299" s="11" t="s">
        <v>525</v>
      </c>
      <c r="M299" s="11"/>
      <c r="N299" s="11"/>
      <c r="O299" s="13">
        <v>41355000</v>
      </c>
      <c r="P299" s="13">
        <v>16542000</v>
      </c>
      <c r="Q299" s="13">
        <v>94644000</v>
      </c>
      <c r="R299" s="13">
        <v>64357920</v>
      </c>
      <c r="S299" s="13">
        <v>41299200</v>
      </c>
      <c r="T299" s="13">
        <v>45888000</v>
      </c>
      <c r="U299" s="13">
        <v>45888000</v>
      </c>
      <c r="V299" s="13">
        <v>45888000</v>
      </c>
      <c r="W299" s="13">
        <v>91776000</v>
      </c>
      <c r="X299" s="13">
        <v>11930880</v>
      </c>
      <c r="Y299" s="13">
        <v>99776000</v>
      </c>
      <c r="Z299" s="13">
        <v>28450540</v>
      </c>
      <c r="AA299" s="14">
        <f t="shared" si="676"/>
        <v>627795540</v>
      </c>
      <c r="AB299" s="15">
        <f t="shared" ref="AB299:AM299" si="758">+IFERROR(O299/AO299,0)</f>
        <v>269.99999999999994</v>
      </c>
      <c r="AC299" s="15">
        <f t="shared" si="758"/>
        <v>107.99999999999999</v>
      </c>
      <c r="AD299" s="15">
        <f t="shared" si="758"/>
        <v>594.00000000000011</v>
      </c>
      <c r="AE299" s="15">
        <f t="shared" si="758"/>
        <v>403.92000000000007</v>
      </c>
      <c r="AF299" s="15">
        <f t="shared" si="758"/>
        <v>259.20000000000005</v>
      </c>
      <c r="AG299" s="15">
        <f t="shared" si="758"/>
        <v>288.00000000000006</v>
      </c>
      <c r="AH299" s="15">
        <f t="shared" si="758"/>
        <v>288.00000000000006</v>
      </c>
      <c r="AI299" s="15">
        <f t="shared" si="758"/>
        <v>288.00000000000006</v>
      </c>
      <c r="AJ299" s="15">
        <f t="shared" si="758"/>
        <v>576.00000000000011</v>
      </c>
      <c r="AK299" s="15">
        <f t="shared" si="758"/>
        <v>74.88000000000001</v>
      </c>
      <c r="AL299" s="15">
        <f t="shared" si="758"/>
        <v>626.20920502092054</v>
      </c>
      <c r="AM299" s="15">
        <f t="shared" si="758"/>
        <v>178.55987447698746</v>
      </c>
      <c r="AN299" s="15">
        <f t="shared" si="678"/>
        <v>3954.7690794979085</v>
      </c>
      <c r="AO299" s="14">
        <v>153166.66666666669</v>
      </c>
      <c r="AP299" s="14">
        <v>153166.66666666669</v>
      </c>
      <c r="AQ299" s="14">
        <v>159333.33333333331</v>
      </c>
      <c r="AR299" s="14">
        <v>159333.33333333331</v>
      </c>
      <c r="AS299" s="14">
        <v>159333.33333333331</v>
      </c>
      <c r="AT299" s="14">
        <v>159333.33333333331</v>
      </c>
      <c r="AU299" s="14">
        <v>159333.33333333331</v>
      </c>
      <c r="AV299" s="14">
        <v>159333.33333333331</v>
      </c>
      <c r="AW299" s="14">
        <v>159333.33333333331</v>
      </c>
      <c r="AX299" s="14">
        <v>159333.33333333331</v>
      </c>
      <c r="AY299" s="14">
        <v>159333.33333333331</v>
      </c>
      <c r="AZ299" s="14">
        <v>159333.33333333331</v>
      </c>
      <c r="BA299" s="14">
        <f t="shared" ref="BA299:BL299" si="759">+BN299*CA299</f>
        <v>0</v>
      </c>
      <c r="BB299" s="14">
        <f t="shared" si="759"/>
        <v>0</v>
      </c>
      <c r="BC299" s="14">
        <f t="shared" si="759"/>
        <v>0</v>
      </c>
      <c r="BD299" s="14">
        <f t="shared" si="759"/>
        <v>0</v>
      </c>
      <c r="BE299" s="14">
        <f t="shared" si="759"/>
        <v>0</v>
      </c>
      <c r="BF299" s="14">
        <f t="shared" si="759"/>
        <v>0</v>
      </c>
      <c r="BG299" s="14">
        <f t="shared" si="759"/>
        <v>0</v>
      </c>
      <c r="BH299" s="14">
        <f t="shared" si="759"/>
        <v>0</v>
      </c>
      <c r="BI299" s="14">
        <f t="shared" si="759"/>
        <v>0</v>
      </c>
      <c r="BJ299" s="14">
        <f t="shared" si="759"/>
        <v>0</v>
      </c>
      <c r="BK299" s="14">
        <f t="shared" si="759"/>
        <v>0</v>
      </c>
      <c r="BL299" s="14">
        <f t="shared" si="759"/>
        <v>0</v>
      </c>
      <c r="BM299" s="13">
        <f t="shared" si="679"/>
        <v>0</v>
      </c>
      <c r="BN299" s="16">
        <v>0</v>
      </c>
      <c r="BO299" s="16">
        <v>0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f t="shared" si="612"/>
        <v>0</v>
      </c>
      <c r="CA299" s="13">
        <v>5258</v>
      </c>
      <c r="CB299" s="13">
        <v>5258</v>
      </c>
      <c r="CC299" s="13">
        <v>5258</v>
      </c>
      <c r="CD299" s="13">
        <v>5258</v>
      </c>
      <c r="CE299" s="13">
        <v>5258</v>
      </c>
      <c r="CF299" s="13">
        <v>5258</v>
      </c>
      <c r="CG299" s="13">
        <v>5258</v>
      </c>
      <c r="CH299" s="13">
        <v>5258</v>
      </c>
      <c r="CI299" s="13">
        <v>5258</v>
      </c>
      <c r="CJ299" s="13">
        <v>5258</v>
      </c>
      <c r="CK299" s="13">
        <v>5258</v>
      </c>
      <c r="CL299" s="13">
        <v>5258</v>
      </c>
      <c r="CM299" s="17">
        <v>0.7</v>
      </c>
      <c r="CN299" s="17">
        <v>0.7</v>
      </c>
      <c r="CO299" s="17">
        <v>0.7</v>
      </c>
      <c r="CP299" s="17">
        <v>0.7</v>
      </c>
      <c r="CQ299" s="17">
        <v>0.7</v>
      </c>
      <c r="CR299" s="17">
        <v>0.7</v>
      </c>
      <c r="CS299" s="17">
        <v>0.7</v>
      </c>
      <c r="CT299" s="17">
        <v>0.7</v>
      </c>
      <c r="CU299" s="17">
        <v>0.7</v>
      </c>
      <c r="CV299" s="17">
        <v>0.7</v>
      </c>
      <c r="CW299" s="17">
        <v>0.7</v>
      </c>
      <c r="CX299" s="17">
        <v>0.7</v>
      </c>
      <c r="CY299" s="17">
        <v>0.55000000000000004</v>
      </c>
      <c r="CZ299" s="17">
        <v>0.55000000000000004</v>
      </c>
      <c r="DA299" s="17">
        <v>0.55000000000000004</v>
      </c>
      <c r="DB299" s="17">
        <v>0.53500000000000003</v>
      </c>
      <c r="DC299" s="17">
        <v>0.55000000000000004</v>
      </c>
      <c r="DD299" s="17">
        <v>0.55000000000000004</v>
      </c>
      <c r="DE299" s="17">
        <v>0.54400000000000004</v>
      </c>
      <c r="DF299" s="17">
        <v>0.54400000000000004</v>
      </c>
      <c r="DG299" s="17">
        <v>0.54400000000000004</v>
      </c>
      <c r="DH299" s="17">
        <v>0.53500000000000003</v>
      </c>
      <c r="DI299" s="17">
        <v>0.54400000000000004</v>
      </c>
      <c r="DJ299" s="17">
        <v>0.55000000000000004</v>
      </c>
    </row>
    <row r="300" spans="1:114" ht="15" customHeight="1" x14ac:dyDescent="0.35">
      <c r="A300" s="11" t="s">
        <v>344</v>
      </c>
      <c r="B300" s="11" t="s">
        <v>115</v>
      </c>
      <c r="C300" s="11" t="s">
        <v>116</v>
      </c>
      <c r="D300" s="11" t="s">
        <v>115</v>
      </c>
      <c r="E300" s="11" t="s">
        <v>117</v>
      </c>
      <c r="F300" s="11">
        <v>2023</v>
      </c>
      <c r="G300" s="11">
        <v>1100213</v>
      </c>
      <c r="H300" s="11" t="s">
        <v>526</v>
      </c>
      <c r="I300" s="11">
        <v>6300067</v>
      </c>
      <c r="J300" s="12" t="s">
        <v>450</v>
      </c>
      <c r="K300" s="11">
        <v>406085</v>
      </c>
      <c r="L300" s="11" t="s">
        <v>527</v>
      </c>
      <c r="M300" s="11"/>
      <c r="N300" s="11"/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118593932</v>
      </c>
      <c r="W300" s="13">
        <v>0</v>
      </c>
      <c r="X300" s="13">
        <v>125042686</v>
      </c>
      <c r="Y300" s="13">
        <v>0</v>
      </c>
      <c r="Z300" s="13">
        <v>0</v>
      </c>
      <c r="AA300" s="14">
        <f t="shared" si="676"/>
        <v>243636618</v>
      </c>
      <c r="AB300" s="15">
        <f t="shared" ref="AB300:AM300" si="760">+IFERROR(O300/AO300,0)</f>
        <v>0</v>
      </c>
      <c r="AC300" s="15">
        <f t="shared" si="760"/>
        <v>0</v>
      </c>
      <c r="AD300" s="15">
        <f t="shared" si="760"/>
        <v>0</v>
      </c>
      <c r="AE300" s="15">
        <f t="shared" si="760"/>
        <v>0</v>
      </c>
      <c r="AF300" s="15">
        <f t="shared" si="760"/>
        <v>0</v>
      </c>
      <c r="AG300" s="15">
        <f t="shared" si="760"/>
        <v>0</v>
      </c>
      <c r="AH300" s="15">
        <f t="shared" si="760"/>
        <v>0</v>
      </c>
      <c r="AI300" s="15">
        <f t="shared" si="760"/>
        <v>604.79999999999995</v>
      </c>
      <c r="AJ300" s="15">
        <f t="shared" si="760"/>
        <v>0</v>
      </c>
      <c r="AK300" s="15">
        <f t="shared" si="760"/>
        <v>627.84</v>
      </c>
      <c r="AL300" s="15">
        <f t="shared" si="760"/>
        <v>0</v>
      </c>
      <c r="AM300" s="15">
        <f t="shared" si="760"/>
        <v>0</v>
      </c>
      <c r="AN300" s="15">
        <f t="shared" si="678"/>
        <v>1232.6399999999999</v>
      </c>
      <c r="AO300" s="14">
        <v>0</v>
      </c>
      <c r="AP300" s="14">
        <v>0</v>
      </c>
      <c r="AQ300" s="14">
        <v>0</v>
      </c>
      <c r="AR300" s="14">
        <v>0</v>
      </c>
      <c r="AS300" s="14">
        <v>0</v>
      </c>
      <c r="AT300" s="14">
        <v>0</v>
      </c>
      <c r="AU300" s="14">
        <v>0</v>
      </c>
      <c r="AV300" s="14">
        <v>196087.85052910054</v>
      </c>
      <c r="AW300" s="14">
        <v>0</v>
      </c>
      <c r="AX300" s="14">
        <v>199163.2995667686</v>
      </c>
      <c r="AY300" s="14">
        <v>0</v>
      </c>
      <c r="AZ300" s="14">
        <v>0</v>
      </c>
      <c r="BA300" s="14">
        <f t="shared" ref="BA300:BL300" si="761">+BN300*CA300</f>
        <v>121500000</v>
      </c>
      <c r="BB300" s="14">
        <f t="shared" si="761"/>
        <v>0</v>
      </c>
      <c r="BC300" s="14">
        <f t="shared" si="761"/>
        <v>0</v>
      </c>
      <c r="BD300" s="14">
        <f t="shared" si="761"/>
        <v>121500000</v>
      </c>
      <c r="BE300" s="14">
        <f t="shared" si="761"/>
        <v>0</v>
      </c>
      <c r="BF300" s="14">
        <f t="shared" si="761"/>
        <v>0</v>
      </c>
      <c r="BG300" s="14">
        <f t="shared" si="761"/>
        <v>0</v>
      </c>
      <c r="BH300" s="14">
        <f t="shared" si="761"/>
        <v>121500000</v>
      </c>
      <c r="BI300" s="14">
        <f t="shared" si="761"/>
        <v>0</v>
      </c>
      <c r="BJ300" s="14">
        <f t="shared" si="761"/>
        <v>0</v>
      </c>
      <c r="BK300" s="14">
        <f t="shared" si="761"/>
        <v>0</v>
      </c>
      <c r="BL300" s="14">
        <f t="shared" si="761"/>
        <v>0</v>
      </c>
      <c r="BM300" s="13">
        <f t="shared" si="679"/>
        <v>364500000</v>
      </c>
      <c r="BN300" s="16">
        <v>20000</v>
      </c>
      <c r="BO300" s="16">
        <v>0</v>
      </c>
      <c r="BP300" s="16">
        <v>0</v>
      </c>
      <c r="BQ300" s="16">
        <v>20000</v>
      </c>
      <c r="BR300" s="16">
        <v>0</v>
      </c>
      <c r="BS300" s="16">
        <v>0</v>
      </c>
      <c r="BT300" s="16">
        <v>0</v>
      </c>
      <c r="BU300" s="16">
        <v>20000</v>
      </c>
      <c r="BV300" s="16">
        <v>0</v>
      </c>
      <c r="BW300" s="16">
        <v>0</v>
      </c>
      <c r="BX300" s="16">
        <v>0</v>
      </c>
      <c r="BY300" s="16">
        <v>0</v>
      </c>
      <c r="BZ300" s="16">
        <f t="shared" si="612"/>
        <v>60000</v>
      </c>
      <c r="CA300" s="13">
        <v>6075</v>
      </c>
      <c r="CB300" s="13">
        <v>6075</v>
      </c>
      <c r="CC300" s="13">
        <v>6075</v>
      </c>
      <c r="CD300" s="13">
        <v>6075</v>
      </c>
      <c r="CE300" s="13">
        <v>6075</v>
      </c>
      <c r="CF300" s="13">
        <v>6075</v>
      </c>
      <c r="CG300" s="13">
        <v>6075</v>
      </c>
      <c r="CH300" s="13">
        <v>6075</v>
      </c>
      <c r="CI300" s="13">
        <v>6075</v>
      </c>
      <c r="CJ300" s="13">
        <v>6075</v>
      </c>
      <c r="CK300" s="13">
        <v>6075</v>
      </c>
      <c r="CL300" s="13">
        <v>6075</v>
      </c>
      <c r="CM300" s="17">
        <v>0.74</v>
      </c>
      <c r="CN300" s="17">
        <v>0.74</v>
      </c>
      <c r="CO300" s="17">
        <v>0.74</v>
      </c>
      <c r="CP300" s="17">
        <v>0.74</v>
      </c>
      <c r="CQ300" s="17">
        <v>0.74</v>
      </c>
      <c r="CR300" s="17">
        <v>0.74</v>
      </c>
      <c r="CS300" s="17">
        <v>0.74</v>
      </c>
      <c r="CT300" s="17">
        <v>0.74</v>
      </c>
      <c r="CU300" s="17">
        <v>0.74</v>
      </c>
      <c r="CV300" s="17">
        <v>0.74</v>
      </c>
      <c r="CW300" s="17">
        <v>0.74</v>
      </c>
      <c r="CX300" s="17">
        <v>0.74</v>
      </c>
      <c r="CY300" s="17">
        <v>0.65</v>
      </c>
      <c r="CZ300" s="17">
        <v>0.65</v>
      </c>
      <c r="DA300" s="17">
        <v>0.65</v>
      </c>
      <c r="DB300" s="17">
        <v>0.63500000000000001</v>
      </c>
      <c r="DC300" s="17">
        <v>0.65</v>
      </c>
      <c r="DD300" s="17">
        <v>0.65</v>
      </c>
      <c r="DE300" s="17">
        <v>0.64400000000000002</v>
      </c>
      <c r="DF300" s="17">
        <v>0.64400000000000002</v>
      </c>
      <c r="DG300" s="17">
        <v>0.64400000000000002</v>
      </c>
      <c r="DH300" s="17">
        <v>0.63500000000000001</v>
      </c>
      <c r="DI300" s="17">
        <v>0.64400000000000002</v>
      </c>
      <c r="DJ300" s="17">
        <v>0.65</v>
      </c>
    </row>
    <row r="301" spans="1:114" ht="15" customHeight="1" x14ac:dyDescent="0.35">
      <c r="A301" s="11" t="s">
        <v>344</v>
      </c>
      <c r="B301" s="11" t="s">
        <v>115</v>
      </c>
      <c r="C301" s="11" t="s">
        <v>116</v>
      </c>
      <c r="D301" s="11" t="s">
        <v>115</v>
      </c>
      <c r="E301" s="11" t="s">
        <v>117</v>
      </c>
      <c r="F301" s="11">
        <v>2023</v>
      </c>
      <c r="G301" s="11">
        <v>1900207</v>
      </c>
      <c r="H301" s="11" t="s">
        <v>528</v>
      </c>
      <c r="I301" s="11">
        <v>6300067</v>
      </c>
      <c r="J301" s="12" t="s">
        <v>450</v>
      </c>
      <c r="K301" s="11">
        <v>401306</v>
      </c>
      <c r="L301" s="11" t="s">
        <v>529</v>
      </c>
      <c r="M301" s="11"/>
      <c r="N301" s="11"/>
      <c r="O301" s="13">
        <v>0</v>
      </c>
      <c r="P301" s="13">
        <v>0</v>
      </c>
      <c r="Q301" s="13">
        <v>1271985</v>
      </c>
      <c r="R301" s="13">
        <v>4109490</v>
      </c>
      <c r="S301" s="13">
        <v>2348280</v>
      </c>
      <c r="T301" s="13">
        <v>3881185</v>
      </c>
      <c r="U301" s="13">
        <v>2185205</v>
      </c>
      <c r="V301" s="13">
        <v>2380895</v>
      </c>
      <c r="W301" s="13">
        <v>1435060</v>
      </c>
      <c r="X301" s="13">
        <v>2380895</v>
      </c>
      <c r="Y301" s="13">
        <v>1435060</v>
      </c>
      <c r="Z301" s="13">
        <v>0</v>
      </c>
      <c r="AA301" s="14">
        <f t="shared" si="676"/>
        <v>21428055</v>
      </c>
      <c r="AB301" s="15">
        <f t="shared" ref="AB301:AM301" si="762">+IFERROR(O301/AO301,0)</f>
        <v>0</v>
      </c>
      <c r="AC301" s="15">
        <f t="shared" si="762"/>
        <v>0</v>
      </c>
      <c r="AD301" s="15">
        <f t="shared" si="762"/>
        <v>19.5</v>
      </c>
      <c r="AE301" s="15">
        <f t="shared" si="762"/>
        <v>63</v>
      </c>
      <c r="AF301" s="15">
        <f t="shared" si="762"/>
        <v>36</v>
      </c>
      <c r="AG301" s="15">
        <f t="shared" si="762"/>
        <v>59.5</v>
      </c>
      <c r="AH301" s="15">
        <f t="shared" si="762"/>
        <v>33.5</v>
      </c>
      <c r="AI301" s="15">
        <f t="shared" si="762"/>
        <v>36.5</v>
      </c>
      <c r="AJ301" s="15">
        <f t="shared" si="762"/>
        <v>22</v>
      </c>
      <c r="AK301" s="15">
        <f t="shared" si="762"/>
        <v>36.5</v>
      </c>
      <c r="AL301" s="15">
        <f t="shared" si="762"/>
        <v>22</v>
      </c>
      <c r="AM301" s="15">
        <f t="shared" si="762"/>
        <v>0</v>
      </c>
      <c r="AN301" s="15">
        <f t="shared" si="678"/>
        <v>328.5</v>
      </c>
      <c r="AO301" s="14" t="s">
        <v>121</v>
      </c>
      <c r="AP301" s="14" t="s">
        <v>121</v>
      </c>
      <c r="AQ301" s="14">
        <v>65230</v>
      </c>
      <c r="AR301" s="14">
        <v>65230</v>
      </c>
      <c r="AS301" s="14">
        <v>65230</v>
      </c>
      <c r="AT301" s="14">
        <v>65230</v>
      </c>
      <c r="AU301" s="14">
        <v>65230</v>
      </c>
      <c r="AV301" s="14">
        <v>65230</v>
      </c>
      <c r="AW301" s="14">
        <v>65230</v>
      </c>
      <c r="AX301" s="14">
        <v>65230</v>
      </c>
      <c r="AY301" s="14">
        <v>65230</v>
      </c>
      <c r="AZ301" s="14">
        <v>65230</v>
      </c>
      <c r="BA301" s="14">
        <f t="shared" ref="BA301:BL301" si="763">+BN301*CA301</f>
        <v>0</v>
      </c>
      <c r="BB301" s="14">
        <f t="shared" si="763"/>
        <v>0</v>
      </c>
      <c r="BC301" s="14">
        <f t="shared" si="763"/>
        <v>2465694.0000000005</v>
      </c>
      <c r="BD301" s="14">
        <f t="shared" si="763"/>
        <v>2465694.0000000005</v>
      </c>
      <c r="BE301" s="14">
        <f t="shared" si="763"/>
        <v>2465694.0000000005</v>
      </c>
      <c r="BF301" s="14">
        <f t="shared" si="763"/>
        <v>2465694.0000000005</v>
      </c>
      <c r="BG301" s="14">
        <f t="shared" si="763"/>
        <v>2465694.0000000005</v>
      </c>
      <c r="BH301" s="14">
        <f t="shared" si="763"/>
        <v>2465694.0000000005</v>
      </c>
      <c r="BI301" s="14">
        <f t="shared" si="763"/>
        <v>2465694.0000000005</v>
      </c>
      <c r="BJ301" s="14">
        <f t="shared" si="763"/>
        <v>2465694.0000000005</v>
      </c>
      <c r="BK301" s="14">
        <f t="shared" si="763"/>
        <v>2465694.0000000005</v>
      </c>
      <c r="BL301" s="14">
        <f t="shared" si="763"/>
        <v>2465694.0000000005</v>
      </c>
      <c r="BM301" s="13">
        <f t="shared" si="679"/>
        <v>24656940.000000004</v>
      </c>
      <c r="BN301" s="16">
        <v>0</v>
      </c>
      <c r="BO301" s="16">
        <v>0</v>
      </c>
      <c r="BP301" s="16">
        <v>70</v>
      </c>
      <c r="BQ301" s="16">
        <v>70</v>
      </c>
      <c r="BR301" s="16">
        <v>70</v>
      </c>
      <c r="BS301" s="16">
        <v>70</v>
      </c>
      <c r="BT301" s="16">
        <v>70</v>
      </c>
      <c r="BU301" s="16">
        <v>70</v>
      </c>
      <c r="BV301" s="16">
        <v>70</v>
      </c>
      <c r="BW301" s="16">
        <v>70</v>
      </c>
      <c r="BX301" s="16">
        <v>70</v>
      </c>
      <c r="BY301" s="16">
        <v>70</v>
      </c>
      <c r="BZ301" s="16">
        <f t="shared" si="612"/>
        <v>700</v>
      </c>
      <c r="CA301" s="13">
        <v>35224.200000000004</v>
      </c>
      <c r="CB301" s="13">
        <v>35224.200000000004</v>
      </c>
      <c r="CC301" s="13">
        <v>35224.200000000004</v>
      </c>
      <c r="CD301" s="13">
        <v>35224.200000000004</v>
      </c>
      <c r="CE301" s="13">
        <v>35224.200000000004</v>
      </c>
      <c r="CF301" s="13">
        <v>35224.200000000004</v>
      </c>
      <c r="CG301" s="13">
        <v>35224.200000000004</v>
      </c>
      <c r="CH301" s="13">
        <v>35224.200000000004</v>
      </c>
      <c r="CI301" s="13">
        <v>35224.200000000004</v>
      </c>
      <c r="CJ301" s="13">
        <v>35224.200000000004</v>
      </c>
      <c r="CK301" s="13">
        <v>35224.200000000004</v>
      </c>
      <c r="CL301" s="13">
        <v>35224.200000000004</v>
      </c>
      <c r="CM301" s="17">
        <v>0.48</v>
      </c>
      <c r="CN301" s="17">
        <v>0.48</v>
      </c>
      <c r="CO301" s="17">
        <v>0.48</v>
      </c>
      <c r="CP301" s="17">
        <v>0.48</v>
      </c>
      <c r="CQ301" s="17">
        <v>0.48</v>
      </c>
      <c r="CR301" s="17">
        <v>0.48</v>
      </c>
      <c r="CS301" s="17">
        <v>0.48</v>
      </c>
      <c r="CT301" s="17">
        <v>0.48</v>
      </c>
      <c r="CU301" s="17">
        <v>0.48</v>
      </c>
      <c r="CV301" s="17">
        <v>0.48</v>
      </c>
      <c r="CW301" s="17">
        <v>0.48</v>
      </c>
      <c r="CX301" s="17">
        <v>0.48</v>
      </c>
      <c r="CY301" s="17">
        <v>0.3</v>
      </c>
      <c r="CZ301" s="17">
        <v>0.3</v>
      </c>
      <c r="DA301" s="17">
        <v>0.3</v>
      </c>
      <c r="DB301" s="17">
        <v>0.28499999999999998</v>
      </c>
      <c r="DC301" s="17">
        <v>0.3</v>
      </c>
      <c r="DD301" s="17">
        <v>0.3</v>
      </c>
      <c r="DE301" s="17">
        <v>0.29399999999999998</v>
      </c>
      <c r="DF301" s="17">
        <v>0.29399999999999998</v>
      </c>
      <c r="DG301" s="17">
        <v>0.29399999999999998</v>
      </c>
      <c r="DH301" s="17">
        <v>0.28499999999999998</v>
      </c>
      <c r="DI301" s="17">
        <v>0.29399999999999998</v>
      </c>
      <c r="DJ301" s="17">
        <v>0.3</v>
      </c>
    </row>
    <row r="302" spans="1:114" ht="15" customHeight="1" x14ac:dyDescent="0.35">
      <c r="A302" s="11" t="s">
        <v>344</v>
      </c>
      <c r="B302" s="11" t="s">
        <v>115</v>
      </c>
      <c r="C302" s="11" t="s">
        <v>116</v>
      </c>
      <c r="D302" s="11" t="s">
        <v>115</v>
      </c>
      <c r="E302" s="11" t="s">
        <v>117</v>
      </c>
      <c r="F302" s="11">
        <v>2023</v>
      </c>
      <c r="G302" s="11">
        <v>1900207</v>
      </c>
      <c r="H302" s="11" t="s">
        <v>528</v>
      </c>
      <c r="I302" s="11">
        <v>6300067</v>
      </c>
      <c r="J302" s="12" t="s">
        <v>450</v>
      </c>
      <c r="K302" s="11">
        <v>402393</v>
      </c>
      <c r="L302" s="11" t="s">
        <v>530</v>
      </c>
      <c r="M302" s="11"/>
      <c r="N302" s="11"/>
      <c r="O302" s="13">
        <v>0</v>
      </c>
      <c r="P302" s="13">
        <v>0</v>
      </c>
      <c r="Q302" s="13">
        <v>1422960</v>
      </c>
      <c r="R302" s="13">
        <v>2962080</v>
      </c>
      <c r="S302" s="13">
        <v>2178000</v>
      </c>
      <c r="T302" s="13">
        <v>2758800</v>
      </c>
      <c r="U302" s="13">
        <v>2119920</v>
      </c>
      <c r="V302" s="13">
        <v>2236080</v>
      </c>
      <c r="W302" s="13">
        <v>2410320</v>
      </c>
      <c r="X302" s="13">
        <v>2207040</v>
      </c>
      <c r="Y302" s="13">
        <v>2410320</v>
      </c>
      <c r="Z302" s="13">
        <v>0</v>
      </c>
      <c r="AA302" s="14">
        <f t="shared" si="676"/>
        <v>20705520</v>
      </c>
      <c r="AB302" s="15">
        <f t="shared" ref="AB302:AM302" si="764">+IFERROR(O302/AO302,0)</f>
        <v>0</v>
      </c>
      <c r="AC302" s="15">
        <f t="shared" si="764"/>
        <v>0</v>
      </c>
      <c r="AD302" s="15">
        <f t="shared" si="764"/>
        <v>24.5</v>
      </c>
      <c r="AE302" s="15">
        <f t="shared" si="764"/>
        <v>51</v>
      </c>
      <c r="AF302" s="15">
        <f t="shared" si="764"/>
        <v>37.5</v>
      </c>
      <c r="AG302" s="15">
        <f t="shared" si="764"/>
        <v>47.5</v>
      </c>
      <c r="AH302" s="15">
        <f t="shared" si="764"/>
        <v>36.5</v>
      </c>
      <c r="AI302" s="15">
        <f t="shared" si="764"/>
        <v>38.5</v>
      </c>
      <c r="AJ302" s="15">
        <f t="shared" si="764"/>
        <v>41.5</v>
      </c>
      <c r="AK302" s="15">
        <f t="shared" si="764"/>
        <v>38</v>
      </c>
      <c r="AL302" s="15">
        <f t="shared" si="764"/>
        <v>41.5</v>
      </c>
      <c r="AM302" s="15">
        <f t="shared" si="764"/>
        <v>0</v>
      </c>
      <c r="AN302" s="15">
        <f t="shared" si="678"/>
        <v>356.5</v>
      </c>
      <c r="AO302" s="14" t="s">
        <v>121</v>
      </c>
      <c r="AP302" s="14" t="s">
        <v>121</v>
      </c>
      <c r="AQ302" s="14">
        <v>58080</v>
      </c>
      <c r="AR302" s="14">
        <v>58080</v>
      </c>
      <c r="AS302" s="14">
        <v>58080</v>
      </c>
      <c r="AT302" s="14">
        <v>58080</v>
      </c>
      <c r="AU302" s="14">
        <v>58080</v>
      </c>
      <c r="AV302" s="14">
        <v>58080</v>
      </c>
      <c r="AW302" s="14">
        <v>58080</v>
      </c>
      <c r="AX302" s="14">
        <v>58080</v>
      </c>
      <c r="AY302" s="14">
        <v>58080</v>
      </c>
      <c r="AZ302" s="14">
        <v>58080</v>
      </c>
      <c r="BA302" s="14">
        <f t="shared" ref="BA302:BL302" si="765">+BN302*CA302</f>
        <v>0</v>
      </c>
      <c r="BB302" s="14">
        <f t="shared" si="765"/>
        <v>0</v>
      </c>
      <c r="BC302" s="14">
        <f t="shared" si="765"/>
        <v>0</v>
      </c>
      <c r="BD302" s="14">
        <f t="shared" si="765"/>
        <v>0</v>
      </c>
      <c r="BE302" s="14">
        <f t="shared" si="765"/>
        <v>0</v>
      </c>
      <c r="BF302" s="14">
        <f t="shared" si="765"/>
        <v>0</v>
      </c>
      <c r="BG302" s="14">
        <f t="shared" si="765"/>
        <v>0</v>
      </c>
      <c r="BH302" s="14">
        <f t="shared" si="765"/>
        <v>0</v>
      </c>
      <c r="BI302" s="14">
        <f t="shared" si="765"/>
        <v>0</v>
      </c>
      <c r="BJ302" s="14">
        <f t="shared" si="765"/>
        <v>0</v>
      </c>
      <c r="BK302" s="14">
        <f t="shared" si="765"/>
        <v>0</v>
      </c>
      <c r="BL302" s="14">
        <f t="shared" si="765"/>
        <v>0</v>
      </c>
      <c r="BM302" s="13">
        <f t="shared" si="679"/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f t="shared" si="612"/>
        <v>0</v>
      </c>
      <c r="CA302" s="13">
        <v>31363.200000000001</v>
      </c>
      <c r="CB302" s="13">
        <v>31363.200000000001</v>
      </c>
      <c r="CC302" s="13">
        <v>31363.200000000001</v>
      </c>
      <c r="CD302" s="13">
        <v>31363.200000000001</v>
      </c>
      <c r="CE302" s="13">
        <v>31363.200000000001</v>
      </c>
      <c r="CF302" s="13">
        <v>31363.200000000001</v>
      </c>
      <c r="CG302" s="13">
        <v>31363.200000000001</v>
      </c>
      <c r="CH302" s="13">
        <v>31363.200000000001</v>
      </c>
      <c r="CI302" s="13">
        <v>31363.200000000001</v>
      </c>
      <c r="CJ302" s="13">
        <v>31363.200000000001</v>
      </c>
      <c r="CK302" s="13">
        <v>31363.200000000001</v>
      </c>
      <c r="CL302" s="13">
        <v>31363.200000000001</v>
      </c>
      <c r="CM302" s="17">
        <v>0.56999999999999995</v>
      </c>
      <c r="CN302" s="17">
        <v>0.56999999999999995</v>
      </c>
      <c r="CO302" s="17">
        <v>0.56999999999999995</v>
      </c>
      <c r="CP302" s="17">
        <v>0.56999999999999995</v>
      </c>
      <c r="CQ302" s="17">
        <v>0.56999999999999995</v>
      </c>
      <c r="CR302" s="17">
        <v>0.56999999999999995</v>
      </c>
      <c r="CS302" s="17">
        <v>0.56999999999999995</v>
      </c>
      <c r="CT302" s="17">
        <v>0.56999999999999995</v>
      </c>
      <c r="CU302" s="17">
        <v>0.56999999999999995</v>
      </c>
      <c r="CV302" s="17">
        <v>0.56999999999999995</v>
      </c>
      <c r="CW302" s="17">
        <v>0.56999999999999995</v>
      </c>
      <c r="CX302" s="17">
        <v>0.56999999999999995</v>
      </c>
      <c r="CY302" s="17">
        <v>0.4</v>
      </c>
      <c r="CZ302" s="17">
        <v>0.4</v>
      </c>
      <c r="DA302" s="17">
        <v>0.4</v>
      </c>
      <c r="DB302" s="17">
        <v>0.38500000000000001</v>
      </c>
      <c r="DC302" s="17">
        <v>0.4</v>
      </c>
      <c r="DD302" s="17">
        <v>0.4</v>
      </c>
      <c r="DE302" s="17">
        <v>0.39400000000000002</v>
      </c>
      <c r="DF302" s="17">
        <v>0.39400000000000002</v>
      </c>
      <c r="DG302" s="17">
        <v>0.39400000000000002</v>
      </c>
      <c r="DH302" s="17">
        <v>0.38500000000000001</v>
      </c>
      <c r="DI302" s="17">
        <v>0.39400000000000002</v>
      </c>
      <c r="DJ302" s="17">
        <v>0.4</v>
      </c>
    </row>
    <row r="303" spans="1:114" ht="15" customHeight="1" x14ac:dyDescent="0.35">
      <c r="A303" s="11" t="s">
        <v>344</v>
      </c>
      <c r="B303" s="11" t="s">
        <v>115</v>
      </c>
      <c r="C303" s="11" t="s">
        <v>116</v>
      </c>
      <c r="D303" s="11" t="s">
        <v>115</v>
      </c>
      <c r="E303" s="11" t="s">
        <v>117</v>
      </c>
      <c r="F303" s="11">
        <v>2023</v>
      </c>
      <c r="G303" s="11">
        <v>1900207</v>
      </c>
      <c r="H303" s="11" t="s">
        <v>528</v>
      </c>
      <c r="I303" s="11">
        <v>6300067</v>
      </c>
      <c r="J303" s="12" t="s">
        <v>450</v>
      </c>
      <c r="K303" s="11">
        <v>406954</v>
      </c>
      <c r="L303" s="11" t="s">
        <v>524</v>
      </c>
      <c r="M303" s="11"/>
      <c r="N303" s="11"/>
      <c r="O303" s="13">
        <v>0</v>
      </c>
      <c r="P303" s="13">
        <v>0</v>
      </c>
      <c r="Q303" s="13">
        <v>401280</v>
      </c>
      <c r="R303" s="13">
        <v>758670</v>
      </c>
      <c r="S303" s="13">
        <v>445170</v>
      </c>
      <c r="T303" s="13">
        <v>909150</v>
      </c>
      <c r="U303" s="13">
        <v>576840</v>
      </c>
      <c r="V303" s="13">
        <v>633270</v>
      </c>
      <c r="W303" s="13">
        <v>539220</v>
      </c>
      <c r="X303" s="13">
        <v>639540</v>
      </c>
      <c r="Y303" s="13">
        <v>539220</v>
      </c>
      <c r="Z303" s="13">
        <v>0</v>
      </c>
      <c r="AA303" s="14">
        <f t="shared" si="676"/>
        <v>5442360</v>
      </c>
      <c r="AB303" s="15">
        <f t="shared" ref="AB303:AM303" si="766">+IFERROR(O303/AO303,0)</f>
        <v>0</v>
      </c>
      <c r="AC303" s="15">
        <f t="shared" si="766"/>
        <v>0</v>
      </c>
      <c r="AD303" s="15">
        <f t="shared" si="766"/>
        <v>1.92</v>
      </c>
      <c r="AE303" s="15">
        <f t="shared" si="766"/>
        <v>3.63</v>
      </c>
      <c r="AF303" s="15">
        <f t="shared" si="766"/>
        <v>2.13</v>
      </c>
      <c r="AG303" s="15">
        <f t="shared" si="766"/>
        <v>4.3499999999999996</v>
      </c>
      <c r="AH303" s="15">
        <f t="shared" si="766"/>
        <v>2.76</v>
      </c>
      <c r="AI303" s="15">
        <f t="shared" si="766"/>
        <v>3.03</v>
      </c>
      <c r="AJ303" s="15">
        <f t="shared" si="766"/>
        <v>2.58</v>
      </c>
      <c r="AK303" s="15">
        <f t="shared" si="766"/>
        <v>3.06</v>
      </c>
      <c r="AL303" s="15">
        <f t="shared" si="766"/>
        <v>2.58</v>
      </c>
      <c r="AM303" s="15">
        <f t="shared" si="766"/>
        <v>0</v>
      </c>
      <c r="AN303" s="15">
        <f t="shared" si="678"/>
        <v>26.04</v>
      </c>
      <c r="AO303" s="14" t="s">
        <v>121</v>
      </c>
      <c r="AP303" s="14" t="s">
        <v>121</v>
      </c>
      <c r="AQ303" s="14">
        <v>209000</v>
      </c>
      <c r="AR303" s="14">
        <v>209000</v>
      </c>
      <c r="AS303" s="14">
        <v>209000</v>
      </c>
      <c r="AT303" s="14">
        <v>209000</v>
      </c>
      <c r="AU303" s="14">
        <v>209000</v>
      </c>
      <c r="AV303" s="14">
        <v>209000</v>
      </c>
      <c r="AW303" s="14">
        <v>209000</v>
      </c>
      <c r="AX303" s="14">
        <v>209000</v>
      </c>
      <c r="AY303" s="14">
        <v>209000</v>
      </c>
      <c r="AZ303" s="14">
        <v>209000</v>
      </c>
      <c r="BA303" s="14">
        <f t="shared" ref="BA303:BL303" si="767">+BN303*CA303</f>
        <v>0</v>
      </c>
      <c r="BB303" s="14">
        <f t="shared" si="767"/>
        <v>501600</v>
      </c>
      <c r="BC303" s="14">
        <f t="shared" si="767"/>
        <v>501600</v>
      </c>
      <c r="BD303" s="14">
        <f t="shared" si="767"/>
        <v>0</v>
      </c>
      <c r="BE303" s="14">
        <f t="shared" si="767"/>
        <v>501600</v>
      </c>
      <c r="BF303" s="14">
        <f t="shared" si="767"/>
        <v>501600</v>
      </c>
      <c r="BG303" s="14">
        <f t="shared" si="767"/>
        <v>501600</v>
      </c>
      <c r="BH303" s="14">
        <f t="shared" si="767"/>
        <v>501600</v>
      </c>
      <c r="BI303" s="14">
        <f t="shared" si="767"/>
        <v>501600</v>
      </c>
      <c r="BJ303" s="14">
        <f t="shared" si="767"/>
        <v>0</v>
      </c>
      <c r="BK303" s="14">
        <f t="shared" si="767"/>
        <v>501600</v>
      </c>
      <c r="BL303" s="14">
        <f t="shared" si="767"/>
        <v>0</v>
      </c>
      <c r="BM303" s="13">
        <f t="shared" si="679"/>
        <v>4012800</v>
      </c>
      <c r="BN303" s="16">
        <v>0</v>
      </c>
      <c r="BO303" s="16">
        <v>80</v>
      </c>
      <c r="BP303" s="16">
        <v>80</v>
      </c>
      <c r="BQ303" s="16">
        <v>0</v>
      </c>
      <c r="BR303" s="16">
        <v>80</v>
      </c>
      <c r="BS303" s="16">
        <v>80</v>
      </c>
      <c r="BT303" s="16">
        <v>80</v>
      </c>
      <c r="BU303" s="16">
        <v>80</v>
      </c>
      <c r="BV303" s="16">
        <v>80</v>
      </c>
      <c r="BW303" s="16">
        <v>0</v>
      </c>
      <c r="BX303" s="16">
        <v>80</v>
      </c>
      <c r="BY303" s="16">
        <v>0</v>
      </c>
      <c r="BZ303" s="16">
        <f t="shared" si="612"/>
        <v>640</v>
      </c>
      <c r="CA303" s="13">
        <v>6270</v>
      </c>
      <c r="CB303" s="13">
        <v>6270</v>
      </c>
      <c r="CC303" s="13">
        <v>6270</v>
      </c>
      <c r="CD303" s="13">
        <v>6270</v>
      </c>
      <c r="CE303" s="13">
        <v>6270</v>
      </c>
      <c r="CF303" s="13">
        <v>6270</v>
      </c>
      <c r="CG303" s="13">
        <v>6270</v>
      </c>
      <c r="CH303" s="13">
        <v>6270</v>
      </c>
      <c r="CI303" s="13">
        <v>6270</v>
      </c>
      <c r="CJ303" s="13">
        <v>6270</v>
      </c>
      <c r="CK303" s="13">
        <v>6270</v>
      </c>
      <c r="CL303" s="13">
        <v>6270</v>
      </c>
      <c r="CM303" s="17">
        <v>0.75</v>
      </c>
      <c r="CN303" s="17">
        <v>0.75</v>
      </c>
      <c r="CO303" s="17">
        <v>0.75</v>
      </c>
      <c r="CP303" s="17">
        <v>0.75</v>
      </c>
      <c r="CQ303" s="17">
        <v>0.75</v>
      </c>
      <c r="CR303" s="17">
        <v>0.75</v>
      </c>
      <c r="CS303" s="17">
        <v>0.75</v>
      </c>
      <c r="CT303" s="17">
        <v>0.75</v>
      </c>
      <c r="CU303" s="17">
        <v>0.75</v>
      </c>
      <c r="CV303" s="17">
        <v>0.75</v>
      </c>
      <c r="CW303" s="17">
        <v>0.75</v>
      </c>
      <c r="CX303" s="17">
        <v>0.75</v>
      </c>
      <c r="CY303" s="17">
        <v>0.65</v>
      </c>
      <c r="CZ303" s="17">
        <v>0.65</v>
      </c>
      <c r="DA303" s="17">
        <v>0.65</v>
      </c>
      <c r="DB303" s="17">
        <v>0.63500000000000001</v>
      </c>
      <c r="DC303" s="17">
        <v>0.65</v>
      </c>
      <c r="DD303" s="17">
        <v>0.65</v>
      </c>
      <c r="DE303" s="17">
        <v>0.64400000000000002</v>
      </c>
      <c r="DF303" s="17">
        <v>0.64400000000000002</v>
      </c>
      <c r="DG303" s="17">
        <v>0.64400000000000002</v>
      </c>
      <c r="DH303" s="17">
        <v>0.63500000000000001</v>
      </c>
      <c r="DI303" s="17">
        <v>0.64400000000000002</v>
      </c>
      <c r="DJ303" s="17">
        <v>0.65</v>
      </c>
    </row>
    <row r="304" spans="1:114" ht="15" customHeight="1" x14ac:dyDescent="0.35">
      <c r="A304" s="11" t="s">
        <v>344</v>
      </c>
      <c r="B304" s="11" t="s">
        <v>115</v>
      </c>
      <c r="C304" s="11" t="s">
        <v>116</v>
      </c>
      <c r="D304" s="11" t="s">
        <v>115</v>
      </c>
      <c r="E304" s="11" t="s">
        <v>117</v>
      </c>
      <c r="F304" s="11">
        <v>2023</v>
      </c>
      <c r="G304" s="11">
        <v>1900206</v>
      </c>
      <c r="H304" s="11" t="s">
        <v>531</v>
      </c>
      <c r="I304" s="11">
        <v>6300067</v>
      </c>
      <c r="J304" s="12" t="s">
        <v>450</v>
      </c>
      <c r="K304" s="11">
        <v>406954</v>
      </c>
      <c r="L304" s="11" t="s">
        <v>524</v>
      </c>
      <c r="M304" s="11"/>
      <c r="N304" s="11"/>
      <c r="O304" s="13">
        <v>9098100</v>
      </c>
      <c r="P304" s="13">
        <v>50381100</v>
      </c>
      <c r="Q304" s="13">
        <v>0</v>
      </c>
      <c r="R304" s="13">
        <v>11632500</v>
      </c>
      <c r="S304" s="13">
        <v>6336000</v>
      </c>
      <c r="T304" s="13">
        <v>12582900</v>
      </c>
      <c r="U304" s="13">
        <v>0</v>
      </c>
      <c r="V304" s="13">
        <v>0</v>
      </c>
      <c r="W304" s="13">
        <v>69319800</v>
      </c>
      <c r="X304" s="13">
        <v>0</v>
      </c>
      <c r="Y304" s="13">
        <v>0</v>
      </c>
      <c r="Z304" s="13">
        <v>0</v>
      </c>
      <c r="AA304" s="14">
        <f t="shared" si="676"/>
        <v>159350400</v>
      </c>
      <c r="AB304" s="15">
        <f t="shared" ref="AB304:AM304" si="768">+IFERROR(O304/AO304,0)</f>
        <v>0</v>
      </c>
      <c r="AC304" s="15">
        <f t="shared" si="768"/>
        <v>0</v>
      </c>
      <c r="AD304" s="15">
        <f t="shared" si="768"/>
        <v>0</v>
      </c>
      <c r="AE304" s="15">
        <f t="shared" si="768"/>
        <v>0</v>
      </c>
      <c r="AF304" s="15">
        <f t="shared" si="768"/>
        <v>0</v>
      </c>
      <c r="AG304" s="15">
        <f t="shared" si="768"/>
        <v>0</v>
      </c>
      <c r="AH304" s="15">
        <f t="shared" si="768"/>
        <v>0</v>
      </c>
      <c r="AI304" s="15">
        <f t="shared" si="768"/>
        <v>0</v>
      </c>
      <c r="AJ304" s="15">
        <f t="shared" si="768"/>
        <v>0</v>
      </c>
      <c r="AK304" s="15">
        <f t="shared" si="768"/>
        <v>0</v>
      </c>
      <c r="AL304" s="15">
        <f t="shared" si="768"/>
        <v>0</v>
      </c>
      <c r="AM304" s="15">
        <f t="shared" si="768"/>
        <v>0</v>
      </c>
      <c r="AN304" s="15">
        <f t="shared" si="678"/>
        <v>0</v>
      </c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>
        <f t="shared" ref="BA304:BL304" si="769">+BN304*CA304</f>
        <v>0</v>
      </c>
      <c r="BB304" s="14">
        <f t="shared" si="769"/>
        <v>22906620</v>
      </c>
      <c r="BC304" s="14">
        <f t="shared" si="769"/>
        <v>0</v>
      </c>
      <c r="BD304" s="14">
        <f t="shared" si="769"/>
        <v>22906620</v>
      </c>
      <c r="BE304" s="14">
        <f t="shared" si="769"/>
        <v>22906620</v>
      </c>
      <c r="BF304" s="14">
        <f t="shared" si="769"/>
        <v>22906620</v>
      </c>
      <c r="BG304" s="14">
        <f t="shared" si="769"/>
        <v>22906620</v>
      </c>
      <c r="BH304" s="14">
        <f t="shared" si="769"/>
        <v>22906620</v>
      </c>
      <c r="BI304" s="14">
        <f t="shared" si="769"/>
        <v>22906620</v>
      </c>
      <c r="BJ304" s="14">
        <f t="shared" si="769"/>
        <v>0</v>
      </c>
      <c r="BK304" s="14">
        <f t="shared" si="769"/>
        <v>22906620</v>
      </c>
      <c r="BL304" s="14">
        <f t="shared" si="769"/>
        <v>0</v>
      </c>
      <c r="BM304" s="13">
        <f t="shared" si="679"/>
        <v>183252960</v>
      </c>
      <c r="BN304" s="16">
        <v>0</v>
      </c>
      <c r="BO304" s="16">
        <v>4024</v>
      </c>
      <c r="BP304" s="16">
        <v>0</v>
      </c>
      <c r="BQ304" s="16">
        <v>4024</v>
      </c>
      <c r="BR304" s="16">
        <v>4024</v>
      </c>
      <c r="BS304" s="16">
        <v>4024</v>
      </c>
      <c r="BT304" s="16">
        <v>4024</v>
      </c>
      <c r="BU304" s="16">
        <v>4024</v>
      </c>
      <c r="BV304" s="16">
        <v>4024</v>
      </c>
      <c r="BW304" s="16"/>
      <c r="BX304" s="16">
        <v>4024</v>
      </c>
      <c r="BY304" s="16">
        <v>0</v>
      </c>
      <c r="BZ304" s="16">
        <f t="shared" si="612"/>
        <v>32192</v>
      </c>
      <c r="CA304" s="13">
        <v>5692.5</v>
      </c>
      <c r="CB304" s="13">
        <v>5692.5</v>
      </c>
      <c r="CC304" s="13">
        <v>5692.5</v>
      </c>
      <c r="CD304" s="13">
        <v>5692.5</v>
      </c>
      <c r="CE304" s="13">
        <v>5692.5</v>
      </c>
      <c r="CF304" s="13">
        <v>5692.5</v>
      </c>
      <c r="CG304" s="13">
        <v>5692.5</v>
      </c>
      <c r="CH304" s="13">
        <v>5692.5</v>
      </c>
      <c r="CI304" s="13">
        <v>5692.5</v>
      </c>
      <c r="CJ304" s="13">
        <v>5692.5</v>
      </c>
      <c r="CK304" s="13">
        <v>5692.5</v>
      </c>
      <c r="CL304" s="13">
        <v>5692.5</v>
      </c>
      <c r="CM304" s="17">
        <v>0.7</v>
      </c>
      <c r="CN304" s="17">
        <v>0.7</v>
      </c>
      <c r="CO304" s="17">
        <v>0.7</v>
      </c>
      <c r="CP304" s="17">
        <v>0.7</v>
      </c>
      <c r="CQ304" s="17">
        <v>0.7</v>
      </c>
      <c r="CR304" s="17">
        <v>0.7</v>
      </c>
      <c r="CS304" s="17">
        <v>0.7</v>
      </c>
      <c r="CT304" s="17">
        <v>0.7</v>
      </c>
      <c r="CU304" s="17">
        <v>0.7</v>
      </c>
      <c r="CV304" s="17">
        <v>0.7</v>
      </c>
      <c r="CW304" s="17">
        <v>0.7</v>
      </c>
      <c r="CX304" s="17">
        <v>0.7</v>
      </c>
      <c r="CY304" s="17">
        <v>0.55000000000000004</v>
      </c>
      <c r="CZ304" s="17">
        <v>0.55000000000000004</v>
      </c>
      <c r="DA304" s="17">
        <v>0.55000000000000004</v>
      </c>
      <c r="DB304" s="17">
        <v>0.53500000000000003</v>
      </c>
      <c r="DC304" s="17">
        <v>0.55000000000000004</v>
      </c>
      <c r="DD304" s="17">
        <v>0.55000000000000004</v>
      </c>
      <c r="DE304" s="17">
        <v>0.54400000000000004</v>
      </c>
      <c r="DF304" s="17">
        <v>0.54400000000000004</v>
      </c>
      <c r="DG304" s="17">
        <v>0.54400000000000004</v>
      </c>
      <c r="DH304" s="17">
        <v>0.53500000000000003</v>
      </c>
      <c r="DI304" s="17">
        <v>0.54400000000000004</v>
      </c>
      <c r="DJ304" s="17">
        <v>0.55000000000000004</v>
      </c>
    </row>
    <row r="305" spans="1:114" ht="15" customHeight="1" x14ac:dyDescent="0.35">
      <c r="A305" s="11" t="s">
        <v>344</v>
      </c>
      <c r="B305" s="11" t="s">
        <v>115</v>
      </c>
      <c r="C305" s="11" t="s">
        <v>116</v>
      </c>
      <c r="D305" s="11" t="s">
        <v>115</v>
      </c>
      <c r="E305" s="11" t="s">
        <v>117</v>
      </c>
      <c r="F305" s="11">
        <v>2023</v>
      </c>
      <c r="G305" s="11">
        <v>1003048</v>
      </c>
      <c r="H305" s="11" t="s">
        <v>532</v>
      </c>
      <c r="I305" s="11">
        <v>6300067</v>
      </c>
      <c r="J305" s="12" t="s">
        <v>450</v>
      </c>
      <c r="K305" s="11">
        <v>406954</v>
      </c>
      <c r="L305" s="11" t="s">
        <v>524</v>
      </c>
      <c r="M305" s="11"/>
      <c r="N305" s="11"/>
      <c r="O305" s="13">
        <v>0</v>
      </c>
      <c r="P305" s="13">
        <v>0</v>
      </c>
      <c r="Q305" s="13">
        <v>1330560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4">
        <f t="shared" si="676"/>
        <v>1330560</v>
      </c>
      <c r="AB305" s="15">
        <f t="shared" ref="AB305:AM305" si="770">+IFERROR(O305/AO305,0)</f>
        <v>0</v>
      </c>
      <c r="AC305" s="15">
        <f t="shared" si="770"/>
        <v>0</v>
      </c>
      <c r="AD305" s="15">
        <f t="shared" si="770"/>
        <v>0</v>
      </c>
      <c r="AE305" s="15">
        <f t="shared" si="770"/>
        <v>0</v>
      </c>
      <c r="AF305" s="15">
        <f t="shared" si="770"/>
        <v>0</v>
      </c>
      <c r="AG305" s="15">
        <f t="shared" si="770"/>
        <v>0</v>
      </c>
      <c r="AH305" s="15">
        <f t="shared" si="770"/>
        <v>0</v>
      </c>
      <c r="AI305" s="15">
        <f t="shared" si="770"/>
        <v>0</v>
      </c>
      <c r="AJ305" s="15">
        <f t="shared" si="770"/>
        <v>0</v>
      </c>
      <c r="AK305" s="15">
        <f t="shared" si="770"/>
        <v>0</v>
      </c>
      <c r="AL305" s="15">
        <f t="shared" si="770"/>
        <v>0</v>
      </c>
      <c r="AM305" s="15">
        <f t="shared" si="770"/>
        <v>0</v>
      </c>
      <c r="AN305" s="15">
        <f t="shared" si="678"/>
        <v>0</v>
      </c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>
        <f t="shared" ref="BA305:BL305" si="771">+BN305*CA305</f>
        <v>0</v>
      </c>
      <c r="BB305" s="14">
        <f t="shared" si="771"/>
        <v>0</v>
      </c>
      <c r="BC305" s="14">
        <f t="shared" si="771"/>
        <v>0</v>
      </c>
      <c r="BD305" s="14">
        <f t="shared" si="771"/>
        <v>0</v>
      </c>
      <c r="BE305" s="14">
        <f t="shared" si="771"/>
        <v>0</v>
      </c>
      <c r="BF305" s="14">
        <f t="shared" si="771"/>
        <v>0</v>
      </c>
      <c r="BG305" s="14">
        <f t="shared" si="771"/>
        <v>0</v>
      </c>
      <c r="BH305" s="14">
        <f t="shared" si="771"/>
        <v>0</v>
      </c>
      <c r="BI305" s="14">
        <f t="shared" si="771"/>
        <v>0</v>
      </c>
      <c r="BJ305" s="14">
        <f t="shared" si="771"/>
        <v>0</v>
      </c>
      <c r="BK305" s="14">
        <f t="shared" si="771"/>
        <v>0</v>
      </c>
      <c r="BL305" s="14">
        <f t="shared" si="771"/>
        <v>0</v>
      </c>
      <c r="BM305" s="13">
        <f t="shared" si="679"/>
        <v>0</v>
      </c>
      <c r="BN305" s="16">
        <v>0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f t="shared" si="612"/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7">
        <v>0.75</v>
      </c>
      <c r="CN305" s="17">
        <v>0.75</v>
      </c>
      <c r="CO305" s="17">
        <v>0.75</v>
      </c>
      <c r="CP305" s="17">
        <v>0.75</v>
      </c>
      <c r="CQ305" s="17">
        <v>0.75</v>
      </c>
      <c r="CR305" s="17">
        <v>0.75</v>
      </c>
      <c r="CS305" s="17">
        <v>0.75</v>
      </c>
      <c r="CT305" s="17">
        <v>0.75</v>
      </c>
      <c r="CU305" s="17">
        <v>0.75</v>
      </c>
      <c r="CV305" s="17">
        <v>0.75</v>
      </c>
      <c r="CW305" s="17">
        <v>0.75</v>
      </c>
      <c r="CX305" s="17">
        <v>0.75</v>
      </c>
      <c r="CY305" s="17">
        <v>0.65</v>
      </c>
      <c r="CZ305" s="17">
        <v>0.65</v>
      </c>
      <c r="DA305" s="17">
        <v>0.65</v>
      </c>
      <c r="DB305" s="17">
        <v>0.63500000000000001</v>
      </c>
      <c r="DC305" s="17">
        <v>0.65</v>
      </c>
      <c r="DD305" s="17">
        <v>0.65</v>
      </c>
      <c r="DE305" s="17">
        <v>0.64400000000000002</v>
      </c>
      <c r="DF305" s="17">
        <v>0.64400000000000002</v>
      </c>
      <c r="DG305" s="17">
        <v>0.64400000000000002</v>
      </c>
      <c r="DH305" s="17">
        <v>0.63500000000000001</v>
      </c>
      <c r="DI305" s="17">
        <v>0.64400000000000002</v>
      </c>
      <c r="DJ305" s="17">
        <v>0.65</v>
      </c>
    </row>
    <row r="306" spans="1:114" ht="15" customHeight="1" x14ac:dyDescent="0.35">
      <c r="A306" s="11" t="s">
        <v>344</v>
      </c>
      <c r="B306" s="11" t="s">
        <v>115</v>
      </c>
      <c r="C306" s="11" t="s">
        <v>116</v>
      </c>
      <c r="D306" s="11" t="s">
        <v>115</v>
      </c>
      <c r="E306" s="11" t="s">
        <v>117</v>
      </c>
      <c r="F306" s="11">
        <v>2023</v>
      </c>
      <c r="G306" s="11">
        <v>1003192</v>
      </c>
      <c r="H306" s="11" t="s">
        <v>533</v>
      </c>
      <c r="I306" s="11">
        <v>6300067</v>
      </c>
      <c r="J306" s="12" t="s">
        <v>450</v>
      </c>
      <c r="K306" s="11">
        <v>406954</v>
      </c>
      <c r="L306" s="11" t="s">
        <v>524</v>
      </c>
      <c r="M306" s="11"/>
      <c r="N306" s="11"/>
      <c r="O306" s="13">
        <v>2534400</v>
      </c>
      <c r="P306" s="13">
        <v>0</v>
      </c>
      <c r="Q306" s="13">
        <v>2661120</v>
      </c>
      <c r="R306" s="13">
        <v>0</v>
      </c>
      <c r="S306" s="13">
        <v>7983360</v>
      </c>
      <c r="T306" s="13">
        <v>7983360</v>
      </c>
      <c r="U306" s="13">
        <v>5322240</v>
      </c>
      <c r="V306" s="13">
        <v>7983360</v>
      </c>
      <c r="W306" s="13">
        <v>5322240</v>
      </c>
      <c r="X306" s="13">
        <v>0</v>
      </c>
      <c r="Y306" s="13">
        <v>0</v>
      </c>
      <c r="Z306" s="13">
        <v>0</v>
      </c>
      <c r="AA306" s="14">
        <f t="shared" si="676"/>
        <v>39790080</v>
      </c>
      <c r="AB306" s="15">
        <f t="shared" ref="AB306:AM306" si="772">+IFERROR(O306/AO306,0)</f>
        <v>0</v>
      </c>
      <c r="AC306" s="15">
        <f t="shared" si="772"/>
        <v>0</v>
      </c>
      <c r="AD306" s="15">
        <f t="shared" si="772"/>
        <v>0</v>
      </c>
      <c r="AE306" s="15">
        <f t="shared" si="772"/>
        <v>0</v>
      </c>
      <c r="AF306" s="15">
        <f t="shared" si="772"/>
        <v>0</v>
      </c>
      <c r="AG306" s="15">
        <f t="shared" si="772"/>
        <v>0</v>
      </c>
      <c r="AH306" s="15">
        <f t="shared" si="772"/>
        <v>0</v>
      </c>
      <c r="AI306" s="15">
        <f t="shared" si="772"/>
        <v>0</v>
      </c>
      <c r="AJ306" s="15">
        <f t="shared" si="772"/>
        <v>0</v>
      </c>
      <c r="AK306" s="15">
        <f t="shared" si="772"/>
        <v>0</v>
      </c>
      <c r="AL306" s="15">
        <f t="shared" si="772"/>
        <v>0</v>
      </c>
      <c r="AM306" s="15">
        <f t="shared" si="772"/>
        <v>0</v>
      </c>
      <c r="AN306" s="15">
        <f t="shared" si="678"/>
        <v>0</v>
      </c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>
        <f t="shared" ref="BA306:BL306" si="773">+BN306*CA306</f>
        <v>2661120</v>
      </c>
      <c r="BB306" s="14">
        <f t="shared" si="773"/>
        <v>0</v>
      </c>
      <c r="BC306" s="14">
        <f t="shared" si="773"/>
        <v>7983360</v>
      </c>
      <c r="BD306" s="14">
        <f t="shared" si="773"/>
        <v>0</v>
      </c>
      <c r="BE306" s="14">
        <f t="shared" si="773"/>
        <v>0</v>
      </c>
      <c r="BF306" s="14">
        <f t="shared" si="773"/>
        <v>5322240</v>
      </c>
      <c r="BG306" s="14">
        <f t="shared" si="773"/>
        <v>0</v>
      </c>
      <c r="BH306" s="14">
        <f t="shared" si="773"/>
        <v>7983360</v>
      </c>
      <c r="BI306" s="14">
        <f t="shared" si="773"/>
        <v>7983360</v>
      </c>
      <c r="BJ306" s="14">
        <f t="shared" si="773"/>
        <v>0</v>
      </c>
      <c r="BK306" s="14">
        <f t="shared" si="773"/>
        <v>7983360</v>
      </c>
      <c r="BL306" s="14">
        <f t="shared" si="773"/>
        <v>0</v>
      </c>
      <c r="BM306" s="13">
        <f t="shared" si="679"/>
        <v>39916800</v>
      </c>
      <c r="BN306" s="16">
        <v>384</v>
      </c>
      <c r="BO306" s="16">
        <v>0</v>
      </c>
      <c r="BP306" s="16">
        <v>1152</v>
      </c>
      <c r="BQ306" s="16">
        <v>0</v>
      </c>
      <c r="BR306" s="16">
        <v>0</v>
      </c>
      <c r="BS306" s="16">
        <v>768</v>
      </c>
      <c r="BT306" s="16">
        <v>0</v>
      </c>
      <c r="BU306" s="16">
        <v>1152</v>
      </c>
      <c r="BV306" s="16">
        <v>1152</v>
      </c>
      <c r="BW306" s="16">
        <v>0</v>
      </c>
      <c r="BX306" s="16">
        <v>1152</v>
      </c>
      <c r="BY306" s="16">
        <v>0</v>
      </c>
      <c r="BZ306" s="16">
        <f t="shared" si="612"/>
        <v>5760</v>
      </c>
      <c r="CA306" s="13">
        <v>6930</v>
      </c>
      <c r="CB306" s="13">
        <v>6930</v>
      </c>
      <c r="CC306" s="13">
        <v>6930</v>
      </c>
      <c r="CD306" s="13">
        <v>6930</v>
      </c>
      <c r="CE306" s="13">
        <v>6930</v>
      </c>
      <c r="CF306" s="13">
        <v>6930</v>
      </c>
      <c r="CG306" s="13">
        <v>6930</v>
      </c>
      <c r="CH306" s="13">
        <v>6930</v>
      </c>
      <c r="CI306" s="13">
        <v>6930</v>
      </c>
      <c r="CJ306" s="13">
        <v>6930</v>
      </c>
      <c r="CK306" s="13">
        <v>6930</v>
      </c>
      <c r="CL306" s="13">
        <v>6930</v>
      </c>
      <c r="CM306" s="17">
        <v>0.79</v>
      </c>
      <c r="CN306" s="17">
        <v>0.79</v>
      </c>
      <c r="CO306" s="17">
        <v>0.79</v>
      </c>
      <c r="CP306" s="17">
        <v>0.79</v>
      </c>
      <c r="CQ306" s="17">
        <v>0.79</v>
      </c>
      <c r="CR306" s="17">
        <v>0.79</v>
      </c>
      <c r="CS306" s="17">
        <v>0.79</v>
      </c>
      <c r="CT306" s="17">
        <v>0.79</v>
      </c>
      <c r="CU306" s="17">
        <v>0.79</v>
      </c>
      <c r="CV306" s="17">
        <v>0.79</v>
      </c>
      <c r="CW306" s="17">
        <v>0.79</v>
      </c>
      <c r="CX306" s="17">
        <v>0.79</v>
      </c>
      <c r="CY306" s="17">
        <v>0.69</v>
      </c>
      <c r="CZ306" s="17">
        <v>0.69</v>
      </c>
      <c r="DA306" s="17">
        <v>0.69</v>
      </c>
      <c r="DB306" s="17">
        <v>0.67499999999999993</v>
      </c>
      <c r="DC306" s="17">
        <v>0.69</v>
      </c>
      <c r="DD306" s="17">
        <v>0.69</v>
      </c>
      <c r="DE306" s="17">
        <v>0.68399999999999994</v>
      </c>
      <c r="DF306" s="17">
        <v>0.68399999999999994</v>
      </c>
      <c r="DG306" s="17">
        <v>0.68399999999999994</v>
      </c>
      <c r="DH306" s="17">
        <v>0.67499999999999993</v>
      </c>
      <c r="DI306" s="17">
        <v>0.68399999999999994</v>
      </c>
      <c r="DJ306" s="17">
        <v>0.69</v>
      </c>
    </row>
    <row r="307" spans="1:114" ht="15" customHeight="1" x14ac:dyDescent="0.35">
      <c r="A307" s="11" t="s">
        <v>344</v>
      </c>
      <c r="B307" s="11" t="s">
        <v>115</v>
      </c>
      <c r="C307" s="11" t="s">
        <v>116</v>
      </c>
      <c r="D307" s="11" t="s">
        <v>115</v>
      </c>
      <c r="E307" s="11" t="s">
        <v>117</v>
      </c>
      <c r="F307" s="11">
        <v>2023</v>
      </c>
      <c r="G307" s="11">
        <v>1003682</v>
      </c>
      <c r="H307" s="11" t="s">
        <v>534</v>
      </c>
      <c r="I307" s="11">
        <v>6300067</v>
      </c>
      <c r="J307" s="12" t="s">
        <v>450</v>
      </c>
      <c r="K307" s="11">
        <v>402393</v>
      </c>
      <c r="L307" s="11" t="s">
        <v>530</v>
      </c>
      <c r="M307" s="11"/>
      <c r="N307" s="11"/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15391200</v>
      </c>
      <c r="U307" s="13">
        <v>7550400</v>
      </c>
      <c r="V307" s="13">
        <v>7114800</v>
      </c>
      <c r="W307" s="13">
        <v>6969600</v>
      </c>
      <c r="X307" s="13">
        <v>0</v>
      </c>
      <c r="Y307" s="13">
        <v>0</v>
      </c>
      <c r="Z307" s="13">
        <v>0</v>
      </c>
      <c r="AA307" s="14">
        <f t="shared" si="676"/>
        <v>37026000</v>
      </c>
      <c r="AB307" s="15">
        <f t="shared" ref="AB307:AM307" si="774">+IFERROR(O307/AO307,0)</f>
        <v>0</v>
      </c>
      <c r="AC307" s="15">
        <f t="shared" si="774"/>
        <v>0</v>
      </c>
      <c r="AD307" s="15">
        <f t="shared" si="774"/>
        <v>0</v>
      </c>
      <c r="AE307" s="15">
        <f t="shared" si="774"/>
        <v>0</v>
      </c>
      <c r="AF307" s="15">
        <f t="shared" si="774"/>
        <v>0</v>
      </c>
      <c r="AG307" s="15">
        <f t="shared" si="774"/>
        <v>0</v>
      </c>
      <c r="AH307" s="15">
        <f t="shared" si="774"/>
        <v>0</v>
      </c>
      <c r="AI307" s="15">
        <f t="shared" si="774"/>
        <v>0</v>
      </c>
      <c r="AJ307" s="15">
        <f t="shared" si="774"/>
        <v>0</v>
      </c>
      <c r="AK307" s="15">
        <f t="shared" si="774"/>
        <v>0</v>
      </c>
      <c r="AL307" s="15">
        <f t="shared" si="774"/>
        <v>0</v>
      </c>
      <c r="AM307" s="15">
        <f t="shared" si="774"/>
        <v>0</v>
      </c>
      <c r="AN307" s="15">
        <f t="shared" si="678"/>
        <v>0</v>
      </c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>
        <f t="shared" ref="BA307:BL307" si="775">+BN307*CA307</f>
        <v>0</v>
      </c>
      <c r="BB307" s="14">
        <f t="shared" si="775"/>
        <v>0</v>
      </c>
      <c r="BC307" s="14">
        <f t="shared" si="775"/>
        <v>3136320</v>
      </c>
      <c r="BD307" s="14">
        <f t="shared" si="775"/>
        <v>6272640</v>
      </c>
      <c r="BE307" s="14">
        <f t="shared" si="775"/>
        <v>6272640</v>
      </c>
      <c r="BF307" s="14">
        <f t="shared" si="775"/>
        <v>6272640</v>
      </c>
      <c r="BG307" s="14">
        <f t="shared" si="775"/>
        <v>6272640</v>
      </c>
      <c r="BH307" s="14">
        <f t="shared" si="775"/>
        <v>6272640</v>
      </c>
      <c r="BI307" s="14">
        <f t="shared" si="775"/>
        <v>6272640</v>
      </c>
      <c r="BJ307" s="14">
        <f t="shared" si="775"/>
        <v>6272640</v>
      </c>
      <c r="BK307" s="14">
        <f t="shared" si="775"/>
        <v>3136320</v>
      </c>
      <c r="BL307" s="14">
        <f t="shared" si="775"/>
        <v>0</v>
      </c>
      <c r="BM307" s="13">
        <f t="shared" si="679"/>
        <v>50181120</v>
      </c>
      <c r="BN307" s="16">
        <v>0</v>
      </c>
      <c r="BO307" s="16">
        <v>0</v>
      </c>
      <c r="BP307" s="16">
        <v>100</v>
      </c>
      <c r="BQ307" s="16">
        <v>200</v>
      </c>
      <c r="BR307" s="16">
        <v>200</v>
      </c>
      <c r="BS307" s="16">
        <v>200</v>
      </c>
      <c r="BT307" s="16">
        <v>200</v>
      </c>
      <c r="BU307" s="16">
        <v>200</v>
      </c>
      <c r="BV307" s="16">
        <v>200</v>
      </c>
      <c r="BW307" s="16">
        <v>200</v>
      </c>
      <c r="BX307" s="16">
        <v>100</v>
      </c>
      <c r="BY307" s="16">
        <v>0</v>
      </c>
      <c r="BZ307" s="16">
        <f t="shared" si="612"/>
        <v>1600</v>
      </c>
      <c r="CA307" s="13">
        <v>31363.200000000001</v>
      </c>
      <c r="CB307" s="13">
        <v>31363.200000000001</v>
      </c>
      <c r="CC307" s="13">
        <v>31363.200000000001</v>
      </c>
      <c r="CD307" s="13">
        <v>31363.200000000001</v>
      </c>
      <c r="CE307" s="13">
        <v>31363.200000000001</v>
      </c>
      <c r="CF307" s="13">
        <v>31363.200000000001</v>
      </c>
      <c r="CG307" s="13">
        <v>31363.200000000001</v>
      </c>
      <c r="CH307" s="13">
        <v>31363.200000000001</v>
      </c>
      <c r="CI307" s="13">
        <v>31363.200000000001</v>
      </c>
      <c r="CJ307" s="13">
        <v>31363.200000000001</v>
      </c>
      <c r="CK307" s="13">
        <v>31363.200000000001</v>
      </c>
      <c r="CL307" s="13">
        <v>31363.200000000001</v>
      </c>
      <c r="CM307" s="17">
        <v>0.55000000000000004</v>
      </c>
      <c r="CN307" s="17">
        <v>0.55000000000000004</v>
      </c>
      <c r="CO307" s="17">
        <v>0.55000000000000004</v>
      </c>
      <c r="CP307" s="17">
        <v>0.55000000000000004</v>
      </c>
      <c r="CQ307" s="17">
        <v>0.55000000000000004</v>
      </c>
      <c r="CR307" s="17">
        <v>0.55000000000000004</v>
      </c>
      <c r="CS307" s="17">
        <v>0.55000000000000004</v>
      </c>
      <c r="CT307" s="17">
        <v>0.55000000000000004</v>
      </c>
      <c r="CU307" s="17">
        <v>0.55000000000000004</v>
      </c>
      <c r="CV307" s="17">
        <v>0.55000000000000004</v>
      </c>
      <c r="CW307" s="17">
        <v>0.55000000000000004</v>
      </c>
      <c r="CX307" s="17">
        <v>0.55000000000000004</v>
      </c>
      <c r="CY307" s="17">
        <v>0.38</v>
      </c>
      <c r="CZ307" s="17">
        <v>0.38</v>
      </c>
      <c r="DA307" s="17">
        <v>0.38</v>
      </c>
      <c r="DB307" s="17">
        <v>0.36499999999999999</v>
      </c>
      <c r="DC307" s="17">
        <v>0.38</v>
      </c>
      <c r="DD307" s="17">
        <v>0.38</v>
      </c>
      <c r="DE307" s="17">
        <v>0.374</v>
      </c>
      <c r="DF307" s="17">
        <v>0.374</v>
      </c>
      <c r="DG307" s="17">
        <v>0.374</v>
      </c>
      <c r="DH307" s="17">
        <v>0.36499999999999999</v>
      </c>
      <c r="DI307" s="17">
        <v>0.374</v>
      </c>
      <c r="DJ307" s="17">
        <v>0.38</v>
      </c>
    </row>
    <row r="308" spans="1:114" ht="15" customHeight="1" x14ac:dyDescent="0.35">
      <c r="A308" s="11" t="s">
        <v>344</v>
      </c>
      <c r="B308" s="11" t="s">
        <v>115</v>
      </c>
      <c r="C308" s="11" t="s">
        <v>116</v>
      </c>
      <c r="D308" s="11" t="s">
        <v>115</v>
      </c>
      <c r="E308" s="11" t="s">
        <v>117</v>
      </c>
      <c r="F308" s="11">
        <v>2023</v>
      </c>
      <c r="G308" s="11">
        <v>1003665</v>
      </c>
      <c r="H308" s="11" t="s">
        <v>535</v>
      </c>
      <c r="I308" s="11">
        <v>6300067</v>
      </c>
      <c r="J308" s="12" t="s">
        <v>450</v>
      </c>
      <c r="K308" s="11">
        <v>401306</v>
      </c>
      <c r="L308" s="11" t="s">
        <v>529</v>
      </c>
      <c r="M308" s="11"/>
      <c r="N308" s="11"/>
      <c r="O308" s="13">
        <v>0</v>
      </c>
      <c r="P308" s="13">
        <v>0</v>
      </c>
      <c r="Q308" s="13">
        <v>0</v>
      </c>
      <c r="R308" s="13">
        <v>0</v>
      </c>
      <c r="S308" s="13">
        <v>587070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4">
        <f t="shared" si="676"/>
        <v>587070</v>
      </c>
      <c r="AB308" s="15">
        <f t="shared" ref="AB308:AM308" si="776">+IFERROR(O308/AO308,0)</f>
        <v>0</v>
      </c>
      <c r="AC308" s="15">
        <f t="shared" si="776"/>
        <v>0</v>
      </c>
      <c r="AD308" s="15">
        <f t="shared" si="776"/>
        <v>0</v>
      </c>
      <c r="AE308" s="15">
        <f t="shared" si="776"/>
        <v>0</v>
      </c>
      <c r="AF308" s="15">
        <f t="shared" si="776"/>
        <v>9</v>
      </c>
      <c r="AG308" s="15">
        <f t="shared" si="776"/>
        <v>0</v>
      </c>
      <c r="AH308" s="15">
        <f t="shared" si="776"/>
        <v>0</v>
      </c>
      <c r="AI308" s="15">
        <f t="shared" si="776"/>
        <v>0</v>
      </c>
      <c r="AJ308" s="15">
        <f t="shared" si="776"/>
        <v>0</v>
      </c>
      <c r="AK308" s="15">
        <f t="shared" si="776"/>
        <v>0</v>
      </c>
      <c r="AL308" s="15">
        <f t="shared" si="776"/>
        <v>0</v>
      </c>
      <c r="AM308" s="15">
        <f t="shared" si="776"/>
        <v>0</v>
      </c>
      <c r="AN308" s="15">
        <f t="shared" si="678"/>
        <v>9</v>
      </c>
      <c r="AO308" s="14"/>
      <c r="AP308" s="14"/>
      <c r="AQ308" s="14"/>
      <c r="AR308" s="14"/>
      <c r="AS308" s="14">
        <v>65230</v>
      </c>
      <c r="AT308" s="14"/>
      <c r="AU308" s="14"/>
      <c r="AV308" s="14"/>
      <c r="AW308" s="14"/>
      <c r="AX308" s="14"/>
      <c r="AY308" s="14"/>
      <c r="AZ308" s="14"/>
      <c r="BA308" s="14">
        <f t="shared" ref="BA308:BL308" si="777">+BN308*CA308</f>
        <v>0</v>
      </c>
      <c r="BB308" s="14">
        <f t="shared" si="777"/>
        <v>0</v>
      </c>
      <c r="BC308" s="14">
        <f t="shared" si="777"/>
        <v>0</v>
      </c>
      <c r="BD308" s="14">
        <f t="shared" si="777"/>
        <v>3522420.0000000005</v>
      </c>
      <c r="BE308" s="14">
        <f t="shared" si="777"/>
        <v>0</v>
      </c>
      <c r="BF308" s="14">
        <f t="shared" si="777"/>
        <v>3522420.0000000005</v>
      </c>
      <c r="BG308" s="14">
        <f t="shared" si="777"/>
        <v>0</v>
      </c>
      <c r="BH308" s="14">
        <f t="shared" si="777"/>
        <v>3522420.0000000005</v>
      </c>
      <c r="BI308" s="14">
        <f t="shared" si="777"/>
        <v>0</v>
      </c>
      <c r="BJ308" s="14">
        <f t="shared" si="777"/>
        <v>3522420.0000000005</v>
      </c>
      <c r="BK308" s="14">
        <f t="shared" si="777"/>
        <v>3522420.0000000005</v>
      </c>
      <c r="BL308" s="14">
        <f t="shared" si="777"/>
        <v>0</v>
      </c>
      <c r="BM308" s="13">
        <f t="shared" si="679"/>
        <v>17612100.000000004</v>
      </c>
      <c r="BN308" s="16">
        <v>0</v>
      </c>
      <c r="BO308" s="16">
        <v>0</v>
      </c>
      <c r="BP308" s="16">
        <v>0</v>
      </c>
      <c r="BQ308" s="16">
        <v>100</v>
      </c>
      <c r="BR308" s="16">
        <v>0</v>
      </c>
      <c r="BS308" s="16">
        <v>100</v>
      </c>
      <c r="BT308" s="16">
        <v>0</v>
      </c>
      <c r="BU308" s="16">
        <v>100</v>
      </c>
      <c r="BV308" s="16">
        <v>0</v>
      </c>
      <c r="BW308" s="16">
        <v>100</v>
      </c>
      <c r="BX308" s="16">
        <v>100</v>
      </c>
      <c r="BY308" s="16"/>
      <c r="BZ308" s="16">
        <f t="shared" si="612"/>
        <v>500</v>
      </c>
      <c r="CA308" s="13">
        <v>35224.200000000004</v>
      </c>
      <c r="CB308" s="13">
        <v>35224.200000000004</v>
      </c>
      <c r="CC308" s="13">
        <v>35224.200000000004</v>
      </c>
      <c r="CD308" s="13">
        <v>35224.200000000004</v>
      </c>
      <c r="CE308" s="13">
        <v>35224.200000000004</v>
      </c>
      <c r="CF308" s="13">
        <v>35224.200000000004</v>
      </c>
      <c r="CG308" s="13">
        <v>35224.200000000004</v>
      </c>
      <c r="CH308" s="13">
        <v>35224.200000000004</v>
      </c>
      <c r="CI308" s="13">
        <v>35224.200000000004</v>
      </c>
      <c r="CJ308" s="13">
        <v>35224.200000000004</v>
      </c>
      <c r="CK308" s="13">
        <v>35224.200000000004</v>
      </c>
      <c r="CL308" s="13">
        <v>35224.200000000004</v>
      </c>
      <c r="CM308" s="17">
        <v>0.5</v>
      </c>
      <c r="CN308" s="17">
        <v>0.5</v>
      </c>
      <c r="CO308" s="17">
        <v>0.5</v>
      </c>
      <c r="CP308" s="17">
        <v>0.5</v>
      </c>
      <c r="CQ308" s="17">
        <v>0.5</v>
      </c>
      <c r="CR308" s="17">
        <v>0.5</v>
      </c>
      <c r="CS308" s="17">
        <v>0.5</v>
      </c>
      <c r="CT308" s="17">
        <v>0.5</v>
      </c>
      <c r="CU308" s="17">
        <v>0.5</v>
      </c>
      <c r="CV308" s="17">
        <v>0.5</v>
      </c>
      <c r="CW308" s="17">
        <v>0.5</v>
      </c>
      <c r="CX308" s="17">
        <v>0.5</v>
      </c>
      <c r="CY308" s="17">
        <v>0.3</v>
      </c>
      <c r="CZ308" s="17">
        <v>0.3</v>
      </c>
      <c r="DA308" s="17">
        <v>0.3</v>
      </c>
      <c r="DB308" s="17">
        <v>0.28499999999999998</v>
      </c>
      <c r="DC308" s="17">
        <v>0.3</v>
      </c>
      <c r="DD308" s="17">
        <v>0.3</v>
      </c>
      <c r="DE308" s="17">
        <v>0.29399999999999998</v>
      </c>
      <c r="DF308" s="17">
        <v>0.29399999999999998</v>
      </c>
      <c r="DG308" s="17">
        <v>0.29399999999999998</v>
      </c>
      <c r="DH308" s="17">
        <v>0.28499999999999998</v>
      </c>
      <c r="DI308" s="17">
        <v>0.29399999999999998</v>
      </c>
      <c r="DJ308" s="17">
        <v>0.3</v>
      </c>
    </row>
    <row r="309" spans="1:114" ht="15" customHeight="1" x14ac:dyDescent="0.35">
      <c r="A309" s="11" t="s">
        <v>344</v>
      </c>
      <c r="B309" s="11" t="s">
        <v>115</v>
      </c>
      <c r="C309" s="11" t="s">
        <v>116</v>
      </c>
      <c r="D309" s="11" t="s">
        <v>115</v>
      </c>
      <c r="E309" s="11" t="s">
        <v>117</v>
      </c>
      <c r="F309" s="11">
        <v>2023</v>
      </c>
      <c r="G309" s="11">
        <v>1003665</v>
      </c>
      <c r="H309" s="11" t="s">
        <v>535</v>
      </c>
      <c r="I309" s="11">
        <v>6300067</v>
      </c>
      <c r="J309" s="12" t="s">
        <v>450</v>
      </c>
      <c r="K309" s="11">
        <v>402393</v>
      </c>
      <c r="L309" s="11" t="s">
        <v>530</v>
      </c>
      <c r="M309" s="11"/>
      <c r="N309" s="11"/>
      <c r="O309" s="13">
        <v>0</v>
      </c>
      <c r="P309" s="13">
        <v>0</v>
      </c>
      <c r="Q309" s="13">
        <v>0</v>
      </c>
      <c r="R309" s="13">
        <v>0</v>
      </c>
      <c r="S309" s="13">
        <v>1510080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4">
        <f t="shared" si="676"/>
        <v>1510080</v>
      </c>
      <c r="AB309" s="15">
        <f t="shared" ref="AB309:AM309" si="778">+IFERROR(O309/AO309,0)</f>
        <v>0</v>
      </c>
      <c r="AC309" s="15">
        <f t="shared" si="778"/>
        <v>0</v>
      </c>
      <c r="AD309" s="15">
        <f t="shared" si="778"/>
        <v>0</v>
      </c>
      <c r="AE309" s="15">
        <f t="shared" si="778"/>
        <v>0</v>
      </c>
      <c r="AF309" s="15">
        <f t="shared" si="778"/>
        <v>26</v>
      </c>
      <c r="AG309" s="15">
        <f t="shared" si="778"/>
        <v>0</v>
      </c>
      <c r="AH309" s="15">
        <f t="shared" si="778"/>
        <v>0</v>
      </c>
      <c r="AI309" s="15">
        <f t="shared" si="778"/>
        <v>0</v>
      </c>
      <c r="AJ309" s="15">
        <f t="shared" si="778"/>
        <v>0</v>
      </c>
      <c r="AK309" s="15">
        <f t="shared" si="778"/>
        <v>0</v>
      </c>
      <c r="AL309" s="15">
        <f t="shared" si="778"/>
        <v>0</v>
      </c>
      <c r="AM309" s="15">
        <f t="shared" si="778"/>
        <v>0</v>
      </c>
      <c r="AN309" s="15">
        <f t="shared" si="678"/>
        <v>26</v>
      </c>
      <c r="AO309" s="14"/>
      <c r="AP309" s="14"/>
      <c r="AQ309" s="14"/>
      <c r="AR309" s="14"/>
      <c r="AS309" s="14">
        <v>58080</v>
      </c>
      <c r="AT309" s="14"/>
      <c r="AU309" s="14"/>
      <c r="AV309" s="14"/>
      <c r="AW309" s="14"/>
      <c r="AX309" s="14"/>
      <c r="AY309" s="14"/>
      <c r="AZ309" s="14"/>
      <c r="BA309" s="14">
        <f t="shared" ref="BA309:BL309" si="779">+BN309*CA309</f>
        <v>0</v>
      </c>
      <c r="BB309" s="14">
        <f t="shared" si="779"/>
        <v>0</v>
      </c>
      <c r="BC309" s="14">
        <f t="shared" si="779"/>
        <v>0</v>
      </c>
      <c r="BD309" s="14">
        <f t="shared" si="779"/>
        <v>0</v>
      </c>
      <c r="BE309" s="14">
        <f t="shared" si="779"/>
        <v>0</v>
      </c>
      <c r="BF309" s="14">
        <f t="shared" si="779"/>
        <v>0</v>
      </c>
      <c r="BG309" s="14">
        <f t="shared" si="779"/>
        <v>0</v>
      </c>
      <c r="BH309" s="14">
        <f t="shared" si="779"/>
        <v>0</v>
      </c>
      <c r="BI309" s="14">
        <f t="shared" si="779"/>
        <v>0</v>
      </c>
      <c r="BJ309" s="14">
        <f t="shared" si="779"/>
        <v>0</v>
      </c>
      <c r="BK309" s="14">
        <f t="shared" si="779"/>
        <v>0</v>
      </c>
      <c r="BL309" s="14">
        <f t="shared" si="779"/>
        <v>0</v>
      </c>
      <c r="BM309" s="13">
        <f t="shared" si="679"/>
        <v>0</v>
      </c>
      <c r="BN309" s="16">
        <v>0</v>
      </c>
      <c r="BO309" s="16">
        <v>0</v>
      </c>
      <c r="BP309" s="16">
        <v>0</v>
      </c>
      <c r="BQ309" s="16">
        <v>0</v>
      </c>
      <c r="BR309" s="16">
        <v>0</v>
      </c>
      <c r="BS309" s="16">
        <v>0</v>
      </c>
      <c r="BT309" s="16">
        <v>0</v>
      </c>
      <c r="BU309" s="16">
        <v>0</v>
      </c>
      <c r="BV309" s="16">
        <v>0</v>
      </c>
      <c r="BW309" s="16">
        <v>0</v>
      </c>
      <c r="BX309" s="16">
        <v>0</v>
      </c>
      <c r="BY309" s="16">
        <v>0</v>
      </c>
      <c r="BZ309" s="16">
        <f t="shared" si="612"/>
        <v>0</v>
      </c>
      <c r="CA309" s="13">
        <v>31363.200000000001</v>
      </c>
      <c r="CB309" s="13">
        <v>31363.200000000001</v>
      </c>
      <c r="CC309" s="13">
        <v>31363.200000000001</v>
      </c>
      <c r="CD309" s="13">
        <v>31363.200000000001</v>
      </c>
      <c r="CE309" s="13">
        <v>31363.200000000001</v>
      </c>
      <c r="CF309" s="13">
        <v>31363.200000000001</v>
      </c>
      <c r="CG309" s="13">
        <v>31363.200000000001</v>
      </c>
      <c r="CH309" s="13">
        <v>31363.200000000001</v>
      </c>
      <c r="CI309" s="13">
        <v>31363.200000000001</v>
      </c>
      <c r="CJ309" s="13">
        <v>31363.200000000001</v>
      </c>
      <c r="CK309" s="13">
        <v>31363.200000000001</v>
      </c>
      <c r="CL309" s="13">
        <v>31363.200000000001</v>
      </c>
      <c r="CM309" s="17">
        <v>0.55000000000000004</v>
      </c>
      <c r="CN309" s="17">
        <v>0.55000000000000004</v>
      </c>
      <c r="CO309" s="17">
        <v>0.55000000000000004</v>
      </c>
      <c r="CP309" s="17">
        <v>0.55000000000000004</v>
      </c>
      <c r="CQ309" s="17">
        <v>0.55000000000000004</v>
      </c>
      <c r="CR309" s="17">
        <v>0.55000000000000004</v>
      </c>
      <c r="CS309" s="17">
        <v>0.55000000000000004</v>
      </c>
      <c r="CT309" s="17">
        <v>0.55000000000000004</v>
      </c>
      <c r="CU309" s="17">
        <v>0.55000000000000004</v>
      </c>
      <c r="CV309" s="17">
        <v>0.55000000000000004</v>
      </c>
      <c r="CW309" s="17">
        <v>0.55000000000000004</v>
      </c>
      <c r="CX309" s="17">
        <v>0.55000000000000004</v>
      </c>
      <c r="CY309" s="17">
        <v>0.35</v>
      </c>
      <c r="CZ309" s="17">
        <v>0.35</v>
      </c>
      <c r="DA309" s="17">
        <v>0.35</v>
      </c>
      <c r="DB309" s="17">
        <v>0.33499999999999996</v>
      </c>
      <c r="DC309" s="17">
        <v>0.35</v>
      </c>
      <c r="DD309" s="17">
        <v>0.35</v>
      </c>
      <c r="DE309" s="17">
        <v>0.34399999999999997</v>
      </c>
      <c r="DF309" s="17">
        <v>0.34399999999999997</v>
      </c>
      <c r="DG309" s="17">
        <v>0.34399999999999997</v>
      </c>
      <c r="DH309" s="17">
        <v>0.33499999999999996</v>
      </c>
      <c r="DI309" s="17">
        <v>0.34399999999999997</v>
      </c>
      <c r="DJ309" s="17">
        <v>0.35</v>
      </c>
    </row>
    <row r="310" spans="1:114" ht="15" customHeight="1" x14ac:dyDescent="0.35">
      <c r="A310" s="11" t="s">
        <v>344</v>
      </c>
      <c r="B310" s="11" t="s">
        <v>115</v>
      </c>
      <c r="C310" s="11" t="s">
        <v>116</v>
      </c>
      <c r="D310" s="11" t="s">
        <v>115</v>
      </c>
      <c r="E310" s="11" t="s">
        <v>117</v>
      </c>
      <c r="F310" s="11">
        <v>2023</v>
      </c>
      <c r="G310" s="11">
        <v>1003665</v>
      </c>
      <c r="H310" s="11" t="s">
        <v>535</v>
      </c>
      <c r="I310" s="11">
        <v>6300067</v>
      </c>
      <c r="J310" s="12" t="s">
        <v>450</v>
      </c>
      <c r="K310" s="11">
        <v>406954</v>
      </c>
      <c r="L310" s="11" t="s">
        <v>524</v>
      </c>
      <c r="M310" s="11"/>
      <c r="N310" s="11"/>
      <c r="O310" s="13">
        <v>0</v>
      </c>
      <c r="P310" s="13">
        <v>0</v>
      </c>
      <c r="Q310" s="13">
        <v>0</v>
      </c>
      <c r="R310" s="13">
        <v>0</v>
      </c>
      <c r="S310" s="13">
        <v>175560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4">
        <f t="shared" si="676"/>
        <v>175560</v>
      </c>
      <c r="AB310" s="15">
        <f t="shared" ref="AB310:AM310" si="780">+IFERROR(O310/AO310,0)</f>
        <v>0</v>
      </c>
      <c r="AC310" s="15">
        <f t="shared" si="780"/>
        <v>0</v>
      </c>
      <c r="AD310" s="15">
        <f t="shared" si="780"/>
        <v>0</v>
      </c>
      <c r="AE310" s="15">
        <f t="shared" si="780"/>
        <v>0</v>
      </c>
      <c r="AF310" s="15">
        <f t="shared" si="780"/>
        <v>0.84</v>
      </c>
      <c r="AG310" s="15">
        <f t="shared" si="780"/>
        <v>0</v>
      </c>
      <c r="AH310" s="15">
        <f t="shared" si="780"/>
        <v>0</v>
      </c>
      <c r="AI310" s="15">
        <f t="shared" si="780"/>
        <v>0</v>
      </c>
      <c r="AJ310" s="15">
        <f t="shared" si="780"/>
        <v>0</v>
      </c>
      <c r="AK310" s="15">
        <f t="shared" si="780"/>
        <v>0</v>
      </c>
      <c r="AL310" s="15">
        <f t="shared" si="780"/>
        <v>0</v>
      </c>
      <c r="AM310" s="15">
        <f t="shared" si="780"/>
        <v>0</v>
      </c>
      <c r="AN310" s="15">
        <f t="shared" si="678"/>
        <v>0.84</v>
      </c>
      <c r="AO310" s="14"/>
      <c r="AP310" s="14"/>
      <c r="AQ310" s="14"/>
      <c r="AR310" s="14"/>
      <c r="AS310" s="14">
        <v>209000</v>
      </c>
      <c r="AT310" s="14"/>
      <c r="AU310" s="14"/>
      <c r="AV310" s="14"/>
      <c r="AW310" s="14"/>
      <c r="AX310" s="14"/>
      <c r="AY310" s="14"/>
      <c r="AZ310" s="14"/>
      <c r="BA310" s="14">
        <f t="shared" ref="BA310:BL310" si="781">+BN310*CA310</f>
        <v>0</v>
      </c>
      <c r="BB310" s="14">
        <f t="shared" si="781"/>
        <v>0</v>
      </c>
      <c r="BC310" s="14">
        <f t="shared" si="781"/>
        <v>0</v>
      </c>
      <c r="BD310" s="14">
        <f t="shared" si="781"/>
        <v>0</v>
      </c>
      <c r="BE310" s="14">
        <f t="shared" si="781"/>
        <v>0</v>
      </c>
      <c r="BF310" s="14">
        <f t="shared" si="781"/>
        <v>0</v>
      </c>
      <c r="BG310" s="14">
        <f t="shared" si="781"/>
        <v>0</v>
      </c>
      <c r="BH310" s="14">
        <f t="shared" si="781"/>
        <v>0</v>
      </c>
      <c r="BI310" s="14">
        <f t="shared" si="781"/>
        <v>0</v>
      </c>
      <c r="BJ310" s="14">
        <f t="shared" si="781"/>
        <v>0</v>
      </c>
      <c r="BK310" s="14">
        <f t="shared" si="781"/>
        <v>0</v>
      </c>
      <c r="BL310" s="14">
        <f t="shared" si="781"/>
        <v>0</v>
      </c>
      <c r="BM310" s="13">
        <f t="shared" si="679"/>
        <v>0</v>
      </c>
      <c r="BN310" s="16">
        <v>0</v>
      </c>
      <c r="BO310" s="16">
        <v>0</v>
      </c>
      <c r="BP310" s="16">
        <v>0</v>
      </c>
      <c r="BQ310" s="16">
        <v>0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f t="shared" si="612"/>
        <v>0</v>
      </c>
      <c r="CA310" s="13">
        <v>0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0</v>
      </c>
      <c r="CJ310" s="13">
        <v>0</v>
      </c>
      <c r="CK310" s="13">
        <v>0</v>
      </c>
      <c r="CL310" s="13">
        <v>0</v>
      </c>
      <c r="CM310" s="17">
        <v>0.75</v>
      </c>
      <c r="CN310" s="17">
        <v>0.75</v>
      </c>
      <c r="CO310" s="17">
        <v>0.75</v>
      </c>
      <c r="CP310" s="17">
        <v>0.75</v>
      </c>
      <c r="CQ310" s="17">
        <v>0.75</v>
      </c>
      <c r="CR310" s="17">
        <v>0.75</v>
      </c>
      <c r="CS310" s="17">
        <v>0.75</v>
      </c>
      <c r="CT310" s="17">
        <v>0.75</v>
      </c>
      <c r="CU310" s="17">
        <v>0.75</v>
      </c>
      <c r="CV310" s="17">
        <v>0.75</v>
      </c>
      <c r="CW310" s="17">
        <v>0.75</v>
      </c>
      <c r="CX310" s="17">
        <v>0.75</v>
      </c>
      <c r="CY310" s="17">
        <v>0.65</v>
      </c>
      <c r="CZ310" s="17">
        <v>0.65</v>
      </c>
      <c r="DA310" s="17">
        <v>0.65</v>
      </c>
      <c r="DB310" s="17">
        <v>0.63500000000000001</v>
      </c>
      <c r="DC310" s="17">
        <v>0.65</v>
      </c>
      <c r="DD310" s="17">
        <v>0.65</v>
      </c>
      <c r="DE310" s="17">
        <v>0.64400000000000002</v>
      </c>
      <c r="DF310" s="17">
        <v>0.64400000000000002</v>
      </c>
      <c r="DG310" s="17">
        <v>0.64400000000000002</v>
      </c>
      <c r="DH310" s="17">
        <v>0.63500000000000001</v>
      </c>
      <c r="DI310" s="17">
        <v>0.64400000000000002</v>
      </c>
      <c r="DJ310" s="17">
        <v>0.65</v>
      </c>
    </row>
    <row r="311" spans="1:114" ht="15" customHeight="1" x14ac:dyDescent="0.35">
      <c r="A311" s="11" t="s">
        <v>344</v>
      </c>
      <c r="B311" s="11" t="s">
        <v>115</v>
      </c>
      <c r="C311" s="11" t="s">
        <v>116</v>
      </c>
      <c r="D311" s="11" t="s">
        <v>115</v>
      </c>
      <c r="E311" s="11" t="s">
        <v>117</v>
      </c>
      <c r="F311" s="11">
        <v>2023</v>
      </c>
      <c r="G311" s="11">
        <v>1003013</v>
      </c>
      <c r="H311" s="11" t="s">
        <v>536</v>
      </c>
      <c r="I311" s="11">
        <v>6300067</v>
      </c>
      <c r="J311" s="12" t="s">
        <v>450</v>
      </c>
      <c r="K311" s="11">
        <v>406954</v>
      </c>
      <c r="L311" s="11" t="s">
        <v>524</v>
      </c>
      <c r="M311" s="11"/>
      <c r="N311" s="11"/>
      <c r="O311" s="13">
        <v>0</v>
      </c>
      <c r="P311" s="13">
        <v>0</v>
      </c>
      <c r="Q311" s="13">
        <v>17297280</v>
      </c>
      <c r="R311" s="13">
        <v>7424640</v>
      </c>
      <c r="S311" s="13">
        <v>10644480</v>
      </c>
      <c r="T311" s="13">
        <v>22619520</v>
      </c>
      <c r="U311" s="13">
        <v>0</v>
      </c>
      <c r="V311" s="13">
        <v>0</v>
      </c>
      <c r="W311" s="13">
        <v>13305600</v>
      </c>
      <c r="X311" s="13">
        <v>7983360</v>
      </c>
      <c r="Y311" s="13">
        <v>0</v>
      </c>
      <c r="Z311" s="13">
        <v>0</v>
      </c>
      <c r="AA311" s="14">
        <f t="shared" si="676"/>
        <v>79274880</v>
      </c>
      <c r="AB311" s="15">
        <f t="shared" ref="AB311:AM311" si="782">+IFERROR(O311/AO311,0)</f>
        <v>0</v>
      </c>
      <c r="AC311" s="15">
        <f t="shared" si="782"/>
        <v>0</v>
      </c>
      <c r="AD311" s="15">
        <f t="shared" si="782"/>
        <v>0</v>
      </c>
      <c r="AE311" s="15">
        <f t="shared" si="782"/>
        <v>0</v>
      </c>
      <c r="AF311" s="15">
        <f t="shared" si="782"/>
        <v>0</v>
      </c>
      <c r="AG311" s="15">
        <f t="shared" si="782"/>
        <v>0</v>
      </c>
      <c r="AH311" s="15">
        <f t="shared" si="782"/>
        <v>0</v>
      </c>
      <c r="AI311" s="15">
        <f t="shared" si="782"/>
        <v>0</v>
      </c>
      <c r="AJ311" s="15">
        <f t="shared" si="782"/>
        <v>0</v>
      </c>
      <c r="AK311" s="15">
        <f t="shared" si="782"/>
        <v>34.56</v>
      </c>
      <c r="AL311" s="15">
        <f t="shared" si="782"/>
        <v>0</v>
      </c>
      <c r="AM311" s="15">
        <f t="shared" si="782"/>
        <v>0</v>
      </c>
      <c r="AN311" s="15">
        <f t="shared" si="678"/>
        <v>34.56</v>
      </c>
      <c r="AO311" s="14"/>
      <c r="AP311" s="14"/>
      <c r="AQ311" s="14"/>
      <c r="AR311" s="14"/>
      <c r="AS311" s="14"/>
      <c r="AT311" s="14"/>
      <c r="AU311" s="14"/>
      <c r="AV311" s="14"/>
      <c r="AW311" s="14"/>
      <c r="AX311" s="14">
        <v>231000</v>
      </c>
      <c r="AY311" s="14">
        <v>231000</v>
      </c>
      <c r="AZ311" s="14">
        <v>231000</v>
      </c>
      <c r="BA311" s="14">
        <f t="shared" ref="BA311:BL311" si="783">+BN311*CA311</f>
        <v>0</v>
      </c>
      <c r="BB311" s="14">
        <f t="shared" si="783"/>
        <v>7983360</v>
      </c>
      <c r="BC311" s="14">
        <f t="shared" si="783"/>
        <v>7983360</v>
      </c>
      <c r="BD311" s="14">
        <f t="shared" si="783"/>
        <v>7983360</v>
      </c>
      <c r="BE311" s="14">
        <f t="shared" si="783"/>
        <v>7983360</v>
      </c>
      <c r="BF311" s="14">
        <f t="shared" si="783"/>
        <v>7983360</v>
      </c>
      <c r="BG311" s="14">
        <f t="shared" si="783"/>
        <v>7983360</v>
      </c>
      <c r="BH311" s="14">
        <f t="shared" si="783"/>
        <v>7983360</v>
      </c>
      <c r="BI311" s="14">
        <f t="shared" si="783"/>
        <v>7983360</v>
      </c>
      <c r="BJ311" s="14">
        <f t="shared" si="783"/>
        <v>7983360</v>
      </c>
      <c r="BK311" s="14">
        <f t="shared" si="783"/>
        <v>7983360</v>
      </c>
      <c r="BL311" s="14">
        <f t="shared" si="783"/>
        <v>0</v>
      </c>
      <c r="BM311" s="13">
        <f t="shared" si="679"/>
        <v>79833600</v>
      </c>
      <c r="BN311" s="16">
        <v>0</v>
      </c>
      <c r="BO311" s="16">
        <v>1152</v>
      </c>
      <c r="BP311" s="16">
        <v>1152</v>
      </c>
      <c r="BQ311" s="16">
        <v>1152</v>
      </c>
      <c r="BR311" s="16">
        <v>1152</v>
      </c>
      <c r="BS311" s="16">
        <v>1152</v>
      </c>
      <c r="BT311" s="16">
        <v>1152</v>
      </c>
      <c r="BU311" s="16">
        <v>1152</v>
      </c>
      <c r="BV311" s="16">
        <v>1152</v>
      </c>
      <c r="BW311" s="16">
        <v>1152</v>
      </c>
      <c r="BX311" s="16">
        <v>1152</v>
      </c>
      <c r="BY311" s="16">
        <v>0</v>
      </c>
      <c r="BZ311" s="16">
        <f t="shared" si="612"/>
        <v>11520</v>
      </c>
      <c r="CA311" s="13">
        <v>6930</v>
      </c>
      <c r="CB311" s="13">
        <v>6930</v>
      </c>
      <c r="CC311" s="13">
        <v>6930</v>
      </c>
      <c r="CD311" s="13">
        <v>6930</v>
      </c>
      <c r="CE311" s="13">
        <v>6930</v>
      </c>
      <c r="CF311" s="13">
        <v>6930</v>
      </c>
      <c r="CG311" s="13">
        <v>6930</v>
      </c>
      <c r="CH311" s="13">
        <v>6930</v>
      </c>
      <c r="CI311" s="13">
        <v>6930</v>
      </c>
      <c r="CJ311" s="13">
        <v>6930</v>
      </c>
      <c r="CK311" s="13">
        <v>6930</v>
      </c>
      <c r="CL311" s="13">
        <v>6930</v>
      </c>
      <c r="CM311" s="17">
        <v>0.79</v>
      </c>
      <c r="CN311" s="17">
        <v>0.79</v>
      </c>
      <c r="CO311" s="17">
        <v>0.79</v>
      </c>
      <c r="CP311" s="17">
        <v>0.79</v>
      </c>
      <c r="CQ311" s="17">
        <v>0.79</v>
      </c>
      <c r="CR311" s="17">
        <v>0.79</v>
      </c>
      <c r="CS311" s="17">
        <v>0.79</v>
      </c>
      <c r="CT311" s="17">
        <v>0.79</v>
      </c>
      <c r="CU311" s="17">
        <v>0.79</v>
      </c>
      <c r="CV311" s="17">
        <v>0.79</v>
      </c>
      <c r="CW311" s="17">
        <v>0.79</v>
      </c>
      <c r="CX311" s="17">
        <v>0.79</v>
      </c>
      <c r="CY311" s="17">
        <v>0.69</v>
      </c>
      <c r="CZ311" s="17">
        <v>0.69</v>
      </c>
      <c r="DA311" s="17">
        <v>0.69</v>
      </c>
      <c r="DB311" s="17">
        <v>0.67499999999999993</v>
      </c>
      <c r="DC311" s="17">
        <v>0.69</v>
      </c>
      <c r="DD311" s="17">
        <v>0.69</v>
      </c>
      <c r="DE311" s="17">
        <v>0.68399999999999994</v>
      </c>
      <c r="DF311" s="17">
        <v>0.68399999999999994</v>
      </c>
      <c r="DG311" s="17">
        <v>0.68399999999999994</v>
      </c>
      <c r="DH311" s="17">
        <v>0.67499999999999993</v>
      </c>
      <c r="DI311" s="17">
        <v>0.68399999999999994</v>
      </c>
      <c r="DJ311" s="17">
        <v>0.69</v>
      </c>
    </row>
    <row r="312" spans="1:114" ht="15" customHeight="1" x14ac:dyDescent="0.35">
      <c r="A312" s="11" t="s">
        <v>344</v>
      </c>
      <c r="B312" s="11" t="s">
        <v>115</v>
      </c>
      <c r="C312" s="11" t="s">
        <v>116</v>
      </c>
      <c r="D312" s="11" t="s">
        <v>115</v>
      </c>
      <c r="E312" s="11" t="s">
        <v>117</v>
      </c>
      <c r="F312" s="11">
        <v>2023</v>
      </c>
      <c r="G312" s="11">
        <v>1002370</v>
      </c>
      <c r="H312" s="11" t="s">
        <v>537</v>
      </c>
      <c r="I312" s="11">
        <v>6300067</v>
      </c>
      <c r="J312" s="12" t="s">
        <v>450</v>
      </c>
      <c r="K312" s="11">
        <v>406954</v>
      </c>
      <c r="L312" s="11" t="s">
        <v>524</v>
      </c>
      <c r="M312" s="11"/>
      <c r="N312" s="11"/>
      <c r="O312" s="13">
        <v>0</v>
      </c>
      <c r="P312" s="13">
        <v>2661120</v>
      </c>
      <c r="Q312" s="13">
        <v>0</v>
      </c>
      <c r="R312" s="13">
        <v>6652800</v>
      </c>
      <c r="S312" s="13">
        <v>2661120</v>
      </c>
      <c r="T312" s="13">
        <v>14636160</v>
      </c>
      <c r="U312" s="13">
        <v>6652800</v>
      </c>
      <c r="V312" s="13">
        <v>34011648</v>
      </c>
      <c r="W312" s="13">
        <v>3912192</v>
      </c>
      <c r="X312" s="13">
        <v>2608128</v>
      </c>
      <c r="Y312" s="13">
        <v>0</v>
      </c>
      <c r="Z312" s="13">
        <v>0</v>
      </c>
      <c r="AA312" s="14">
        <f t="shared" si="676"/>
        <v>73795968</v>
      </c>
      <c r="AB312" s="15">
        <f t="shared" ref="AB312:AM312" si="784">+IFERROR(O312/AO312,0)</f>
        <v>0</v>
      </c>
      <c r="AC312" s="15">
        <f t="shared" si="784"/>
        <v>0</v>
      </c>
      <c r="AD312" s="15">
        <f t="shared" si="784"/>
        <v>0</v>
      </c>
      <c r="AE312" s="15">
        <f t="shared" si="784"/>
        <v>0</v>
      </c>
      <c r="AF312" s="15">
        <f t="shared" si="784"/>
        <v>0</v>
      </c>
      <c r="AG312" s="15">
        <f t="shared" si="784"/>
        <v>0</v>
      </c>
      <c r="AH312" s="15">
        <f t="shared" si="784"/>
        <v>0</v>
      </c>
      <c r="AI312" s="15">
        <f t="shared" si="784"/>
        <v>0</v>
      </c>
      <c r="AJ312" s="15">
        <f t="shared" si="784"/>
        <v>0</v>
      </c>
      <c r="AK312" s="15">
        <f t="shared" si="784"/>
        <v>11.52</v>
      </c>
      <c r="AL312" s="15">
        <f t="shared" si="784"/>
        <v>0</v>
      </c>
      <c r="AM312" s="15">
        <f t="shared" si="784"/>
        <v>0</v>
      </c>
      <c r="AN312" s="15">
        <f t="shared" si="678"/>
        <v>11.52</v>
      </c>
      <c r="AO312" s="14"/>
      <c r="AP312" s="14"/>
      <c r="AQ312" s="14"/>
      <c r="AR312" s="14"/>
      <c r="AS312" s="14"/>
      <c r="AT312" s="14"/>
      <c r="AU312" s="14"/>
      <c r="AV312" s="14"/>
      <c r="AW312" s="14"/>
      <c r="AX312" s="14">
        <v>226400</v>
      </c>
      <c r="AY312" s="14">
        <v>226400</v>
      </c>
      <c r="AZ312" s="14">
        <v>226400</v>
      </c>
      <c r="BA312" s="14">
        <f t="shared" ref="BA312:BL312" si="785">+BN312*CA312</f>
        <v>0</v>
      </c>
      <c r="BB312" s="14">
        <f t="shared" si="785"/>
        <v>9402301.4399999995</v>
      </c>
      <c r="BC312" s="14">
        <f t="shared" si="785"/>
        <v>9402301.4399999995</v>
      </c>
      <c r="BD312" s="14">
        <f t="shared" si="785"/>
        <v>9402301.4399999995</v>
      </c>
      <c r="BE312" s="14">
        <f t="shared" si="785"/>
        <v>9402301.4399999995</v>
      </c>
      <c r="BF312" s="14">
        <f t="shared" si="785"/>
        <v>9402301.4399999995</v>
      </c>
      <c r="BG312" s="14">
        <f t="shared" si="785"/>
        <v>9402301.4399999995</v>
      </c>
      <c r="BH312" s="14">
        <f t="shared" si="785"/>
        <v>9402301.4399999995</v>
      </c>
      <c r="BI312" s="14">
        <f t="shared" si="785"/>
        <v>9402301.4399999995</v>
      </c>
      <c r="BJ312" s="14">
        <f t="shared" si="785"/>
        <v>8059115.5200000005</v>
      </c>
      <c r="BK312" s="14">
        <f t="shared" si="785"/>
        <v>9402301.4399999995</v>
      </c>
      <c r="BL312" s="14">
        <f t="shared" si="785"/>
        <v>0</v>
      </c>
      <c r="BM312" s="13">
        <f t="shared" si="679"/>
        <v>92679828.479999989</v>
      </c>
      <c r="BN312" s="16">
        <v>0</v>
      </c>
      <c r="BO312" s="16">
        <v>1344</v>
      </c>
      <c r="BP312" s="16">
        <v>1344</v>
      </c>
      <c r="BQ312" s="16">
        <v>1344</v>
      </c>
      <c r="BR312" s="16">
        <v>1344</v>
      </c>
      <c r="BS312" s="16">
        <v>1344</v>
      </c>
      <c r="BT312" s="16">
        <v>1344</v>
      </c>
      <c r="BU312" s="16">
        <v>1344</v>
      </c>
      <c r="BV312" s="16">
        <v>1344</v>
      </c>
      <c r="BW312" s="16">
        <v>1152</v>
      </c>
      <c r="BX312" s="16">
        <v>1344</v>
      </c>
      <c r="BY312" s="16">
        <v>0</v>
      </c>
      <c r="BZ312" s="16"/>
      <c r="CA312" s="13">
        <v>6995.76</v>
      </c>
      <c r="CB312" s="13">
        <v>6995.76</v>
      </c>
      <c r="CC312" s="13">
        <v>6995.76</v>
      </c>
      <c r="CD312" s="13">
        <v>6995.76</v>
      </c>
      <c r="CE312" s="13">
        <v>6995.76</v>
      </c>
      <c r="CF312" s="13">
        <v>6995.76</v>
      </c>
      <c r="CG312" s="13">
        <v>6995.76</v>
      </c>
      <c r="CH312" s="13">
        <v>6995.76</v>
      </c>
      <c r="CI312" s="13">
        <v>6995.76</v>
      </c>
      <c r="CJ312" s="13">
        <v>6995.76</v>
      </c>
      <c r="CK312" s="13">
        <v>6995.76</v>
      </c>
      <c r="CL312" s="13">
        <v>6995.76</v>
      </c>
      <c r="CM312" s="17">
        <v>0.79</v>
      </c>
      <c r="CN312" s="17">
        <v>0.79</v>
      </c>
      <c r="CO312" s="17">
        <v>0.79</v>
      </c>
      <c r="CP312" s="17">
        <v>0.79</v>
      </c>
      <c r="CQ312" s="17">
        <v>0.79</v>
      </c>
      <c r="CR312" s="17">
        <v>0.79</v>
      </c>
      <c r="CS312" s="17">
        <v>0.79</v>
      </c>
      <c r="CT312" s="17">
        <v>0.79</v>
      </c>
      <c r="CU312" s="17">
        <v>0.79</v>
      </c>
      <c r="CV312" s="17">
        <v>0.79</v>
      </c>
      <c r="CW312" s="17">
        <v>0.79</v>
      </c>
      <c r="CX312" s="17">
        <v>0.79</v>
      </c>
      <c r="CY312" s="17">
        <v>0.69</v>
      </c>
      <c r="CZ312" s="17">
        <v>0.69</v>
      </c>
      <c r="DA312" s="17">
        <v>0.69</v>
      </c>
      <c r="DB312" s="17">
        <v>0.67499999999999993</v>
      </c>
      <c r="DC312" s="17">
        <v>0.69</v>
      </c>
      <c r="DD312" s="17">
        <v>0.69</v>
      </c>
      <c r="DE312" s="17">
        <v>0.68399999999999994</v>
      </c>
      <c r="DF312" s="17">
        <v>0.68399999999999994</v>
      </c>
      <c r="DG312" s="17">
        <v>0.68399999999999994</v>
      </c>
      <c r="DH312" s="17">
        <v>0.67499999999999993</v>
      </c>
      <c r="DI312" s="17">
        <v>0.68399999999999994</v>
      </c>
      <c r="DJ312" s="17">
        <v>0.69</v>
      </c>
    </row>
    <row r="313" spans="1:114" ht="15" customHeight="1" x14ac:dyDescent="0.35">
      <c r="A313" s="11" t="s">
        <v>344</v>
      </c>
      <c r="B313" s="11" t="s">
        <v>115</v>
      </c>
      <c r="C313" s="11" t="s">
        <v>116</v>
      </c>
      <c r="D313" s="11" t="s">
        <v>115</v>
      </c>
      <c r="E313" s="11" t="s">
        <v>117</v>
      </c>
      <c r="F313" s="11">
        <v>2023</v>
      </c>
      <c r="G313" s="11">
        <v>1000787</v>
      </c>
      <c r="H313" s="11" t="s">
        <v>538</v>
      </c>
      <c r="I313" s="11">
        <v>6300067</v>
      </c>
      <c r="J313" s="12" t="s">
        <v>450</v>
      </c>
      <c r="K313" s="11">
        <v>406954</v>
      </c>
      <c r="L313" s="11" t="s">
        <v>524</v>
      </c>
      <c r="M313" s="11"/>
      <c r="N313" s="11"/>
      <c r="O313" s="13">
        <v>0</v>
      </c>
      <c r="P313" s="13">
        <v>0</v>
      </c>
      <c r="Q313" s="13">
        <v>6076224</v>
      </c>
      <c r="R313" s="13">
        <v>0</v>
      </c>
      <c r="S313" s="13">
        <v>5304000</v>
      </c>
      <c r="T313" s="13">
        <v>2121600</v>
      </c>
      <c r="U313" s="13">
        <v>1060800</v>
      </c>
      <c r="V313" s="13">
        <v>0</v>
      </c>
      <c r="W313" s="13">
        <v>1060800</v>
      </c>
      <c r="X313" s="13">
        <v>0</v>
      </c>
      <c r="Y313" s="13">
        <v>0</v>
      </c>
      <c r="Z313" s="13">
        <v>0</v>
      </c>
      <c r="AA313" s="14">
        <f t="shared" si="676"/>
        <v>15623424</v>
      </c>
      <c r="AB313" s="15">
        <f t="shared" ref="AB313:AM313" si="786">+IFERROR(O313/AO313,0)</f>
        <v>0</v>
      </c>
      <c r="AC313" s="15">
        <f t="shared" si="786"/>
        <v>0</v>
      </c>
      <c r="AD313" s="15">
        <f t="shared" si="786"/>
        <v>0</v>
      </c>
      <c r="AE313" s="15">
        <f t="shared" si="786"/>
        <v>0</v>
      </c>
      <c r="AF313" s="15">
        <f t="shared" si="786"/>
        <v>0</v>
      </c>
      <c r="AG313" s="15">
        <f t="shared" si="786"/>
        <v>0</v>
      </c>
      <c r="AH313" s="15">
        <f t="shared" si="786"/>
        <v>0</v>
      </c>
      <c r="AI313" s="15">
        <f t="shared" si="786"/>
        <v>0</v>
      </c>
      <c r="AJ313" s="15">
        <f t="shared" si="786"/>
        <v>0</v>
      </c>
      <c r="AK313" s="15">
        <f t="shared" si="786"/>
        <v>0</v>
      </c>
      <c r="AL313" s="15">
        <f t="shared" si="786"/>
        <v>0</v>
      </c>
      <c r="AM313" s="15">
        <f t="shared" si="786"/>
        <v>0</v>
      </c>
      <c r="AN313" s="15">
        <f t="shared" si="678"/>
        <v>0</v>
      </c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>
        <f t="shared" ref="BA313:BL313" si="787">+BN313*CA313</f>
        <v>0</v>
      </c>
      <c r="BB313" s="14">
        <f t="shared" si="787"/>
        <v>2439839.9999999995</v>
      </c>
      <c r="BC313" s="14">
        <f t="shared" si="787"/>
        <v>0</v>
      </c>
      <c r="BD313" s="14">
        <f t="shared" si="787"/>
        <v>2439839.9999999995</v>
      </c>
      <c r="BE313" s="14">
        <f t="shared" si="787"/>
        <v>0</v>
      </c>
      <c r="BF313" s="14">
        <f t="shared" si="787"/>
        <v>2439839.9999999995</v>
      </c>
      <c r="BG313" s="14">
        <f t="shared" si="787"/>
        <v>2439839.9999999995</v>
      </c>
      <c r="BH313" s="14">
        <f t="shared" si="787"/>
        <v>2439839.9999999995</v>
      </c>
      <c r="BI313" s="14">
        <f t="shared" si="787"/>
        <v>2439839.9999999995</v>
      </c>
      <c r="BJ313" s="14">
        <f t="shared" si="787"/>
        <v>2439839.9999999995</v>
      </c>
      <c r="BK313" s="14">
        <f t="shared" si="787"/>
        <v>1219919.9999999998</v>
      </c>
      <c r="BL313" s="14">
        <f t="shared" si="787"/>
        <v>0</v>
      </c>
      <c r="BM313" s="13">
        <f t="shared" si="679"/>
        <v>18298799.999999996</v>
      </c>
      <c r="BN313" s="16">
        <v>0</v>
      </c>
      <c r="BO313" s="16">
        <v>384</v>
      </c>
      <c r="BP313" s="16">
        <v>0</v>
      </c>
      <c r="BQ313" s="16">
        <v>384</v>
      </c>
      <c r="BR313" s="16">
        <v>0</v>
      </c>
      <c r="BS313" s="16">
        <v>384</v>
      </c>
      <c r="BT313" s="16">
        <v>384</v>
      </c>
      <c r="BU313" s="16">
        <v>384</v>
      </c>
      <c r="BV313" s="16">
        <v>384</v>
      </c>
      <c r="BW313" s="16">
        <v>384</v>
      </c>
      <c r="BX313" s="16">
        <v>192</v>
      </c>
      <c r="BY313" s="16">
        <v>0</v>
      </c>
      <c r="BZ313" s="16">
        <f>SUM(BN313:BY313)</f>
        <v>2880</v>
      </c>
      <c r="CA313" s="13">
        <v>6353.7499999999991</v>
      </c>
      <c r="CB313" s="13">
        <v>6353.7499999999991</v>
      </c>
      <c r="CC313" s="13">
        <v>6353.7499999999991</v>
      </c>
      <c r="CD313" s="13">
        <v>6353.7499999999991</v>
      </c>
      <c r="CE313" s="13">
        <v>6353.7499999999991</v>
      </c>
      <c r="CF313" s="13">
        <v>6353.7499999999991</v>
      </c>
      <c r="CG313" s="13">
        <v>6353.7499999999991</v>
      </c>
      <c r="CH313" s="13">
        <v>6353.7499999999991</v>
      </c>
      <c r="CI313" s="13">
        <v>6353.7499999999991</v>
      </c>
      <c r="CJ313" s="13">
        <v>6353.7499999999991</v>
      </c>
      <c r="CK313" s="13">
        <v>6353.7499999999991</v>
      </c>
      <c r="CL313" s="13">
        <v>6353.7499999999991</v>
      </c>
      <c r="CM313" s="17">
        <v>0.75</v>
      </c>
      <c r="CN313" s="17">
        <v>0.75</v>
      </c>
      <c r="CO313" s="17">
        <v>0.75</v>
      </c>
      <c r="CP313" s="17">
        <v>0.75</v>
      </c>
      <c r="CQ313" s="17">
        <v>0.75</v>
      </c>
      <c r="CR313" s="17">
        <v>0.75</v>
      </c>
      <c r="CS313" s="17">
        <v>0.75</v>
      </c>
      <c r="CT313" s="17">
        <v>0.75</v>
      </c>
      <c r="CU313" s="17">
        <v>0.75</v>
      </c>
      <c r="CV313" s="17">
        <v>0.75</v>
      </c>
      <c r="CW313" s="17">
        <v>0.75</v>
      </c>
      <c r="CX313" s="17">
        <v>0.75</v>
      </c>
      <c r="CY313" s="17">
        <v>0.65</v>
      </c>
      <c r="CZ313" s="17">
        <v>0.65</v>
      </c>
      <c r="DA313" s="17">
        <v>0.65</v>
      </c>
      <c r="DB313" s="17">
        <v>0.63500000000000001</v>
      </c>
      <c r="DC313" s="17">
        <v>0.65</v>
      </c>
      <c r="DD313" s="17">
        <v>0.65</v>
      </c>
      <c r="DE313" s="17">
        <v>0.64400000000000002</v>
      </c>
      <c r="DF313" s="17">
        <v>0.64400000000000002</v>
      </c>
      <c r="DG313" s="17">
        <v>0.64400000000000002</v>
      </c>
      <c r="DH313" s="17">
        <v>0.63500000000000001</v>
      </c>
      <c r="DI313" s="17">
        <v>0.64400000000000002</v>
      </c>
      <c r="DJ313" s="17">
        <v>0.65</v>
      </c>
    </row>
    <row r="314" spans="1:114" ht="15" customHeight="1" x14ac:dyDescent="0.35">
      <c r="A314" s="11" t="s">
        <v>344</v>
      </c>
      <c r="B314" s="11" t="s">
        <v>115</v>
      </c>
      <c r="C314" s="11" t="s">
        <v>116</v>
      </c>
      <c r="D314" s="11" t="s">
        <v>115</v>
      </c>
      <c r="E314" s="11" t="s">
        <v>117</v>
      </c>
      <c r="F314" s="11">
        <v>2023</v>
      </c>
      <c r="G314" s="11">
        <v>1002674</v>
      </c>
      <c r="H314" s="11" t="s">
        <v>539</v>
      </c>
      <c r="I314" s="11">
        <v>6300067</v>
      </c>
      <c r="J314" s="12" t="s">
        <v>450</v>
      </c>
      <c r="K314" s="11">
        <v>406954</v>
      </c>
      <c r="L314" s="11" t="s">
        <v>524</v>
      </c>
      <c r="M314" s="11"/>
      <c r="N314" s="11"/>
      <c r="O314" s="13">
        <v>0</v>
      </c>
      <c r="P314" s="13">
        <v>0</v>
      </c>
      <c r="Q314" s="13">
        <v>0</v>
      </c>
      <c r="R314" s="13">
        <v>17710860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4">
        <f t="shared" si="676"/>
        <v>17710860</v>
      </c>
      <c r="AB314" s="15">
        <f t="shared" ref="AB314:AM314" si="788">+IFERROR(O314/AO314,0)</f>
        <v>0</v>
      </c>
      <c r="AC314" s="15">
        <f t="shared" si="788"/>
        <v>0</v>
      </c>
      <c r="AD314" s="15">
        <f t="shared" si="788"/>
        <v>0</v>
      </c>
      <c r="AE314" s="15">
        <f t="shared" si="788"/>
        <v>0</v>
      </c>
      <c r="AF314" s="15">
        <f t="shared" si="788"/>
        <v>0</v>
      </c>
      <c r="AG314" s="15">
        <f t="shared" si="788"/>
        <v>0</v>
      </c>
      <c r="AH314" s="15">
        <f t="shared" si="788"/>
        <v>0</v>
      </c>
      <c r="AI314" s="15">
        <f t="shared" si="788"/>
        <v>0</v>
      </c>
      <c r="AJ314" s="15">
        <f t="shared" si="788"/>
        <v>0</v>
      </c>
      <c r="AK314" s="15">
        <f t="shared" si="788"/>
        <v>0</v>
      </c>
      <c r="AL314" s="15">
        <f t="shared" si="788"/>
        <v>0</v>
      </c>
      <c r="AM314" s="15">
        <f t="shared" si="788"/>
        <v>0</v>
      </c>
      <c r="AN314" s="15">
        <f t="shared" si="678"/>
        <v>0</v>
      </c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>
        <f t="shared" ref="BA314:BL314" si="789">+BN314*CA314</f>
        <v>1593900</v>
      </c>
      <c r="BB314" s="14">
        <f t="shared" si="789"/>
        <v>1593900</v>
      </c>
      <c r="BC314" s="14">
        <f t="shared" si="789"/>
        <v>1593900</v>
      </c>
      <c r="BD314" s="14">
        <f t="shared" si="789"/>
        <v>1593900</v>
      </c>
      <c r="BE314" s="14">
        <f t="shared" si="789"/>
        <v>1593900</v>
      </c>
      <c r="BF314" s="14">
        <f t="shared" si="789"/>
        <v>1593900</v>
      </c>
      <c r="BG314" s="14">
        <f t="shared" si="789"/>
        <v>1593900</v>
      </c>
      <c r="BH314" s="14">
        <f t="shared" si="789"/>
        <v>2079000</v>
      </c>
      <c r="BI314" s="14">
        <f t="shared" si="789"/>
        <v>1593900</v>
      </c>
      <c r="BJ314" s="14">
        <f t="shared" si="789"/>
        <v>1593900</v>
      </c>
      <c r="BK314" s="14">
        <f t="shared" si="789"/>
        <v>2079000</v>
      </c>
      <c r="BL314" s="14">
        <f t="shared" si="789"/>
        <v>1593900</v>
      </c>
      <c r="BM314" s="13">
        <f t="shared" si="679"/>
        <v>20097000</v>
      </c>
      <c r="BN314" s="16">
        <v>230</v>
      </c>
      <c r="BO314" s="16">
        <v>230</v>
      </c>
      <c r="BP314" s="16">
        <v>230</v>
      </c>
      <c r="BQ314" s="16">
        <v>230</v>
      </c>
      <c r="BR314" s="16">
        <v>230</v>
      </c>
      <c r="BS314" s="16">
        <v>230</v>
      </c>
      <c r="BT314" s="16">
        <v>230</v>
      </c>
      <c r="BU314" s="16">
        <v>300</v>
      </c>
      <c r="BV314" s="16">
        <v>230</v>
      </c>
      <c r="BW314" s="16">
        <v>230</v>
      </c>
      <c r="BX314" s="16">
        <v>300</v>
      </c>
      <c r="BY314" s="16">
        <v>230</v>
      </c>
      <c r="BZ314" s="16"/>
      <c r="CA314" s="13">
        <v>6930</v>
      </c>
      <c r="CB314" s="13">
        <v>6930</v>
      </c>
      <c r="CC314" s="13">
        <v>6930</v>
      </c>
      <c r="CD314" s="13">
        <v>6930</v>
      </c>
      <c r="CE314" s="13">
        <v>6930</v>
      </c>
      <c r="CF314" s="13">
        <v>6930</v>
      </c>
      <c r="CG314" s="13">
        <v>6930</v>
      </c>
      <c r="CH314" s="13">
        <v>6930</v>
      </c>
      <c r="CI314" s="13">
        <v>6930</v>
      </c>
      <c r="CJ314" s="13">
        <v>6930</v>
      </c>
      <c r="CK314" s="13">
        <v>6930</v>
      </c>
      <c r="CL314" s="13">
        <v>6930</v>
      </c>
      <c r="CM314" s="17">
        <v>0.79</v>
      </c>
      <c r="CN314" s="17">
        <v>0.79</v>
      </c>
      <c r="CO314" s="17">
        <v>0.79</v>
      </c>
      <c r="CP314" s="17">
        <v>0.79</v>
      </c>
      <c r="CQ314" s="17">
        <v>0.79</v>
      </c>
      <c r="CR314" s="17">
        <v>0.79</v>
      </c>
      <c r="CS314" s="17">
        <v>0.79</v>
      </c>
      <c r="CT314" s="17">
        <v>0.79</v>
      </c>
      <c r="CU314" s="17">
        <v>0.79</v>
      </c>
      <c r="CV314" s="17">
        <v>0.79</v>
      </c>
      <c r="CW314" s="17">
        <v>0.79</v>
      </c>
      <c r="CX314" s="17">
        <v>0.79</v>
      </c>
      <c r="CY314" s="17">
        <v>0.69</v>
      </c>
      <c r="CZ314" s="17">
        <v>0.69</v>
      </c>
      <c r="DA314" s="17">
        <v>0.69</v>
      </c>
      <c r="DB314" s="17">
        <v>0.67499999999999993</v>
      </c>
      <c r="DC314" s="17">
        <v>0.69</v>
      </c>
      <c r="DD314" s="17">
        <v>0.69</v>
      </c>
      <c r="DE314" s="17">
        <v>0.68399999999999994</v>
      </c>
      <c r="DF314" s="17">
        <v>0.68399999999999994</v>
      </c>
      <c r="DG314" s="17">
        <v>0.68399999999999994</v>
      </c>
      <c r="DH314" s="17">
        <v>0.67499999999999993</v>
      </c>
      <c r="DI314" s="17">
        <v>0.68399999999999994</v>
      </c>
      <c r="DJ314" s="17">
        <v>0.69</v>
      </c>
    </row>
    <row r="315" spans="1:114" ht="15" customHeight="1" x14ac:dyDescent="0.35">
      <c r="A315" s="11" t="s">
        <v>344</v>
      </c>
      <c r="B315" s="11" t="s">
        <v>115</v>
      </c>
      <c r="C315" s="11" t="s">
        <v>116</v>
      </c>
      <c r="D315" s="11" t="s">
        <v>115</v>
      </c>
      <c r="E315" s="11" t="s">
        <v>117</v>
      </c>
      <c r="F315" s="11">
        <v>2023</v>
      </c>
      <c r="G315" s="11">
        <v>1001623</v>
      </c>
      <c r="H315" s="11" t="s">
        <v>540</v>
      </c>
      <c r="I315" s="11">
        <v>6300067</v>
      </c>
      <c r="J315" s="12" t="s">
        <v>450</v>
      </c>
      <c r="K315" s="11">
        <v>406954</v>
      </c>
      <c r="L315" s="11" t="s">
        <v>524</v>
      </c>
      <c r="M315" s="11"/>
      <c r="N315" s="11"/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1330560</v>
      </c>
      <c r="W315" s="13">
        <v>1330560</v>
      </c>
      <c r="X315" s="13">
        <v>0</v>
      </c>
      <c r="Y315" s="13">
        <v>0</v>
      </c>
      <c r="Z315" s="13">
        <v>0</v>
      </c>
      <c r="AA315" s="14">
        <f t="shared" si="676"/>
        <v>2661120</v>
      </c>
      <c r="AB315" s="15">
        <f t="shared" ref="AB315:AM315" si="790">+IFERROR(O315/AO315,0)</f>
        <v>0</v>
      </c>
      <c r="AC315" s="15">
        <f t="shared" si="790"/>
        <v>0</v>
      </c>
      <c r="AD315" s="15">
        <f t="shared" si="790"/>
        <v>0</v>
      </c>
      <c r="AE315" s="15">
        <f t="shared" si="790"/>
        <v>0</v>
      </c>
      <c r="AF315" s="15">
        <f t="shared" si="790"/>
        <v>0</v>
      </c>
      <c r="AG315" s="15">
        <f t="shared" si="790"/>
        <v>0</v>
      </c>
      <c r="AH315" s="15">
        <f t="shared" si="790"/>
        <v>0</v>
      </c>
      <c r="AI315" s="15">
        <f t="shared" si="790"/>
        <v>0</v>
      </c>
      <c r="AJ315" s="15">
        <f t="shared" si="790"/>
        <v>0</v>
      </c>
      <c r="AK315" s="15">
        <f t="shared" si="790"/>
        <v>0</v>
      </c>
      <c r="AL315" s="15">
        <f t="shared" si="790"/>
        <v>0</v>
      </c>
      <c r="AM315" s="15">
        <f t="shared" si="790"/>
        <v>0</v>
      </c>
      <c r="AN315" s="15">
        <f t="shared" si="678"/>
        <v>0</v>
      </c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>
        <f t="shared" ref="BA315:BL315" si="791">+BN315*CA315</f>
        <v>0</v>
      </c>
      <c r="BB315" s="14">
        <f t="shared" si="791"/>
        <v>0</v>
      </c>
      <c r="BC315" s="14">
        <f t="shared" si="791"/>
        <v>0</v>
      </c>
      <c r="BD315" s="14">
        <f t="shared" si="791"/>
        <v>0</v>
      </c>
      <c r="BE315" s="14">
        <f t="shared" si="791"/>
        <v>0</v>
      </c>
      <c r="BF315" s="14">
        <f t="shared" si="791"/>
        <v>0</v>
      </c>
      <c r="BG315" s="14">
        <f t="shared" si="791"/>
        <v>0</v>
      </c>
      <c r="BH315" s="14">
        <f t="shared" si="791"/>
        <v>0</v>
      </c>
      <c r="BI315" s="14">
        <f t="shared" si="791"/>
        <v>0</v>
      </c>
      <c r="BJ315" s="14">
        <f t="shared" si="791"/>
        <v>0</v>
      </c>
      <c r="BK315" s="14">
        <f t="shared" si="791"/>
        <v>0</v>
      </c>
      <c r="BL315" s="14">
        <f t="shared" si="791"/>
        <v>0</v>
      </c>
      <c r="BM315" s="13">
        <f t="shared" si="679"/>
        <v>0</v>
      </c>
      <c r="BN315" s="16">
        <v>0</v>
      </c>
      <c r="BO315" s="16">
        <v>0</v>
      </c>
      <c r="BP315" s="16">
        <v>0</v>
      </c>
      <c r="BQ315" s="16">
        <v>0</v>
      </c>
      <c r="BR315" s="16">
        <v>0</v>
      </c>
      <c r="BS315" s="16">
        <v>0</v>
      </c>
      <c r="BT315" s="16">
        <v>0</v>
      </c>
      <c r="BU315" s="16">
        <v>0</v>
      </c>
      <c r="BV315" s="16">
        <v>0</v>
      </c>
      <c r="BW315" s="16">
        <v>0</v>
      </c>
      <c r="BX315" s="16">
        <v>0</v>
      </c>
      <c r="BY315" s="16">
        <v>0</v>
      </c>
      <c r="BZ315" s="16">
        <f t="shared" ref="BZ315:BZ365" si="792">SUM(BN315:BY315)</f>
        <v>0</v>
      </c>
      <c r="CA315" s="13">
        <v>6930</v>
      </c>
      <c r="CB315" s="13">
        <v>6930</v>
      </c>
      <c r="CC315" s="13">
        <v>6930</v>
      </c>
      <c r="CD315" s="13">
        <v>6930</v>
      </c>
      <c r="CE315" s="13">
        <v>6930</v>
      </c>
      <c r="CF315" s="13">
        <v>6930</v>
      </c>
      <c r="CG315" s="13">
        <v>6930</v>
      </c>
      <c r="CH315" s="13">
        <v>6930</v>
      </c>
      <c r="CI315" s="13">
        <v>6930</v>
      </c>
      <c r="CJ315" s="13">
        <v>6930</v>
      </c>
      <c r="CK315" s="13">
        <v>6930</v>
      </c>
      <c r="CL315" s="13">
        <v>6930</v>
      </c>
      <c r="CM315" s="17">
        <v>0.79</v>
      </c>
      <c r="CN315" s="17">
        <v>0.79</v>
      </c>
      <c r="CO315" s="17">
        <v>0.79</v>
      </c>
      <c r="CP315" s="17">
        <v>0.79</v>
      </c>
      <c r="CQ315" s="17">
        <v>0.79</v>
      </c>
      <c r="CR315" s="17">
        <v>0.79</v>
      </c>
      <c r="CS315" s="17">
        <v>0.79</v>
      </c>
      <c r="CT315" s="17">
        <v>0.79</v>
      </c>
      <c r="CU315" s="17">
        <v>0.79</v>
      </c>
      <c r="CV315" s="17">
        <v>0.79</v>
      </c>
      <c r="CW315" s="17">
        <v>0.79</v>
      </c>
      <c r="CX315" s="17">
        <v>0.79</v>
      </c>
      <c r="CY315" s="17">
        <v>0.69</v>
      </c>
      <c r="CZ315" s="17">
        <v>0.69</v>
      </c>
      <c r="DA315" s="17">
        <v>0.69</v>
      </c>
      <c r="DB315" s="17">
        <v>0.67499999999999993</v>
      </c>
      <c r="DC315" s="17">
        <v>0.69</v>
      </c>
      <c r="DD315" s="17">
        <v>0.69</v>
      </c>
      <c r="DE315" s="17">
        <v>0.68399999999999994</v>
      </c>
      <c r="DF315" s="17">
        <v>0.68399999999999994</v>
      </c>
      <c r="DG315" s="17">
        <v>0.68399999999999994</v>
      </c>
      <c r="DH315" s="17">
        <v>0.67499999999999993</v>
      </c>
      <c r="DI315" s="17">
        <v>0.68399999999999994</v>
      </c>
      <c r="DJ315" s="17">
        <v>0.69</v>
      </c>
    </row>
    <row r="316" spans="1:114" ht="15" customHeight="1" x14ac:dyDescent="0.35">
      <c r="A316" s="11" t="s">
        <v>344</v>
      </c>
      <c r="B316" s="11" t="s">
        <v>115</v>
      </c>
      <c r="C316" s="11" t="s">
        <v>116</v>
      </c>
      <c r="D316" s="11" t="s">
        <v>115</v>
      </c>
      <c r="E316" s="11" t="s">
        <v>117</v>
      </c>
      <c r="F316" s="11">
        <v>2023</v>
      </c>
      <c r="G316" s="11">
        <v>1001763</v>
      </c>
      <c r="H316" s="11" t="s">
        <v>541</v>
      </c>
      <c r="I316" s="11">
        <v>6300067</v>
      </c>
      <c r="J316" s="12" t="s">
        <v>450</v>
      </c>
      <c r="K316" s="11">
        <v>401691</v>
      </c>
      <c r="L316" s="11" t="s">
        <v>542</v>
      </c>
      <c r="M316" s="11"/>
      <c r="N316" s="11"/>
      <c r="O316" s="13">
        <v>1899210</v>
      </c>
      <c r="P316" s="13">
        <v>2942920</v>
      </c>
      <c r="Q316" s="13">
        <v>1580964</v>
      </c>
      <c r="R316" s="13">
        <v>56463</v>
      </c>
      <c r="S316" s="13">
        <v>75284</v>
      </c>
      <c r="T316" s="13">
        <v>282315</v>
      </c>
      <c r="U316" s="13">
        <v>188210</v>
      </c>
      <c r="V316" s="13">
        <v>564630</v>
      </c>
      <c r="W316" s="13">
        <v>2202057</v>
      </c>
      <c r="X316" s="13">
        <v>2973718</v>
      </c>
      <c r="Y316" s="13">
        <v>2202057</v>
      </c>
      <c r="Z316" s="13">
        <v>1580964</v>
      </c>
      <c r="AA316" s="14">
        <f t="shared" si="676"/>
        <v>16548792</v>
      </c>
      <c r="AB316" s="15">
        <f t="shared" ref="AB316:AM316" si="793">+IFERROR(O316/AO316,0)</f>
        <v>33.299999999999997</v>
      </c>
      <c r="AC316" s="15">
        <f t="shared" si="793"/>
        <v>51.6</v>
      </c>
      <c r="AD316" s="15">
        <f t="shared" si="793"/>
        <v>25.199999999999996</v>
      </c>
      <c r="AE316" s="15">
        <f t="shared" si="793"/>
        <v>0.90000000000000013</v>
      </c>
      <c r="AF316" s="15">
        <f t="shared" si="793"/>
        <v>1.1999999999999997</v>
      </c>
      <c r="AG316" s="15">
        <f t="shared" si="793"/>
        <v>4.5000000000000009</v>
      </c>
      <c r="AH316" s="15">
        <f t="shared" si="793"/>
        <v>3.0000000000000004</v>
      </c>
      <c r="AI316" s="15">
        <f t="shared" si="793"/>
        <v>9.0000000000000018</v>
      </c>
      <c r="AJ316" s="15">
        <f t="shared" si="793"/>
        <v>35.100000000000009</v>
      </c>
      <c r="AK316" s="15">
        <f t="shared" si="793"/>
        <v>47.399999999999991</v>
      </c>
      <c r="AL316" s="15">
        <f t="shared" si="793"/>
        <v>35.099999999999994</v>
      </c>
      <c r="AM316" s="15">
        <f t="shared" si="793"/>
        <v>25.199999999999996</v>
      </c>
      <c r="AN316" s="15">
        <f t="shared" si="678"/>
        <v>271.5</v>
      </c>
      <c r="AO316" s="14">
        <v>57033.333333333343</v>
      </c>
      <c r="AP316" s="14">
        <v>57033.333333333328</v>
      </c>
      <c r="AQ316" s="14">
        <v>62736.666666666679</v>
      </c>
      <c r="AR316" s="14">
        <v>62736.666666666657</v>
      </c>
      <c r="AS316" s="14">
        <v>62736.666666666679</v>
      </c>
      <c r="AT316" s="14">
        <v>62736.666666666657</v>
      </c>
      <c r="AU316" s="14">
        <v>62736.666666666657</v>
      </c>
      <c r="AV316" s="14">
        <v>62736.666666666657</v>
      </c>
      <c r="AW316" s="14">
        <v>62736.666666666657</v>
      </c>
      <c r="AX316" s="14">
        <v>62736.666666666679</v>
      </c>
      <c r="AY316" s="14">
        <v>62736.666666666679</v>
      </c>
      <c r="AZ316" s="14">
        <v>62736.666666666679</v>
      </c>
      <c r="BA316" s="14">
        <f t="shared" ref="BA316:BL316" si="794">+BN316*CA316</f>
        <v>2642468.4</v>
      </c>
      <c r="BB316" s="14">
        <f t="shared" si="794"/>
        <v>0</v>
      </c>
      <c r="BC316" s="14">
        <f t="shared" si="794"/>
        <v>2642468.4</v>
      </c>
      <c r="BD316" s="14">
        <f t="shared" si="794"/>
        <v>0</v>
      </c>
      <c r="BE316" s="14">
        <f t="shared" si="794"/>
        <v>2642468.4</v>
      </c>
      <c r="BF316" s="14">
        <f t="shared" si="794"/>
        <v>0</v>
      </c>
      <c r="BG316" s="14">
        <f t="shared" si="794"/>
        <v>2642468.4</v>
      </c>
      <c r="BH316" s="14">
        <f t="shared" si="794"/>
        <v>0</v>
      </c>
      <c r="BI316" s="14">
        <f t="shared" si="794"/>
        <v>2642468.4</v>
      </c>
      <c r="BJ316" s="14">
        <f t="shared" si="794"/>
        <v>0</v>
      </c>
      <c r="BK316" s="14">
        <f t="shared" si="794"/>
        <v>2642468.4</v>
      </c>
      <c r="BL316" s="14">
        <f t="shared" si="794"/>
        <v>0</v>
      </c>
      <c r="BM316" s="13">
        <f t="shared" si="679"/>
        <v>15854810.4</v>
      </c>
      <c r="BN316" s="16">
        <v>130</v>
      </c>
      <c r="BO316" s="16">
        <v>0</v>
      </c>
      <c r="BP316" s="16">
        <v>130</v>
      </c>
      <c r="BQ316" s="16">
        <v>0</v>
      </c>
      <c r="BR316" s="16">
        <v>130</v>
      </c>
      <c r="BS316" s="16">
        <v>0</v>
      </c>
      <c r="BT316" s="16">
        <v>130</v>
      </c>
      <c r="BU316" s="16">
        <v>0</v>
      </c>
      <c r="BV316" s="16">
        <v>130</v>
      </c>
      <c r="BW316" s="16">
        <v>0</v>
      </c>
      <c r="BX316" s="16">
        <v>130</v>
      </c>
      <c r="BY316" s="16">
        <v>0</v>
      </c>
      <c r="BZ316" s="16">
        <f t="shared" si="792"/>
        <v>780</v>
      </c>
      <c r="CA316" s="13">
        <v>20326.68</v>
      </c>
      <c r="CB316" s="13">
        <v>20326.68</v>
      </c>
      <c r="CC316" s="13">
        <v>20326.68</v>
      </c>
      <c r="CD316" s="13">
        <v>20326.68</v>
      </c>
      <c r="CE316" s="13">
        <v>20326.68</v>
      </c>
      <c r="CF316" s="13">
        <v>20326.68</v>
      </c>
      <c r="CG316" s="13">
        <v>20326.68</v>
      </c>
      <c r="CH316" s="13">
        <v>20326.68</v>
      </c>
      <c r="CI316" s="13">
        <v>20326.68</v>
      </c>
      <c r="CJ316" s="13">
        <v>20326.68</v>
      </c>
      <c r="CK316" s="13">
        <v>20326.68</v>
      </c>
      <c r="CL316" s="13">
        <v>20326.68</v>
      </c>
      <c r="CM316" s="17">
        <v>0.4</v>
      </c>
      <c r="CN316" s="17">
        <v>0.4</v>
      </c>
      <c r="CO316" s="17">
        <v>0.4</v>
      </c>
      <c r="CP316" s="17">
        <v>0.4</v>
      </c>
      <c r="CQ316" s="17">
        <v>0.4</v>
      </c>
      <c r="CR316" s="17">
        <v>0.4</v>
      </c>
      <c r="CS316" s="17">
        <v>0.4</v>
      </c>
      <c r="CT316" s="17">
        <v>0.4</v>
      </c>
      <c r="CU316" s="17">
        <v>0.4</v>
      </c>
      <c r="CV316" s="17">
        <v>0.4</v>
      </c>
      <c r="CW316" s="17">
        <v>0.4</v>
      </c>
      <c r="CX316" s="17">
        <v>0.4</v>
      </c>
      <c r="CY316" s="17">
        <v>0.25</v>
      </c>
      <c r="CZ316" s="17">
        <v>0.25</v>
      </c>
      <c r="DA316" s="17">
        <v>0.25</v>
      </c>
      <c r="DB316" s="17">
        <v>0.23499999999999999</v>
      </c>
      <c r="DC316" s="17">
        <v>0.25</v>
      </c>
      <c r="DD316" s="17">
        <v>0.25</v>
      </c>
      <c r="DE316" s="17">
        <v>0.24399999999999999</v>
      </c>
      <c r="DF316" s="17">
        <v>0.24399999999999999</v>
      </c>
      <c r="DG316" s="17">
        <v>0.24399999999999999</v>
      </c>
      <c r="DH316" s="17">
        <v>0.23499999999999999</v>
      </c>
      <c r="DI316" s="17">
        <v>0.24399999999999999</v>
      </c>
      <c r="DJ316" s="17">
        <v>0.25</v>
      </c>
    </row>
    <row r="317" spans="1:114" ht="15" customHeight="1" x14ac:dyDescent="0.35">
      <c r="A317" s="11" t="s">
        <v>344</v>
      </c>
      <c r="B317" s="11" t="s">
        <v>115</v>
      </c>
      <c r="C317" s="11" t="s">
        <v>116</v>
      </c>
      <c r="D317" s="11" t="s">
        <v>115</v>
      </c>
      <c r="E317" s="11" t="s">
        <v>117</v>
      </c>
      <c r="F317" s="11">
        <v>2023</v>
      </c>
      <c r="G317" s="11">
        <v>1001763</v>
      </c>
      <c r="H317" s="11" t="s">
        <v>541</v>
      </c>
      <c r="I317" s="11">
        <v>6300067</v>
      </c>
      <c r="J317" s="12" t="s">
        <v>450</v>
      </c>
      <c r="K317" s="11">
        <v>403088</v>
      </c>
      <c r="L317" s="11" t="s">
        <v>543</v>
      </c>
      <c r="M317" s="11"/>
      <c r="N317" s="11"/>
      <c r="O317" s="13">
        <v>0</v>
      </c>
      <c r="P317" s="13">
        <v>0</v>
      </c>
      <c r="Q317" s="13">
        <v>188210</v>
      </c>
      <c r="R317" s="13">
        <v>263494</v>
      </c>
      <c r="S317" s="13">
        <v>56463</v>
      </c>
      <c r="T317" s="13">
        <v>0</v>
      </c>
      <c r="U317" s="13">
        <v>0</v>
      </c>
      <c r="V317" s="13">
        <v>188210</v>
      </c>
      <c r="W317" s="13">
        <v>0</v>
      </c>
      <c r="X317" s="13">
        <v>0</v>
      </c>
      <c r="Y317" s="13">
        <v>0</v>
      </c>
      <c r="Z317" s="13">
        <v>188210</v>
      </c>
      <c r="AA317" s="14">
        <f t="shared" si="676"/>
        <v>884587</v>
      </c>
      <c r="AB317" s="15">
        <f t="shared" ref="AB317:AM317" si="795">+IFERROR(O317/AO317,0)</f>
        <v>0</v>
      </c>
      <c r="AC317" s="15">
        <f t="shared" si="795"/>
        <v>0</v>
      </c>
      <c r="AD317" s="15">
        <f t="shared" si="795"/>
        <v>3.0000000000000004</v>
      </c>
      <c r="AE317" s="15">
        <f t="shared" si="795"/>
        <v>4.2000000000000011</v>
      </c>
      <c r="AF317" s="15">
        <f t="shared" si="795"/>
        <v>0.90000000000000013</v>
      </c>
      <c r="AG317" s="15">
        <f t="shared" si="795"/>
        <v>0</v>
      </c>
      <c r="AH317" s="15">
        <f t="shared" si="795"/>
        <v>0</v>
      </c>
      <c r="AI317" s="15">
        <f t="shared" si="795"/>
        <v>3.0000000000000004</v>
      </c>
      <c r="AJ317" s="15">
        <f t="shared" si="795"/>
        <v>0</v>
      </c>
      <c r="AK317" s="15">
        <f t="shared" si="795"/>
        <v>0</v>
      </c>
      <c r="AL317" s="15">
        <f t="shared" si="795"/>
        <v>0</v>
      </c>
      <c r="AM317" s="15">
        <f t="shared" si="795"/>
        <v>3.0000000000000004</v>
      </c>
      <c r="AN317" s="15">
        <f t="shared" si="678"/>
        <v>14.100000000000001</v>
      </c>
      <c r="AO317" s="14" t="s">
        <v>121</v>
      </c>
      <c r="AP317" s="14" t="s">
        <v>121</v>
      </c>
      <c r="AQ317" s="14">
        <v>62736.666666666657</v>
      </c>
      <c r="AR317" s="14">
        <v>62736.666666666657</v>
      </c>
      <c r="AS317" s="14">
        <v>62736.666666666657</v>
      </c>
      <c r="AT317" s="14" t="s">
        <v>121</v>
      </c>
      <c r="AU317" s="14" t="s">
        <v>121</v>
      </c>
      <c r="AV317" s="14">
        <v>62736.666666666657</v>
      </c>
      <c r="AW317" s="14" t="s">
        <v>121</v>
      </c>
      <c r="AX317" s="14"/>
      <c r="AY317" s="14">
        <v>62736.666666666657</v>
      </c>
      <c r="AZ317" s="14">
        <v>62736.666666666657</v>
      </c>
      <c r="BA317" s="14">
        <f t="shared" ref="BA317:BL317" si="796">+BN317*CA317</f>
        <v>0</v>
      </c>
      <c r="BB317" s="14">
        <f t="shared" si="796"/>
        <v>0</v>
      </c>
      <c r="BC317" s="14">
        <f t="shared" si="796"/>
        <v>0</v>
      </c>
      <c r="BD317" s="14">
        <f t="shared" si="796"/>
        <v>0</v>
      </c>
      <c r="BE317" s="14">
        <f t="shared" si="796"/>
        <v>0</v>
      </c>
      <c r="BF317" s="14">
        <f t="shared" si="796"/>
        <v>0</v>
      </c>
      <c r="BG317" s="14">
        <f t="shared" si="796"/>
        <v>0</v>
      </c>
      <c r="BH317" s="14">
        <f t="shared" si="796"/>
        <v>0</v>
      </c>
      <c r="BI317" s="14">
        <f t="shared" si="796"/>
        <v>0</v>
      </c>
      <c r="BJ317" s="14">
        <f t="shared" si="796"/>
        <v>0</v>
      </c>
      <c r="BK317" s="14">
        <f t="shared" si="796"/>
        <v>0</v>
      </c>
      <c r="BL317" s="14">
        <f t="shared" si="796"/>
        <v>0</v>
      </c>
      <c r="BM317" s="13">
        <f t="shared" si="679"/>
        <v>0</v>
      </c>
      <c r="BN317" s="16">
        <v>0</v>
      </c>
      <c r="BO317" s="16">
        <v>0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f t="shared" si="792"/>
        <v>0</v>
      </c>
      <c r="CA317" s="13">
        <v>20326.68</v>
      </c>
      <c r="CB317" s="13">
        <v>20326.68</v>
      </c>
      <c r="CC317" s="13">
        <v>20326.68</v>
      </c>
      <c r="CD317" s="13">
        <v>20326.68</v>
      </c>
      <c r="CE317" s="13">
        <v>20326.68</v>
      </c>
      <c r="CF317" s="13">
        <v>20326.68</v>
      </c>
      <c r="CG317" s="13">
        <v>20326.68</v>
      </c>
      <c r="CH317" s="13">
        <v>20326.68</v>
      </c>
      <c r="CI317" s="13">
        <v>20326.68</v>
      </c>
      <c r="CJ317" s="13">
        <v>20326.68</v>
      </c>
      <c r="CK317" s="13">
        <v>20326.68</v>
      </c>
      <c r="CL317" s="13">
        <v>20326.68</v>
      </c>
      <c r="CM317" s="17">
        <v>0.59</v>
      </c>
      <c r="CN317" s="17">
        <v>0.59</v>
      </c>
      <c r="CO317" s="17">
        <v>0.59</v>
      </c>
      <c r="CP317" s="17">
        <v>0.59</v>
      </c>
      <c r="CQ317" s="17">
        <v>0.59</v>
      </c>
      <c r="CR317" s="17">
        <v>0.59</v>
      </c>
      <c r="CS317" s="17">
        <v>0.59</v>
      </c>
      <c r="CT317" s="17">
        <v>0.59</v>
      </c>
      <c r="CU317" s="17">
        <v>0.59</v>
      </c>
      <c r="CV317" s="17">
        <v>0.59</v>
      </c>
      <c r="CW317" s="17">
        <v>0.59</v>
      </c>
      <c r="CX317" s="17">
        <v>0.59</v>
      </c>
      <c r="CY317" s="17">
        <v>0.43</v>
      </c>
      <c r="CZ317" s="17">
        <v>0.43</v>
      </c>
      <c r="DA317" s="17">
        <v>0.43</v>
      </c>
      <c r="DB317" s="17">
        <v>0.41499999999999998</v>
      </c>
      <c r="DC317" s="17">
        <v>0.43</v>
      </c>
      <c r="DD317" s="17">
        <v>0.43</v>
      </c>
      <c r="DE317" s="17">
        <v>0.42399999999999999</v>
      </c>
      <c r="DF317" s="17">
        <v>0.42399999999999999</v>
      </c>
      <c r="DG317" s="17">
        <v>0.42399999999999999</v>
      </c>
      <c r="DH317" s="17">
        <v>0.41499999999999998</v>
      </c>
      <c r="DI317" s="17">
        <v>0.42399999999999999</v>
      </c>
      <c r="DJ317" s="17">
        <v>0.43</v>
      </c>
    </row>
    <row r="318" spans="1:114" ht="15" customHeight="1" x14ac:dyDescent="0.35">
      <c r="A318" s="11" t="s">
        <v>344</v>
      </c>
      <c r="B318" s="11" t="s">
        <v>115</v>
      </c>
      <c r="C318" s="11" t="s">
        <v>116</v>
      </c>
      <c r="D318" s="11" t="s">
        <v>115</v>
      </c>
      <c r="E318" s="11" t="s">
        <v>117</v>
      </c>
      <c r="F318" s="11">
        <v>2023</v>
      </c>
      <c r="G318" s="11">
        <v>1001763</v>
      </c>
      <c r="H318" s="11" t="s">
        <v>541</v>
      </c>
      <c r="I318" s="11">
        <v>6300067</v>
      </c>
      <c r="J318" s="12" t="s">
        <v>450</v>
      </c>
      <c r="K318" s="11">
        <v>401576</v>
      </c>
      <c r="L318" s="11" t="s">
        <v>544</v>
      </c>
      <c r="M318" s="11"/>
      <c r="N318" s="11"/>
      <c r="O318" s="13">
        <v>1437240</v>
      </c>
      <c r="P318" s="13">
        <v>0</v>
      </c>
      <c r="Q318" s="13">
        <v>1317470</v>
      </c>
      <c r="R318" s="13">
        <v>4404114</v>
      </c>
      <c r="S318" s="13">
        <v>56463</v>
      </c>
      <c r="T318" s="13">
        <v>282315</v>
      </c>
      <c r="U318" s="13">
        <v>188210</v>
      </c>
      <c r="V318" s="13">
        <v>0</v>
      </c>
      <c r="W318" s="13">
        <v>3745379</v>
      </c>
      <c r="X318" s="13">
        <v>2936076</v>
      </c>
      <c r="Y318" s="13">
        <v>0</v>
      </c>
      <c r="Z318" s="13">
        <v>0</v>
      </c>
      <c r="AA318" s="14">
        <f t="shared" si="676"/>
        <v>14367267</v>
      </c>
      <c r="AB318" s="15">
        <f t="shared" ref="AB318:AM318" si="797">+IFERROR(O318/AO318,0)</f>
        <v>25.199999999999996</v>
      </c>
      <c r="AC318" s="15">
        <f t="shared" si="797"/>
        <v>0</v>
      </c>
      <c r="AD318" s="15">
        <f t="shared" si="797"/>
        <v>21.000000000000004</v>
      </c>
      <c r="AE318" s="15">
        <f t="shared" si="797"/>
        <v>70.200000000000017</v>
      </c>
      <c r="AF318" s="15">
        <f t="shared" si="797"/>
        <v>0.90000000000000013</v>
      </c>
      <c r="AG318" s="15">
        <f t="shared" si="797"/>
        <v>4.5000000000000009</v>
      </c>
      <c r="AH318" s="15">
        <f t="shared" si="797"/>
        <v>3.0000000000000004</v>
      </c>
      <c r="AI318" s="15">
        <f t="shared" si="797"/>
        <v>0</v>
      </c>
      <c r="AJ318" s="15">
        <f t="shared" si="797"/>
        <v>59.699999999999989</v>
      </c>
      <c r="AK318" s="15">
        <f t="shared" si="797"/>
        <v>46.79999999999999</v>
      </c>
      <c r="AL318" s="15">
        <f t="shared" si="797"/>
        <v>0</v>
      </c>
      <c r="AM318" s="15">
        <f t="shared" si="797"/>
        <v>0</v>
      </c>
      <c r="AN318" s="15">
        <f t="shared" si="678"/>
        <v>231.29999999999998</v>
      </c>
      <c r="AO318" s="14">
        <v>57033.333333333343</v>
      </c>
      <c r="AP318" s="14" t="s">
        <v>121</v>
      </c>
      <c r="AQ318" s="14">
        <v>62736.666666666657</v>
      </c>
      <c r="AR318" s="14">
        <v>62736.666666666657</v>
      </c>
      <c r="AS318" s="14">
        <v>62736.666666666657</v>
      </c>
      <c r="AT318" s="14">
        <v>62736.666666666657</v>
      </c>
      <c r="AU318" s="14">
        <v>62736.666666666657</v>
      </c>
      <c r="AV318" s="14" t="s">
        <v>121</v>
      </c>
      <c r="AW318" s="14">
        <v>62736.666666666679</v>
      </c>
      <c r="AX318" s="14">
        <v>62736.666666666679</v>
      </c>
      <c r="AY318" s="14">
        <v>62736.666666666679</v>
      </c>
      <c r="AZ318" s="14">
        <v>62736.666666666679</v>
      </c>
      <c r="BA318" s="14">
        <f t="shared" ref="BA318:BL318" si="798">+BN318*CA318</f>
        <v>2642468.4</v>
      </c>
      <c r="BB318" s="14">
        <f t="shared" si="798"/>
        <v>0</v>
      </c>
      <c r="BC318" s="14">
        <f t="shared" si="798"/>
        <v>2642468.4</v>
      </c>
      <c r="BD318" s="14">
        <f t="shared" si="798"/>
        <v>0</v>
      </c>
      <c r="BE318" s="14">
        <f t="shared" si="798"/>
        <v>2642468.4</v>
      </c>
      <c r="BF318" s="14">
        <f t="shared" si="798"/>
        <v>0</v>
      </c>
      <c r="BG318" s="14">
        <f t="shared" si="798"/>
        <v>2642468.4</v>
      </c>
      <c r="BH318" s="14">
        <f t="shared" si="798"/>
        <v>0</v>
      </c>
      <c r="BI318" s="14">
        <f t="shared" si="798"/>
        <v>2642468.4</v>
      </c>
      <c r="BJ318" s="14">
        <f t="shared" si="798"/>
        <v>0</v>
      </c>
      <c r="BK318" s="14">
        <f t="shared" si="798"/>
        <v>2642468.4</v>
      </c>
      <c r="BL318" s="14">
        <f t="shared" si="798"/>
        <v>2032668</v>
      </c>
      <c r="BM318" s="13">
        <f t="shared" si="679"/>
        <v>17887478.399999999</v>
      </c>
      <c r="BN318" s="16">
        <v>130</v>
      </c>
      <c r="BO318" s="16">
        <v>0</v>
      </c>
      <c r="BP318" s="16">
        <v>130</v>
      </c>
      <c r="BQ318" s="16">
        <v>0</v>
      </c>
      <c r="BR318" s="16">
        <v>130</v>
      </c>
      <c r="BS318" s="16">
        <v>0</v>
      </c>
      <c r="BT318" s="16">
        <v>130</v>
      </c>
      <c r="BU318" s="16">
        <v>0</v>
      </c>
      <c r="BV318" s="16">
        <v>130</v>
      </c>
      <c r="BW318" s="16">
        <v>0</v>
      </c>
      <c r="BX318" s="16">
        <v>130</v>
      </c>
      <c r="BY318" s="16">
        <v>100</v>
      </c>
      <c r="BZ318" s="16">
        <f t="shared" si="792"/>
        <v>880</v>
      </c>
      <c r="CA318" s="13">
        <v>20326.68</v>
      </c>
      <c r="CB318" s="13">
        <v>20326.68</v>
      </c>
      <c r="CC318" s="13">
        <v>20326.68</v>
      </c>
      <c r="CD318" s="13">
        <v>20326.68</v>
      </c>
      <c r="CE318" s="13">
        <v>20326.68</v>
      </c>
      <c r="CF318" s="13">
        <v>20326.68</v>
      </c>
      <c r="CG318" s="13">
        <v>20326.68</v>
      </c>
      <c r="CH318" s="13">
        <v>20326.68</v>
      </c>
      <c r="CI318" s="13">
        <v>20326.68</v>
      </c>
      <c r="CJ318" s="13">
        <v>20326.68</v>
      </c>
      <c r="CK318" s="13">
        <v>20326.68</v>
      </c>
      <c r="CL318" s="13">
        <v>20326.68</v>
      </c>
      <c r="CM318" s="17">
        <v>0.63</v>
      </c>
      <c r="CN318" s="17">
        <v>0.63</v>
      </c>
      <c r="CO318" s="17">
        <v>0.63</v>
      </c>
      <c r="CP318" s="17">
        <v>0.63</v>
      </c>
      <c r="CQ318" s="17">
        <v>0.63</v>
      </c>
      <c r="CR318" s="17">
        <v>0.63</v>
      </c>
      <c r="CS318" s="17">
        <v>0.63</v>
      </c>
      <c r="CT318" s="17">
        <v>0.63</v>
      </c>
      <c r="CU318" s="17">
        <v>0.63</v>
      </c>
      <c r="CV318" s="17">
        <v>0.63</v>
      </c>
      <c r="CW318" s="17">
        <v>0.63</v>
      </c>
      <c r="CX318" s="17">
        <v>0.63</v>
      </c>
      <c r="CY318" s="17">
        <v>0.46</v>
      </c>
      <c r="CZ318" s="17">
        <v>0.46</v>
      </c>
      <c r="DA318" s="17">
        <v>0.46</v>
      </c>
      <c r="DB318" s="17">
        <v>0.44500000000000001</v>
      </c>
      <c r="DC318" s="17">
        <v>0.46</v>
      </c>
      <c r="DD318" s="17">
        <v>0.46</v>
      </c>
      <c r="DE318" s="17">
        <v>0.45400000000000001</v>
      </c>
      <c r="DF318" s="17">
        <v>0.45400000000000001</v>
      </c>
      <c r="DG318" s="17">
        <v>0.45400000000000001</v>
      </c>
      <c r="DH318" s="17">
        <v>0.44500000000000001</v>
      </c>
      <c r="DI318" s="17">
        <v>0.45400000000000001</v>
      </c>
      <c r="DJ318" s="17">
        <v>0.46</v>
      </c>
    </row>
    <row r="319" spans="1:114" ht="15" customHeight="1" x14ac:dyDescent="0.35">
      <c r="A319" s="11" t="s">
        <v>344</v>
      </c>
      <c r="B319" s="11" t="s">
        <v>115</v>
      </c>
      <c r="C319" s="11" t="s">
        <v>116</v>
      </c>
      <c r="D319" s="11" t="s">
        <v>115</v>
      </c>
      <c r="E319" s="11" t="s">
        <v>117</v>
      </c>
      <c r="F319" s="11">
        <v>2023</v>
      </c>
      <c r="G319" s="11">
        <v>1001763</v>
      </c>
      <c r="H319" s="11" t="s">
        <v>541</v>
      </c>
      <c r="I319" s="11">
        <v>6300067</v>
      </c>
      <c r="J319" s="12" t="s">
        <v>450</v>
      </c>
      <c r="K319" s="11">
        <v>401791</v>
      </c>
      <c r="L319" s="11" t="s">
        <v>545</v>
      </c>
      <c r="M319" s="11"/>
      <c r="N319" s="11"/>
      <c r="O319" s="13">
        <v>0</v>
      </c>
      <c r="P319" s="13">
        <v>0</v>
      </c>
      <c r="Q319" s="13">
        <v>0</v>
      </c>
      <c r="R319" s="13">
        <v>2503193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633070</v>
      </c>
      <c r="Y319" s="13">
        <v>0</v>
      </c>
      <c r="Z319" s="13">
        <v>0</v>
      </c>
      <c r="AA319" s="14">
        <f t="shared" si="676"/>
        <v>3136263</v>
      </c>
      <c r="AB319" s="15">
        <f t="shared" ref="AB319:AM319" si="799">+IFERROR(O319/AO319,0)</f>
        <v>0</v>
      </c>
      <c r="AC319" s="15">
        <f t="shared" si="799"/>
        <v>0</v>
      </c>
      <c r="AD319" s="15">
        <f t="shared" si="799"/>
        <v>0</v>
      </c>
      <c r="AE319" s="15">
        <f t="shared" si="799"/>
        <v>39.900000000000006</v>
      </c>
      <c r="AF319" s="15">
        <f t="shared" si="799"/>
        <v>0</v>
      </c>
      <c r="AG319" s="15">
        <f t="shared" si="799"/>
        <v>0</v>
      </c>
      <c r="AH319" s="15">
        <f t="shared" si="799"/>
        <v>0</v>
      </c>
      <c r="AI319" s="15">
        <f t="shared" si="799"/>
        <v>0</v>
      </c>
      <c r="AJ319" s="15">
        <f t="shared" si="799"/>
        <v>0</v>
      </c>
      <c r="AK319" s="15">
        <f t="shared" si="799"/>
        <v>11.099999999999998</v>
      </c>
      <c r="AL319" s="15">
        <f t="shared" si="799"/>
        <v>0</v>
      </c>
      <c r="AM319" s="15">
        <f t="shared" si="799"/>
        <v>0</v>
      </c>
      <c r="AN319" s="15">
        <f t="shared" si="678"/>
        <v>51</v>
      </c>
      <c r="AO319" s="14" t="s">
        <v>121</v>
      </c>
      <c r="AP319" s="14" t="s">
        <v>121</v>
      </c>
      <c r="AQ319" s="14" t="s">
        <v>121</v>
      </c>
      <c r="AR319" s="14">
        <v>62736.666666666657</v>
      </c>
      <c r="AS319" s="14" t="s">
        <v>121</v>
      </c>
      <c r="AT319" s="14" t="s">
        <v>121</v>
      </c>
      <c r="AU319" s="14" t="s">
        <v>121</v>
      </c>
      <c r="AV319" s="14" t="s">
        <v>121</v>
      </c>
      <c r="AW319" s="14" t="s">
        <v>121</v>
      </c>
      <c r="AX319" s="14">
        <v>57033.333333333343</v>
      </c>
      <c r="AY319" s="14">
        <v>57033.333333333343</v>
      </c>
      <c r="AZ319" s="14">
        <v>57033.333333333343</v>
      </c>
      <c r="BA319" s="14">
        <f t="shared" ref="BA319:BL319" si="800">+BN319*CA319</f>
        <v>813067.2</v>
      </c>
      <c r="BB319" s="14">
        <f t="shared" si="800"/>
        <v>0</v>
      </c>
      <c r="BC319" s="14">
        <f t="shared" si="800"/>
        <v>813067.2</v>
      </c>
      <c r="BD319" s="14">
        <f t="shared" si="800"/>
        <v>0</v>
      </c>
      <c r="BE319" s="14">
        <f t="shared" si="800"/>
        <v>813067.2</v>
      </c>
      <c r="BF319" s="14">
        <f t="shared" si="800"/>
        <v>0</v>
      </c>
      <c r="BG319" s="14">
        <f t="shared" si="800"/>
        <v>813067.2</v>
      </c>
      <c r="BH319" s="14">
        <f t="shared" si="800"/>
        <v>0</v>
      </c>
      <c r="BI319" s="14">
        <f t="shared" si="800"/>
        <v>813067.2</v>
      </c>
      <c r="BJ319" s="14">
        <f t="shared" si="800"/>
        <v>0</v>
      </c>
      <c r="BK319" s="14">
        <f t="shared" si="800"/>
        <v>813067.2</v>
      </c>
      <c r="BL319" s="14">
        <f t="shared" si="800"/>
        <v>0</v>
      </c>
      <c r="BM319" s="13">
        <f t="shared" si="679"/>
        <v>4878403.2</v>
      </c>
      <c r="BN319" s="16">
        <v>40</v>
      </c>
      <c r="BO319" s="16">
        <v>0</v>
      </c>
      <c r="BP319" s="16">
        <v>40</v>
      </c>
      <c r="BQ319" s="16">
        <v>0</v>
      </c>
      <c r="BR319" s="16">
        <v>40</v>
      </c>
      <c r="BS319" s="16">
        <v>0</v>
      </c>
      <c r="BT319" s="16">
        <v>40</v>
      </c>
      <c r="BU319" s="16">
        <v>0</v>
      </c>
      <c r="BV319" s="16">
        <v>40</v>
      </c>
      <c r="BW319" s="16">
        <v>0</v>
      </c>
      <c r="BX319" s="16">
        <v>40</v>
      </c>
      <c r="BY319" s="16">
        <v>0</v>
      </c>
      <c r="BZ319" s="16">
        <f t="shared" si="792"/>
        <v>240</v>
      </c>
      <c r="CA319" s="13">
        <v>20326.68</v>
      </c>
      <c r="CB319" s="13">
        <v>20326.68</v>
      </c>
      <c r="CC319" s="13">
        <v>20326.68</v>
      </c>
      <c r="CD319" s="13">
        <v>20326.68</v>
      </c>
      <c r="CE319" s="13">
        <v>20326.68</v>
      </c>
      <c r="CF319" s="13">
        <v>20326.68</v>
      </c>
      <c r="CG319" s="13">
        <v>20326.68</v>
      </c>
      <c r="CH319" s="13">
        <v>20326.68</v>
      </c>
      <c r="CI319" s="13">
        <v>20326.68</v>
      </c>
      <c r="CJ319" s="13">
        <v>20326.68</v>
      </c>
      <c r="CK319" s="13">
        <v>20326.68</v>
      </c>
      <c r="CL319" s="13">
        <v>20326.68</v>
      </c>
      <c r="CM319" s="17">
        <v>0.55000000000000004</v>
      </c>
      <c r="CN319" s="17">
        <v>0.55000000000000004</v>
      </c>
      <c r="CO319" s="17">
        <v>0.55000000000000004</v>
      </c>
      <c r="CP319" s="17">
        <v>0.55000000000000004</v>
      </c>
      <c r="CQ319" s="17">
        <v>0.55000000000000004</v>
      </c>
      <c r="CR319" s="17">
        <v>0.55000000000000004</v>
      </c>
      <c r="CS319" s="17">
        <v>0.55000000000000004</v>
      </c>
      <c r="CT319" s="17">
        <v>0.55000000000000004</v>
      </c>
      <c r="CU319" s="17">
        <v>0.55000000000000004</v>
      </c>
      <c r="CV319" s="17">
        <v>0.55000000000000004</v>
      </c>
      <c r="CW319" s="17">
        <v>0.55000000000000004</v>
      </c>
      <c r="CX319" s="17">
        <v>0.55000000000000004</v>
      </c>
      <c r="CY319" s="17">
        <v>0.3</v>
      </c>
      <c r="CZ319" s="17">
        <v>0.3</v>
      </c>
      <c r="DA319" s="17">
        <v>0.3</v>
      </c>
      <c r="DB319" s="17">
        <v>0.28499999999999998</v>
      </c>
      <c r="DC319" s="17">
        <v>0.3</v>
      </c>
      <c r="DD319" s="17">
        <v>0.3</v>
      </c>
      <c r="DE319" s="17">
        <v>0.29399999999999998</v>
      </c>
      <c r="DF319" s="17">
        <v>0.29399999999999998</v>
      </c>
      <c r="DG319" s="17">
        <v>0.29399999999999998</v>
      </c>
      <c r="DH319" s="17">
        <v>0.28499999999999998</v>
      </c>
      <c r="DI319" s="17">
        <v>0.29399999999999998</v>
      </c>
      <c r="DJ319" s="17">
        <v>0.3</v>
      </c>
    </row>
    <row r="320" spans="1:114" ht="15" customHeight="1" x14ac:dyDescent="0.35">
      <c r="A320" s="11" t="s">
        <v>344</v>
      </c>
      <c r="B320" s="11" t="s">
        <v>115</v>
      </c>
      <c r="C320" s="11" t="s">
        <v>116</v>
      </c>
      <c r="D320" s="11" t="s">
        <v>115</v>
      </c>
      <c r="E320" s="11" t="s">
        <v>117</v>
      </c>
      <c r="F320" s="11">
        <v>2023</v>
      </c>
      <c r="G320" s="11">
        <v>1002001</v>
      </c>
      <c r="H320" s="11" t="s">
        <v>546</v>
      </c>
      <c r="I320" s="11">
        <v>6300067</v>
      </c>
      <c r="J320" s="12" t="s">
        <v>450</v>
      </c>
      <c r="K320" s="11">
        <v>401691</v>
      </c>
      <c r="L320" s="11" t="s">
        <v>542</v>
      </c>
      <c r="M320" s="11"/>
      <c r="N320" s="11"/>
      <c r="O320" s="13">
        <v>0</v>
      </c>
      <c r="P320" s="13">
        <v>136880</v>
      </c>
      <c r="Q320" s="13">
        <v>301136</v>
      </c>
      <c r="R320" s="13">
        <v>0</v>
      </c>
      <c r="S320" s="13">
        <v>0</v>
      </c>
      <c r="T320" s="13">
        <v>0</v>
      </c>
      <c r="U320" s="13">
        <v>150568</v>
      </c>
      <c r="V320" s="13">
        <v>150568</v>
      </c>
      <c r="W320" s="13">
        <v>0</v>
      </c>
      <c r="X320" s="13">
        <v>150568</v>
      </c>
      <c r="Y320" s="13">
        <v>0</v>
      </c>
      <c r="Z320" s="13">
        <v>301136</v>
      </c>
      <c r="AA320" s="14">
        <f t="shared" si="676"/>
        <v>1190856</v>
      </c>
      <c r="AB320" s="15">
        <f t="shared" ref="AB320:AM320" si="801">+IFERROR(O320/AO320,0)</f>
        <v>0</v>
      </c>
      <c r="AC320" s="15">
        <f t="shared" si="801"/>
        <v>2.3999999999999995</v>
      </c>
      <c r="AD320" s="15">
        <f t="shared" si="801"/>
        <v>4.7999999999999989</v>
      </c>
      <c r="AE320" s="15">
        <f t="shared" si="801"/>
        <v>0</v>
      </c>
      <c r="AF320" s="15">
        <f t="shared" si="801"/>
        <v>0</v>
      </c>
      <c r="AG320" s="15">
        <f t="shared" si="801"/>
        <v>0</v>
      </c>
      <c r="AH320" s="15">
        <f t="shared" si="801"/>
        <v>2.3999999999999995</v>
      </c>
      <c r="AI320" s="15">
        <f t="shared" si="801"/>
        <v>2.3999999999999995</v>
      </c>
      <c r="AJ320" s="15">
        <f t="shared" si="801"/>
        <v>0</v>
      </c>
      <c r="AK320" s="15">
        <f t="shared" si="801"/>
        <v>2.3999999999999995</v>
      </c>
      <c r="AL320" s="15">
        <f t="shared" si="801"/>
        <v>0</v>
      </c>
      <c r="AM320" s="15">
        <f t="shared" si="801"/>
        <v>4.7999999999999989</v>
      </c>
      <c r="AN320" s="15">
        <f t="shared" si="678"/>
        <v>19.199999999999996</v>
      </c>
      <c r="AO320" s="14" t="s">
        <v>121</v>
      </c>
      <c r="AP320" s="14">
        <v>57033.333333333343</v>
      </c>
      <c r="AQ320" s="14">
        <v>62736.666666666679</v>
      </c>
      <c r="AR320" s="14" t="s">
        <v>121</v>
      </c>
      <c r="AS320" s="14" t="s">
        <v>121</v>
      </c>
      <c r="AT320" s="14" t="s">
        <v>121</v>
      </c>
      <c r="AU320" s="14">
        <v>62736.666666666679</v>
      </c>
      <c r="AV320" s="14">
        <v>62736.666666666679</v>
      </c>
      <c r="AW320" s="14" t="s">
        <v>121</v>
      </c>
      <c r="AX320" s="14">
        <v>62736.666666666679</v>
      </c>
      <c r="AY320" s="14">
        <v>62736.666666666679</v>
      </c>
      <c r="AZ320" s="14">
        <v>62736.666666666679</v>
      </c>
      <c r="BA320" s="14">
        <f t="shared" ref="BA320:BL320" si="802">+BN320*CA320</f>
        <v>813067.2</v>
      </c>
      <c r="BB320" s="14">
        <f t="shared" si="802"/>
        <v>0</v>
      </c>
      <c r="BC320" s="14">
        <f t="shared" si="802"/>
        <v>813067.2</v>
      </c>
      <c r="BD320" s="14">
        <f t="shared" si="802"/>
        <v>0</v>
      </c>
      <c r="BE320" s="14">
        <f t="shared" si="802"/>
        <v>813067.2</v>
      </c>
      <c r="BF320" s="14">
        <f t="shared" si="802"/>
        <v>0</v>
      </c>
      <c r="BG320" s="14">
        <f t="shared" si="802"/>
        <v>813067.2</v>
      </c>
      <c r="BH320" s="14">
        <f t="shared" si="802"/>
        <v>0</v>
      </c>
      <c r="BI320" s="14">
        <f t="shared" si="802"/>
        <v>813067.2</v>
      </c>
      <c r="BJ320" s="14">
        <f t="shared" si="802"/>
        <v>0</v>
      </c>
      <c r="BK320" s="14">
        <f t="shared" si="802"/>
        <v>813067.2</v>
      </c>
      <c r="BL320" s="14">
        <f t="shared" si="802"/>
        <v>0</v>
      </c>
      <c r="BM320" s="13">
        <f t="shared" si="679"/>
        <v>4878403.2</v>
      </c>
      <c r="BN320" s="16">
        <v>40</v>
      </c>
      <c r="BO320" s="16">
        <v>0</v>
      </c>
      <c r="BP320" s="16">
        <v>40</v>
      </c>
      <c r="BQ320" s="16">
        <v>0</v>
      </c>
      <c r="BR320" s="16">
        <v>40</v>
      </c>
      <c r="BS320" s="16">
        <v>0</v>
      </c>
      <c r="BT320" s="16">
        <v>40</v>
      </c>
      <c r="BU320" s="16">
        <v>0</v>
      </c>
      <c r="BV320" s="16">
        <v>40</v>
      </c>
      <c r="BW320" s="16">
        <v>0</v>
      </c>
      <c r="BX320" s="16">
        <v>40</v>
      </c>
      <c r="BY320" s="16">
        <v>0</v>
      </c>
      <c r="BZ320" s="16">
        <f t="shared" si="792"/>
        <v>240</v>
      </c>
      <c r="CA320" s="13">
        <v>20326.68</v>
      </c>
      <c r="CB320" s="13">
        <v>20326.68</v>
      </c>
      <c r="CC320" s="13">
        <v>20326.68</v>
      </c>
      <c r="CD320" s="13">
        <v>20326.68</v>
      </c>
      <c r="CE320" s="13">
        <v>20326.68</v>
      </c>
      <c r="CF320" s="13">
        <v>20326.68</v>
      </c>
      <c r="CG320" s="13">
        <v>20326.68</v>
      </c>
      <c r="CH320" s="13">
        <v>20326.68</v>
      </c>
      <c r="CI320" s="13">
        <v>20326.68</v>
      </c>
      <c r="CJ320" s="13">
        <v>20326.68</v>
      </c>
      <c r="CK320" s="13">
        <v>20326.68</v>
      </c>
      <c r="CL320" s="13">
        <v>20326.68</v>
      </c>
      <c r="CM320" s="17">
        <v>0.4</v>
      </c>
      <c r="CN320" s="17">
        <v>0.4</v>
      </c>
      <c r="CO320" s="17">
        <v>0.4</v>
      </c>
      <c r="CP320" s="17">
        <v>0.4</v>
      </c>
      <c r="CQ320" s="17">
        <v>0.4</v>
      </c>
      <c r="CR320" s="17">
        <v>0.4</v>
      </c>
      <c r="CS320" s="17">
        <v>0.4</v>
      </c>
      <c r="CT320" s="17">
        <v>0.4</v>
      </c>
      <c r="CU320" s="17">
        <v>0.4</v>
      </c>
      <c r="CV320" s="17">
        <v>0.4</v>
      </c>
      <c r="CW320" s="17">
        <v>0.4</v>
      </c>
      <c r="CX320" s="17">
        <v>0.4</v>
      </c>
      <c r="CY320" s="17">
        <v>0.25</v>
      </c>
      <c r="CZ320" s="17">
        <v>0.25</v>
      </c>
      <c r="DA320" s="17">
        <v>0.25</v>
      </c>
      <c r="DB320" s="17">
        <v>0.23499999999999999</v>
      </c>
      <c r="DC320" s="17">
        <v>0.25</v>
      </c>
      <c r="DD320" s="17">
        <v>0.25</v>
      </c>
      <c r="DE320" s="17">
        <v>0.24399999999999999</v>
      </c>
      <c r="DF320" s="17">
        <v>0.24399999999999999</v>
      </c>
      <c r="DG320" s="17">
        <v>0.24399999999999999</v>
      </c>
      <c r="DH320" s="17">
        <v>0.23499999999999999</v>
      </c>
      <c r="DI320" s="17">
        <v>0.24399999999999999</v>
      </c>
      <c r="DJ320" s="17">
        <v>0.25</v>
      </c>
    </row>
    <row r="321" spans="1:114" ht="15" customHeight="1" x14ac:dyDescent="0.35">
      <c r="A321" s="11" t="s">
        <v>344</v>
      </c>
      <c r="B321" s="11" t="s">
        <v>115</v>
      </c>
      <c r="C321" s="11" t="s">
        <v>116</v>
      </c>
      <c r="D321" s="11" t="s">
        <v>115</v>
      </c>
      <c r="E321" s="11" t="s">
        <v>117</v>
      </c>
      <c r="F321" s="11">
        <v>2023</v>
      </c>
      <c r="G321" s="11">
        <v>1002001</v>
      </c>
      <c r="H321" s="11" t="s">
        <v>546</v>
      </c>
      <c r="I321" s="11">
        <v>6300067</v>
      </c>
      <c r="J321" s="12" t="s">
        <v>450</v>
      </c>
      <c r="K321" s="11">
        <v>403088</v>
      </c>
      <c r="L321" s="11" t="s">
        <v>543</v>
      </c>
      <c r="M321" s="11"/>
      <c r="N321" s="11"/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150568</v>
      </c>
      <c r="W321" s="13">
        <v>0</v>
      </c>
      <c r="X321" s="13">
        <v>0</v>
      </c>
      <c r="Y321" s="13">
        <v>0</v>
      </c>
      <c r="Z321" s="13">
        <v>0</v>
      </c>
      <c r="AA321" s="14">
        <f t="shared" si="676"/>
        <v>150568</v>
      </c>
      <c r="AB321" s="15">
        <f t="shared" ref="AB321:AM321" si="803">+IFERROR(O321/AO321,0)</f>
        <v>0</v>
      </c>
      <c r="AC321" s="15">
        <f t="shared" si="803"/>
        <v>0</v>
      </c>
      <c r="AD321" s="15">
        <f t="shared" si="803"/>
        <v>0</v>
      </c>
      <c r="AE321" s="15">
        <f t="shared" si="803"/>
        <v>0</v>
      </c>
      <c r="AF321" s="15">
        <f t="shared" si="803"/>
        <v>0</v>
      </c>
      <c r="AG321" s="15">
        <f t="shared" si="803"/>
        <v>0</v>
      </c>
      <c r="AH321" s="15">
        <f t="shared" si="803"/>
        <v>0</v>
      </c>
      <c r="AI321" s="15">
        <f t="shared" si="803"/>
        <v>2.3999999999999995</v>
      </c>
      <c r="AJ321" s="15">
        <f t="shared" si="803"/>
        <v>0</v>
      </c>
      <c r="AK321" s="15">
        <f t="shared" si="803"/>
        <v>0</v>
      </c>
      <c r="AL321" s="15">
        <f t="shared" si="803"/>
        <v>0</v>
      </c>
      <c r="AM321" s="15">
        <f t="shared" si="803"/>
        <v>0</v>
      </c>
      <c r="AN321" s="15">
        <f t="shared" si="678"/>
        <v>2.3999999999999995</v>
      </c>
      <c r="AO321" s="14" t="s">
        <v>121</v>
      </c>
      <c r="AP321" s="14" t="s">
        <v>121</v>
      </c>
      <c r="AQ321" s="14" t="s">
        <v>121</v>
      </c>
      <c r="AR321" s="14" t="s">
        <v>121</v>
      </c>
      <c r="AS321" s="14" t="s">
        <v>121</v>
      </c>
      <c r="AT321" s="14" t="s">
        <v>121</v>
      </c>
      <c r="AU321" s="14" t="s">
        <v>121</v>
      </c>
      <c r="AV321" s="14">
        <v>62736.666666666679</v>
      </c>
      <c r="AW321" s="14" t="s">
        <v>121</v>
      </c>
      <c r="AX321" s="14"/>
      <c r="AY321" s="14">
        <v>62736.666666666679</v>
      </c>
      <c r="AZ321" s="14">
        <v>62736.666666666679</v>
      </c>
      <c r="BA321" s="14">
        <f t="shared" ref="BA321:BL321" si="804">+BN321*CA321</f>
        <v>0</v>
      </c>
      <c r="BB321" s="14">
        <f t="shared" si="804"/>
        <v>0</v>
      </c>
      <c r="BC321" s="14">
        <f t="shared" si="804"/>
        <v>0</v>
      </c>
      <c r="BD321" s="14">
        <f t="shared" si="804"/>
        <v>0</v>
      </c>
      <c r="BE321" s="14">
        <f t="shared" si="804"/>
        <v>0</v>
      </c>
      <c r="BF321" s="14">
        <f t="shared" si="804"/>
        <v>0</v>
      </c>
      <c r="BG321" s="14">
        <f t="shared" si="804"/>
        <v>0</v>
      </c>
      <c r="BH321" s="14">
        <f t="shared" si="804"/>
        <v>0</v>
      </c>
      <c r="BI321" s="14">
        <f t="shared" si="804"/>
        <v>0</v>
      </c>
      <c r="BJ321" s="14">
        <f t="shared" si="804"/>
        <v>0</v>
      </c>
      <c r="BK321" s="14">
        <f t="shared" si="804"/>
        <v>0</v>
      </c>
      <c r="BL321" s="14">
        <f t="shared" si="804"/>
        <v>0</v>
      </c>
      <c r="BM321" s="13">
        <f t="shared" si="679"/>
        <v>0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f t="shared" si="792"/>
        <v>0</v>
      </c>
      <c r="CA321" s="13">
        <v>20326.68</v>
      </c>
      <c r="CB321" s="13">
        <v>20326.68</v>
      </c>
      <c r="CC321" s="13">
        <v>20326.68</v>
      </c>
      <c r="CD321" s="13">
        <v>20326.68</v>
      </c>
      <c r="CE321" s="13">
        <v>20326.68</v>
      </c>
      <c r="CF321" s="13">
        <v>20326.68</v>
      </c>
      <c r="CG321" s="13">
        <v>20326.68</v>
      </c>
      <c r="CH321" s="13">
        <v>20326.68</v>
      </c>
      <c r="CI321" s="13">
        <v>20326.68</v>
      </c>
      <c r="CJ321" s="13">
        <v>20326.68</v>
      </c>
      <c r="CK321" s="13">
        <v>20326.68</v>
      </c>
      <c r="CL321" s="13">
        <v>20326.68</v>
      </c>
      <c r="CM321" s="17">
        <v>0.59</v>
      </c>
      <c r="CN321" s="17">
        <v>0.59</v>
      </c>
      <c r="CO321" s="17">
        <v>0.59</v>
      </c>
      <c r="CP321" s="17">
        <v>0.59</v>
      </c>
      <c r="CQ321" s="17">
        <v>0.59</v>
      </c>
      <c r="CR321" s="17">
        <v>0.59</v>
      </c>
      <c r="CS321" s="17">
        <v>0.59</v>
      </c>
      <c r="CT321" s="17">
        <v>0.59</v>
      </c>
      <c r="CU321" s="17">
        <v>0.59</v>
      </c>
      <c r="CV321" s="17">
        <v>0.59</v>
      </c>
      <c r="CW321" s="17">
        <v>0.59</v>
      </c>
      <c r="CX321" s="17">
        <v>0.59</v>
      </c>
      <c r="CY321" s="17">
        <v>0.43</v>
      </c>
      <c r="CZ321" s="17">
        <v>0.43</v>
      </c>
      <c r="DA321" s="17">
        <v>0.43</v>
      </c>
      <c r="DB321" s="17">
        <v>0.41499999999999998</v>
      </c>
      <c r="DC321" s="17">
        <v>0.43</v>
      </c>
      <c r="DD321" s="17">
        <v>0.43</v>
      </c>
      <c r="DE321" s="17">
        <v>0.42399999999999999</v>
      </c>
      <c r="DF321" s="17">
        <v>0.42399999999999999</v>
      </c>
      <c r="DG321" s="17">
        <v>0.42399999999999999</v>
      </c>
      <c r="DH321" s="17">
        <v>0.41499999999999998</v>
      </c>
      <c r="DI321" s="17">
        <v>0.42399999999999999</v>
      </c>
      <c r="DJ321" s="17">
        <v>0.43</v>
      </c>
    </row>
    <row r="322" spans="1:114" ht="15" customHeight="1" x14ac:dyDescent="0.35">
      <c r="A322" s="11" t="s">
        <v>344</v>
      </c>
      <c r="B322" s="11" t="s">
        <v>115</v>
      </c>
      <c r="C322" s="11" t="s">
        <v>116</v>
      </c>
      <c r="D322" s="11" t="s">
        <v>115</v>
      </c>
      <c r="E322" s="11" t="s">
        <v>117</v>
      </c>
      <c r="F322" s="11">
        <v>2023</v>
      </c>
      <c r="G322" s="11">
        <v>1002001</v>
      </c>
      <c r="H322" s="11" t="s">
        <v>546</v>
      </c>
      <c r="I322" s="11">
        <v>6300067</v>
      </c>
      <c r="J322" s="12" t="s">
        <v>450</v>
      </c>
      <c r="K322" s="11">
        <v>401576</v>
      </c>
      <c r="L322" s="11" t="s">
        <v>544</v>
      </c>
      <c r="M322" s="11"/>
      <c r="N322" s="11"/>
      <c r="O322" s="13">
        <v>0</v>
      </c>
      <c r="P322" s="13">
        <v>136880</v>
      </c>
      <c r="Q322" s="13">
        <v>0</v>
      </c>
      <c r="R322" s="13">
        <v>301136</v>
      </c>
      <c r="S322" s="13">
        <v>0</v>
      </c>
      <c r="T322" s="13">
        <v>0</v>
      </c>
      <c r="U322" s="13">
        <v>150568</v>
      </c>
      <c r="V322" s="13">
        <v>0</v>
      </c>
      <c r="W322" s="13">
        <v>0</v>
      </c>
      <c r="X322" s="13">
        <v>150568</v>
      </c>
      <c r="Y322" s="13">
        <v>0</v>
      </c>
      <c r="Z322" s="13">
        <v>0</v>
      </c>
      <c r="AA322" s="14">
        <f t="shared" si="676"/>
        <v>739152</v>
      </c>
      <c r="AB322" s="15">
        <f t="shared" ref="AB322:AM322" si="805">+IFERROR(O322/AO322,0)</f>
        <v>0</v>
      </c>
      <c r="AC322" s="15">
        <f t="shared" si="805"/>
        <v>2.3999999999999995</v>
      </c>
      <c r="AD322" s="15">
        <f t="shared" si="805"/>
        <v>0</v>
      </c>
      <c r="AE322" s="15">
        <f t="shared" si="805"/>
        <v>4.7999999999999989</v>
      </c>
      <c r="AF322" s="15">
        <f t="shared" si="805"/>
        <v>0</v>
      </c>
      <c r="AG322" s="15">
        <f t="shared" si="805"/>
        <v>0</v>
      </c>
      <c r="AH322" s="15">
        <f t="shared" si="805"/>
        <v>2.3999999999999995</v>
      </c>
      <c r="AI322" s="15">
        <f t="shared" si="805"/>
        <v>0</v>
      </c>
      <c r="AJ322" s="15">
        <f t="shared" si="805"/>
        <v>0</v>
      </c>
      <c r="AK322" s="15">
        <f t="shared" si="805"/>
        <v>2.3999999999999995</v>
      </c>
      <c r="AL322" s="15">
        <f t="shared" si="805"/>
        <v>0</v>
      </c>
      <c r="AM322" s="15">
        <f t="shared" si="805"/>
        <v>0</v>
      </c>
      <c r="AN322" s="15">
        <f t="shared" si="678"/>
        <v>11.999999999999996</v>
      </c>
      <c r="AO322" s="14" t="s">
        <v>121</v>
      </c>
      <c r="AP322" s="14">
        <v>57033.333333333343</v>
      </c>
      <c r="AQ322" s="14" t="s">
        <v>121</v>
      </c>
      <c r="AR322" s="14">
        <v>62736.666666666679</v>
      </c>
      <c r="AS322" s="14" t="s">
        <v>121</v>
      </c>
      <c r="AT322" s="14" t="s">
        <v>121</v>
      </c>
      <c r="AU322" s="14">
        <v>62736.666666666679</v>
      </c>
      <c r="AV322" s="14" t="s">
        <v>121</v>
      </c>
      <c r="AW322" s="14" t="s">
        <v>121</v>
      </c>
      <c r="AX322" s="14">
        <v>62736.666666666679</v>
      </c>
      <c r="AY322" s="14">
        <v>62736.666666666679</v>
      </c>
      <c r="AZ322" s="14">
        <v>62736.666666666679</v>
      </c>
      <c r="BA322" s="14">
        <f t="shared" ref="BA322:BL322" si="806">+BN322*CA322</f>
        <v>609800.4</v>
      </c>
      <c r="BB322" s="14">
        <f t="shared" si="806"/>
        <v>0</v>
      </c>
      <c r="BC322" s="14">
        <f t="shared" si="806"/>
        <v>609800.4</v>
      </c>
      <c r="BD322" s="14">
        <f t="shared" si="806"/>
        <v>0</v>
      </c>
      <c r="BE322" s="14">
        <f t="shared" si="806"/>
        <v>609800.4</v>
      </c>
      <c r="BF322" s="14">
        <f t="shared" si="806"/>
        <v>0</v>
      </c>
      <c r="BG322" s="14">
        <f t="shared" si="806"/>
        <v>609800.4</v>
      </c>
      <c r="BH322" s="14">
        <f t="shared" si="806"/>
        <v>0</v>
      </c>
      <c r="BI322" s="14">
        <f t="shared" si="806"/>
        <v>609800.4</v>
      </c>
      <c r="BJ322" s="14">
        <f t="shared" si="806"/>
        <v>0</v>
      </c>
      <c r="BK322" s="14">
        <f t="shared" si="806"/>
        <v>609800.4</v>
      </c>
      <c r="BL322" s="14">
        <f t="shared" si="806"/>
        <v>609800.4</v>
      </c>
      <c r="BM322" s="13">
        <f t="shared" si="679"/>
        <v>4268602.8</v>
      </c>
      <c r="BN322" s="16">
        <v>30</v>
      </c>
      <c r="BO322" s="16">
        <v>0</v>
      </c>
      <c r="BP322" s="16">
        <v>30</v>
      </c>
      <c r="BQ322" s="16">
        <v>0</v>
      </c>
      <c r="BR322" s="16">
        <v>30</v>
      </c>
      <c r="BS322" s="16">
        <v>0</v>
      </c>
      <c r="BT322" s="16">
        <v>30</v>
      </c>
      <c r="BU322" s="16">
        <v>0</v>
      </c>
      <c r="BV322" s="16">
        <v>30</v>
      </c>
      <c r="BW322" s="16">
        <v>0</v>
      </c>
      <c r="BX322" s="16">
        <v>30</v>
      </c>
      <c r="BY322" s="16">
        <v>30</v>
      </c>
      <c r="BZ322" s="16">
        <f t="shared" si="792"/>
        <v>210</v>
      </c>
      <c r="CA322" s="13">
        <v>20326.68</v>
      </c>
      <c r="CB322" s="13">
        <v>20326.68</v>
      </c>
      <c r="CC322" s="13">
        <v>20326.68</v>
      </c>
      <c r="CD322" s="13">
        <v>20326.68</v>
      </c>
      <c r="CE322" s="13">
        <v>20326.68</v>
      </c>
      <c r="CF322" s="13">
        <v>20326.68</v>
      </c>
      <c r="CG322" s="13">
        <v>20326.68</v>
      </c>
      <c r="CH322" s="13">
        <v>20326.68</v>
      </c>
      <c r="CI322" s="13">
        <v>20326.68</v>
      </c>
      <c r="CJ322" s="13">
        <v>20326.68</v>
      </c>
      <c r="CK322" s="13">
        <v>20326.68</v>
      </c>
      <c r="CL322" s="13">
        <v>20326.68</v>
      </c>
      <c r="CM322" s="17">
        <v>0.63</v>
      </c>
      <c r="CN322" s="17">
        <v>0.63</v>
      </c>
      <c r="CO322" s="17">
        <v>0.63</v>
      </c>
      <c r="CP322" s="17">
        <v>0.63</v>
      </c>
      <c r="CQ322" s="17">
        <v>0.63</v>
      </c>
      <c r="CR322" s="17">
        <v>0.63</v>
      </c>
      <c r="CS322" s="17">
        <v>0.63</v>
      </c>
      <c r="CT322" s="17">
        <v>0.63</v>
      </c>
      <c r="CU322" s="17">
        <v>0.63</v>
      </c>
      <c r="CV322" s="17">
        <v>0.63</v>
      </c>
      <c r="CW322" s="17">
        <v>0.63</v>
      </c>
      <c r="CX322" s="17">
        <v>0.63</v>
      </c>
      <c r="CY322" s="17">
        <v>0.46</v>
      </c>
      <c r="CZ322" s="17">
        <v>0.46</v>
      </c>
      <c r="DA322" s="17">
        <v>0.46</v>
      </c>
      <c r="DB322" s="17">
        <v>0.44500000000000001</v>
      </c>
      <c r="DC322" s="17">
        <v>0.46</v>
      </c>
      <c r="DD322" s="17">
        <v>0.46</v>
      </c>
      <c r="DE322" s="17">
        <v>0.45400000000000001</v>
      </c>
      <c r="DF322" s="17">
        <v>0.45400000000000001</v>
      </c>
      <c r="DG322" s="17">
        <v>0.45400000000000001</v>
      </c>
      <c r="DH322" s="17">
        <v>0.44500000000000001</v>
      </c>
      <c r="DI322" s="17">
        <v>0.45400000000000001</v>
      </c>
      <c r="DJ322" s="17">
        <v>0.46</v>
      </c>
    </row>
    <row r="323" spans="1:114" ht="15" customHeight="1" x14ac:dyDescent="0.35">
      <c r="A323" s="11" t="s">
        <v>344</v>
      </c>
      <c r="B323" s="11" t="s">
        <v>115</v>
      </c>
      <c r="C323" s="11" t="s">
        <v>116</v>
      </c>
      <c r="D323" s="11" t="s">
        <v>115</v>
      </c>
      <c r="E323" s="11" t="s">
        <v>117</v>
      </c>
      <c r="F323" s="11">
        <v>2023</v>
      </c>
      <c r="G323" s="11">
        <v>1002001</v>
      </c>
      <c r="H323" s="11" t="s">
        <v>546</v>
      </c>
      <c r="I323" s="11">
        <v>6300067</v>
      </c>
      <c r="J323" s="12" t="s">
        <v>450</v>
      </c>
      <c r="K323" s="11">
        <v>401791</v>
      </c>
      <c r="L323" s="11" t="s">
        <v>545</v>
      </c>
      <c r="M323" s="11"/>
      <c r="N323" s="11"/>
      <c r="O323" s="13">
        <v>136880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4">
        <f t="shared" si="676"/>
        <v>136880</v>
      </c>
      <c r="AB323" s="15">
        <f t="shared" ref="AB323:AM323" si="807">+IFERROR(O323/AO323,0)</f>
        <v>2.3999999999999995</v>
      </c>
      <c r="AC323" s="15">
        <f t="shared" si="807"/>
        <v>0</v>
      </c>
      <c r="AD323" s="15">
        <f t="shared" si="807"/>
        <v>0</v>
      </c>
      <c r="AE323" s="15">
        <f t="shared" si="807"/>
        <v>0</v>
      </c>
      <c r="AF323" s="15">
        <f t="shared" si="807"/>
        <v>0</v>
      </c>
      <c r="AG323" s="15">
        <f t="shared" si="807"/>
        <v>0</v>
      </c>
      <c r="AH323" s="15">
        <f t="shared" si="807"/>
        <v>0</v>
      </c>
      <c r="AI323" s="15">
        <f t="shared" si="807"/>
        <v>0</v>
      </c>
      <c r="AJ323" s="15">
        <f t="shared" si="807"/>
        <v>0</v>
      </c>
      <c r="AK323" s="15">
        <f t="shared" si="807"/>
        <v>0</v>
      </c>
      <c r="AL323" s="15">
        <f t="shared" si="807"/>
        <v>0</v>
      </c>
      <c r="AM323" s="15">
        <f t="shared" si="807"/>
        <v>0</v>
      </c>
      <c r="AN323" s="15">
        <f t="shared" si="678"/>
        <v>2.3999999999999995</v>
      </c>
      <c r="AO323" s="14">
        <v>57033.333333333343</v>
      </c>
      <c r="AP323" s="14" t="s">
        <v>121</v>
      </c>
      <c r="AQ323" s="14" t="s">
        <v>121</v>
      </c>
      <c r="AR323" s="14" t="s">
        <v>121</v>
      </c>
      <c r="AS323" s="14" t="s">
        <v>121</v>
      </c>
      <c r="AT323" s="14" t="s">
        <v>121</v>
      </c>
      <c r="AU323" s="14" t="s">
        <v>121</v>
      </c>
      <c r="AV323" s="14" t="s">
        <v>121</v>
      </c>
      <c r="AW323" s="14" t="s">
        <v>121</v>
      </c>
      <c r="AX323" s="14"/>
      <c r="AY323" s="14">
        <v>57033.333333333343</v>
      </c>
      <c r="AZ323" s="14">
        <v>57033.333333333343</v>
      </c>
      <c r="BA323" s="14">
        <f t="shared" ref="BA323:BL323" si="808">+BN323*CA323</f>
        <v>406533.6</v>
      </c>
      <c r="BB323" s="14">
        <f t="shared" si="808"/>
        <v>0</v>
      </c>
      <c r="BC323" s="14">
        <f t="shared" si="808"/>
        <v>406533.6</v>
      </c>
      <c r="BD323" s="14">
        <f t="shared" si="808"/>
        <v>0</v>
      </c>
      <c r="BE323" s="14">
        <f t="shared" si="808"/>
        <v>406533.6</v>
      </c>
      <c r="BF323" s="14">
        <f t="shared" si="808"/>
        <v>0</v>
      </c>
      <c r="BG323" s="14">
        <f t="shared" si="808"/>
        <v>406533.6</v>
      </c>
      <c r="BH323" s="14">
        <f t="shared" si="808"/>
        <v>0</v>
      </c>
      <c r="BI323" s="14">
        <f t="shared" si="808"/>
        <v>406533.6</v>
      </c>
      <c r="BJ323" s="14">
        <f t="shared" si="808"/>
        <v>0</v>
      </c>
      <c r="BK323" s="14">
        <f t="shared" si="808"/>
        <v>406533.6</v>
      </c>
      <c r="BL323" s="14">
        <f t="shared" si="808"/>
        <v>0</v>
      </c>
      <c r="BM323" s="13">
        <f t="shared" si="679"/>
        <v>2439201.6</v>
      </c>
      <c r="BN323" s="16">
        <v>20</v>
      </c>
      <c r="BO323" s="16">
        <v>0</v>
      </c>
      <c r="BP323" s="16">
        <v>20</v>
      </c>
      <c r="BQ323" s="16">
        <v>0</v>
      </c>
      <c r="BR323" s="16">
        <v>20</v>
      </c>
      <c r="BS323" s="16">
        <v>0</v>
      </c>
      <c r="BT323" s="16">
        <v>20</v>
      </c>
      <c r="BU323" s="16">
        <v>0</v>
      </c>
      <c r="BV323" s="16">
        <v>20</v>
      </c>
      <c r="BW323" s="16">
        <v>0</v>
      </c>
      <c r="BX323" s="16">
        <v>20</v>
      </c>
      <c r="BY323" s="16">
        <v>0</v>
      </c>
      <c r="BZ323" s="16">
        <f t="shared" si="792"/>
        <v>120</v>
      </c>
      <c r="CA323" s="13">
        <v>20326.68</v>
      </c>
      <c r="CB323" s="13">
        <v>20326.68</v>
      </c>
      <c r="CC323" s="13">
        <v>20326.68</v>
      </c>
      <c r="CD323" s="13">
        <v>20326.68</v>
      </c>
      <c r="CE323" s="13">
        <v>20326.68</v>
      </c>
      <c r="CF323" s="13">
        <v>20326.68</v>
      </c>
      <c r="CG323" s="13">
        <v>20326.68</v>
      </c>
      <c r="CH323" s="13">
        <v>20326.68</v>
      </c>
      <c r="CI323" s="13">
        <v>20326.68</v>
      </c>
      <c r="CJ323" s="13">
        <v>20326.68</v>
      </c>
      <c r="CK323" s="13">
        <v>20326.68</v>
      </c>
      <c r="CL323" s="13">
        <v>20326.68</v>
      </c>
      <c r="CM323" s="17">
        <v>0.55000000000000004</v>
      </c>
      <c r="CN323" s="17">
        <v>0.55000000000000004</v>
      </c>
      <c r="CO323" s="17">
        <v>0.55000000000000004</v>
      </c>
      <c r="CP323" s="17">
        <v>0.55000000000000004</v>
      </c>
      <c r="CQ323" s="17">
        <v>0.55000000000000004</v>
      </c>
      <c r="CR323" s="17">
        <v>0.55000000000000004</v>
      </c>
      <c r="CS323" s="17">
        <v>0.55000000000000004</v>
      </c>
      <c r="CT323" s="17">
        <v>0.55000000000000004</v>
      </c>
      <c r="CU323" s="17">
        <v>0.55000000000000004</v>
      </c>
      <c r="CV323" s="17">
        <v>0.55000000000000004</v>
      </c>
      <c r="CW323" s="17">
        <v>0.55000000000000004</v>
      </c>
      <c r="CX323" s="17">
        <v>0.55000000000000004</v>
      </c>
      <c r="CY323" s="17">
        <v>0.3</v>
      </c>
      <c r="CZ323" s="17">
        <v>0.3</v>
      </c>
      <c r="DA323" s="17">
        <v>0.3</v>
      </c>
      <c r="DB323" s="17">
        <v>0.28499999999999998</v>
      </c>
      <c r="DC323" s="17">
        <v>0.3</v>
      </c>
      <c r="DD323" s="17">
        <v>0.3</v>
      </c>
      <c r="DE323" s="17">
        <v>0.29399999999999998</v>
      </c>
      <c r="DF323" s="17">
        <v>0.29399999999999998</v>
      </c>
      <c r="DG323" s="17">
        <v>0.29399999999999998</v>
      </c>
      <c r="DH323" s="17">
        <v>0.28499999999999998</v>
      </c>
      <c r="DI323" s="17">
        <v>0.29399999999999998</v>
      </c>
      <c r="DJ323" s="17">
        <v>0.3</v>
      </c>
    </row>
    <row r="324" spans="1:114" ht="15" customHeight="1" x14ac:dyDescent="0.35">
      <c r="A324" s="11" t="s">
        <v>344</v>
      </c>
      <c r="B324" s="11" t="s">
        <v>115</v>
      </c>
      <c r="C324" s="11" t="s">
        <v>116</v>
      </c>
      <c r="D324" s="11" t="s">
        <v>115</v>
      </c>
      <c r="E324" s="11" t="s">
        <v>117</v>
      </c>
      <c r="F324" s="11">
        <v>2023</v>
      </c>
      <c r="G324" s="11">
        <v>1001999</v>
      </c>
      <c r="H324" s="11" t="s">
        <v>547</v>
      </c>
      <c r="I324" s="11">
        <v>6300067</v>
      </c>
      <c r="J324" s="12" t="s">
        <v>450</v>
      </c>
      <c r="K324" s="11">
        <v>401691</v>
      </c>
      <c r="L324" s="11" t="s">
        <v>542</v>
      </c>
      <c r="M324" s="11"/>
      <c r="N324" s="11"/>
      <c r="O324" s="13">
        <v>171100</v>
      </c>
      <c r="P324" s="13">
        <v>0</v>
      </c>
      <c r="Q324" s="13">
        <v>0</v>
      </c>
      <c r="R324" s="13">
        <v>0</v>
      </c>
      <c r="S324" s="13">
        <v>0</v>
      </c>
      <c r="T324" s="13">
        <v>94105</v>
      </c>
      <c r="U324" s="13">
        <v>0</v>
      </c>
      <c r="V324" s="13">
        <v>188210</v>
      </c>
      <c r="W324" s="13">
        <v>0</v>
      </c>
      <c r="X324" s="13">
        <v>0</v>
      </c>
      <c r="Y324" s="13">
        <v>0</v>
      </c>
      <c r="Z324" s="13">
        <v>0</v>
      </c>
      <c r="AA324" s="14">
        <f t="shared" si="676"/>
        <v>453415</v>
      </c>
      <c r="AB324" s="15">
        <f t="shared" ref="AB324:AM324" si="809">+IFERROR(O324/AO324,0)</f>
        <v>2.9999999999999996</v>
      </c>
      <c r="AC324" s="15">
        <f t="shared" si="809"/>
        <v>0</v>
      </c>
      <c r="AD324" s="15">
        <f t="shared" si="809"/>
        <v>0</v>
      </c>
      <c r="AE324" s="15">
        <f t="shared" si="809"/>
        <v>0</v>
      </c>
      <c r="AF324" s="15">
        <f t="shared" si="809"/>
        <v>0</v>
      </c>
      <c r="AG324" s="15">
        <f t="shared" si="809"/>
        <v>1.5000000000000002</v>
      </c>
      <c r="AH324" s="15">
        <f t="shared" si="809"/>
        <v>0</v>
      </c>
      <c r="AI324" s="15">
        <f t="shared" si="809"/>
        <v>3.0000000000000004</v>
      </c>
      <c r="AJ324" s="15">
        <f t="shared" si="809"/>
        <v>0</v>
      </c>
      <c r="AK324" s="15">
        <f t="shared" si="809"/>
        <v>0</v>
      </c>
      <c r="AL324" s="15">
        <f t="shared" si="809"/>
        <v>0</v>
      </c>
      <c r="AM324" s="15">
        <f t="shared" si="809"/>
        <v>0</v>
      </c>
      <c r="AN324" s="15">
        <f t="shared" si="678"/>
        <v>7.5</v>
      </c>
      <c r="AO324" s="14">
        <v>57033.333333333343</v>
      </c>
      <c r="AP324" s="14" t="s">
        <v>121</v>
      </c>
      <c r="AQ324" s="14" t="s">
        <v>121</v>
      </c>
      <c r="AR324" s="14" t="s">
        <v>121</v>
      </c>
      <c r="AS324" s="14" t="s">
        <v>121</v>
      </c>
      <c r="AT324" s="14">
        <v>62736.666666666657</v>
      </c>
      <c r="AU324" s="14" t="s">
        <v>121</v>
      </c>
      <c r="AV324" s="14">
        <v>62736.666666666657</v>
      </c>
      <c r="AW324" s="14"/>
      <c r="AX324" s="14">
        <v>62736.666666666657</v>
      </c>
      <c r="AY324" s="14">
        <v>62736.666666666657</v>
      </c>
      <c r="AZ324" s="14">
        <v>62736.666666666657</v>
      </c>
      <c r="BA324" s="14">
        <f t="shared" ref="BA324:BL324" si="810">+BN324*CA324</f>
        <v>406533.6</v>
      </c>
      <c r="BB324" s="14">
        <f t="shared" si="810"/>
        <v>0</v>
      </c>
      <c r="BC324" s="14">
        <f t="shared" si="810"/>
        <v>406533.6</v>
      </c>
      <c r="BD324" s="14">
        <f t="shared" si="810"/>
        <v>0</v>
      </c>
      <c r="BE324" s="14">
        <f t="shared" si="810"/>
        <v>406533.6</v>
      </c>
      <c r="BF324" s="14">
        <f t="shared" si="810"/>
        <v>0</v>
      </c>
      <c r="BG324" s="14">
        <f t="shared" si="810"/>
        <v>406533.6</v>
      </c>
      <c r="BH324" s="14">
        <f t="shared" si="810"/>
        <v>0</v>
      </c>
      <c r="BI324" s="14">
        <f t="shared" si="810"/>
        <v>406533.6</v>
      </c>
      <c r="BJ324" s="14">
        <f t="shared" si="810"/>
        <v>0</v>
      </c>
      <c r="BK324" s="14">
        <f t="shared" si="810"/>
        <v>406533.6</v>
      </c>
      <c r="BL324" s="14">
        <f t="shared" si="810"/>
        <v>0</v>
      </c>
      <c r="BM324" s="13">
        <f t="shared" si="679"/>
        <v>2439201.6</v>
      </c>
      <c r="BN324" s="16">
        <v>20</v>
      </c>
      <c r="BO324" s="16">
        <v>0</v>
      </c>
      <c r="BP324" s="16">
        <v>20</v>
      </c>
      <c r="BQ324" s="16">
        <v>0</v>
      </c>
      <c r="BR324" s="16">
        <v>20</v>
      </c>
      <c r="BS324" s="16">
        <v>0</v>
      </c>
      <c r="BT324" s="16">
        <v>20</v>
      </c>
      <c r="BU324" s="16">
        <v>0</v>
      </c>
      <c r="BV324" s="16">
        <v>20</v>
      </c>
      <c r="BW324" s="16">
        <v>0</v>
      </c>
      <c r="BX324" s="16">
        <v>20</v>
      </c>
      <c r="BY324" s="16">
        <v>0</v>
      </c>
      <c r="BZ324" s="16">
        <f t="shared" si="792"/>
        <v>120</v>
      </c>
      <c r="CA324" s="13">
        <v>20326.68</v>
      </c>
      <c r="CB324" s="13">
        <v>20326.68</v>
      </c>
      <c r="CC324" s="13">
        <v>20326.68</v>
      </c>
      <c r="CD324" s="13">
        <v>20326.68</v>
      </c>
      <c r="CE324" s="13">
        <v>20326.68</v>
      </c>
      <c r="CF324" s="13">
        <v>20326.68</v>
      </c>
      <c r="CG324" s="13">
        <v>20326.68</v>
      </c>
      <c r="CH324" s="13">
        <v>20326.68</v>
      </c>
      <c r="CI324" s="13">
        <v>20326.68</v>
      </c>
      <c r="CJ324" s="13">
        <v>20326.68</v>
      </c>
      <c r="CK324" s="13">
        <v>20326.68</v>
      </c>
      <c r="CL324" s="13">
        <v>20326.68</v>
      </c>
      <c r="CM324" s="17">
        <v>0.4</v>
      </c>
      <c r="CN324" s="17">
        <v>0.4</v>
      </c>
      <c r="CO324" s="17">
        <v>0.4</v>
      </c>
      <c r="CP324" s="17">
        <v>0.4</v>
      </c>
      <c r="CQ324" s="17">
        <v>0.4</v>
      </c>
      <c r="CR324" s="17">
        <v>0.4</v>
      </c>
      <c r="CS324" s="17">
        <v>0.4</v>
      </c>
      <c r="CT324" s="17">
        <v>0.4</v>
      </c>
      <c r="CU324" s="17">
        <v>0.4</v>
      </c>
      <c r="CV324" s="17">
        <v>0.4</v>
      </c>
      <c r="CW324" s="17">
        <v>0.4</v>
      </c>
      <c r="CX324" s="17">
        <v>0.4</v>
      </c>
      <c r="CY324" s="17">
        <v>0.25</v>
      </c>
      <c r="CZ324" s="17">
        <v>0.25</v>
      </c>
      <c r="DA324" s="17">
        <v>0.25</v>
      </c>
      <c r="DB324" s="17">
        <v>0.23499999999999999</v>
      </c>
      <c r="DC324" s="17">
        <v>0.25</v>
      </c>
      <c r="DD324" s="17">
        <v>0.25</v>
      </c>
      <c r="DE324" s="17">
        <v>0.24399999999999999</v>
      </c>
      <c r="DF324" s="17">
        <v>0.24399999999999999</v>
      </c>
      <c r="DG324" s="17">
        <v>0.24399999999999999</v>
      </c>
      <c r="DH324" s="17">
        <v>0.23499999999999999</v>
      </c>
      <c r="DI324" s="17">
        <v>0.24399999999999999</v>
      </c>
      <c r="DJ324" s="17">
        <v>0.25</v>
      </c>
    </row>
    <row r="325" spans="1:114" ht="15" customHeight="1" x14ac:dyDescent="0.35">
      <c r="A325" s="11" t="s">
        <v>344</v>
      </c>
      <c r="B325" s="11" t="s">
        <v>115</v>
      </c>
      <c r="C325" s="11" t="s">
        <v>116</v>
      </c>
      <c r="D325" s="11" t="s">
        <v>115</v>
      </c>
      <c r="E325" s="11" t="s">
        <v>117</v>
      </c>
      <c r="F325" s="11">
        <v>2023</v>
      </c>
      <c r="G325" s="11">
        <v>1001999</v>
      </c>
      <c r="H325" s="11" t="s">
        <v>547</v>
      </c>
      <c r="I325" s="11">
        <v>6300067</v>
      </c>
      <c r="J325" s="12" t="s">
        <v>450</v>
      </c>
      <c r="K325" s="11">
        <v>401576</v>
      </c>
      <c r="L325" s="11" t="s">
        <v>544</v>
      </c>
      <c r="M325" s="11"/>
      <c r="N325" s="11"/>
      <c r="O325" s="13">
        <v>0</v>
      </c>
      <c r="P325" s="13">
        <v>0</v>
      </c>
      <c r="Q325" s="13">
        <v>188210</v>
      </c>
      <c r="R325" s="13">
        <v>0</v>
      </c>
      <c r="S325" s="13">
        <v>0</v>
      </c>
      <c r="T325" s="13">
        <v>94105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4">
        <f t="shared" si="676"/>
        <v>282315</v>
      </c>
      <c r="AB325" s="15">
        <f t="shared" ref="AB325:AM325" si="811">+IFERROR(O325/AO325,0)</f>
        <v>0</v>
      </c>
      <c r="AC325" s="15">
        <f t="shared" si="811"/>
        <v>0</v>
      </c>
      <c r="AD325" s="15">
        <f t="shared" si="811"/>
        <v>3.0000000000000004</v>
      </c>
      <c r="AE325" s="15">
        <f t="shared" si="811"/>
        <v>0</v>
      </c>
      <c r="AF325" s="15">
        <f t="shared" si="811"/>
        <v>0</v>
      </c>
      <c r="AG325" s="15">
        <f t="shared" si="811"/>
        <v>1.5000000000000002</v>
      </c>
      <c r="AH325" s="15">
        <f t="shared" si="811"/>
        <v>0</v>
      </c>
      <c r="AI325" s="15">
        <f t="shared" si="811"/>
        <v>0</v>
      </c>
      <c r="AJ325" s="15">
        <f t="shared" si="811"/>
        <v>0</v>
      </c>
      <c r="AK325" s="15">
        <f t="shared" si="811"/>
        <v>0</v>
      </c>
      <c r="AL325" s="15">
        <f t="shared" si="811"/>
        <v>0</v>
      </c>
      <c r="AM325" s="15">
        <f t="shared" si="811"/>
        <v>0</v>
      </c>
      <c r="AN325" s="15">
        <f t="shared" si="678"/>
        <v>4.5000000000000009</v>
      </c>
      <c r="AO325" s="14" t="s">
        <v>121</v>
      </c>
      <c r="AP325" s="14" t="s">
        <v>121</v>
      </c>
      <c r="AQ325" s="14">
        <v>62736.666666666657</v>
      </c>
      <c r="AR325" s="14" t="s">
        <v>121</v>
      </c>
      <c r="AS325" s="14" t="s">
        <v>121</v>
      </c>
      <c r="AT325" s="14">
        <v>62736.666666666657</v>
      </c>
      <c r="AU325" s="14" t="s">
        <v>121</v>
      </c>
      <c r="AV325" s="14" t="s">
        <v>121</v>
      </c>
      <c r="AW325" s="14"/>
      <c r="AX325" s="14">
        <v>62736.666666666657</v>
      </c>
      <c r="AY325" s="14">
        <v>62736.666666666657</v>
      </c>
      <c r="AZ325" s="14">
        <v>62736.666666666657</v>
      </c>
      <c r="BA325" s="14">
        <f t="shared" ref="BA325:BL325" si="812">+BN325*CA325</f>
        <v>406533.6</v>
      </c>
      <c r="BB325" s="14">
        <f t="shared" si="812"/>
        <v>0</v>
      </c>
      <c r="BC325" s="14">
        <f t="shared" si="812"/>
        <v>406533.6</v>
      </c>
      <c r="BD325" s="14">
        <f t="shared" si="812"/>
        <v>0</v>
      </c>
      <c r="BE325" s="14">
        <f t="shared" si="812"/>
        <v>406533.6</v>
      </c>
      <c r="BF325" s="14">
        <f t="shared" si="812"/>
        <v>0</v>
      </c>
      <c r="BG325" s="14">
        <f t="shared" si="812"/>
        <v>406533.6</v>
      </c>
      <c r="BH325" s="14">
        <f t="shared" si="812"/>
        <v>0</v>
      </c>
      <c r="BI325" s="14">
        <f t="shared" si="812"/>
        <v>406533.6</v>
      </c>
      <c r="BJ325" s="14">
        <f t="shared" si="812"/>
        <v>0</v>
      </c>
      <c r="BK325" s="14">
        <f t="shared" si="812"/>
        <v>406533.6</v>
      </c>
      <c r="BL325" s="14">
        <f t="shared" si="812"/>
        <v>406533.6</v>
      </c>
      <c r="BM325" s="13">
        <f t="shared" si="679"/>
        <v>2845735.2</v>
      </c>
      <c r="BN325" s="16">
        <v>20</v>
      </c>
      <c r="BO325" s="16">
        <v>0</v>
      </c>
      <c r="BP325" s="16">
        <v>20</v>
      </c>
      <c r="BQ325" s="16">
        <v>0</v>
      </c>
      <c r="BR325" s="16">
        <v>20</v>
      </c>
      <c r="BS325" s="16">
        <v>0</v>
      </c>
      <c r="BT325" s="16">
        <v>20</v>
      </c>
      <c r="BU325" s="16">
        <v>0</v>
      </c>
      <c r="BV325" s="16">
        <v>20</v>
      </c>
      <c r="BW325" s="16">
        <v>0</v>
      </c>
      <c r="BX325" s="16">
        <v>20</v>
      </c>
      <c r="BY325" s="16">
        <v>20</v>
      </c>
      <c r="BZ325" s="16">
        <f t="shared" si="792"/>
        <v>140</v>
      </c>
      <c r="CA325" s="13">
        <v>20326.68</v>
      </c>
      <c r="CB325" s="13">
        <v>20326.68</v>
      </c>
      <c r="CC325" s="13">
        <v>20326.68</v>
      </c>
      <c r="CD325" s="13">
        <v>20326.68</v>
      </c>
      <c r="CE325" s="13">
        <v>20326.68</v>
      </c>
      <c r="CF325" s="13">
        <v>20326.68</v>
      </c>
      <c r="CG325" s="13">
        <v>20326.68</v>
      </c>
      <c r="CH325" s="13">
        <v>20326.68</v>
      </c>
      <c r="CI325" s="13">
        <v>20326.68</v>
      </c>
      <c r="CJ325" s="13">
        <v>20326.68</v>
      </c>
      <c r="CK325" s="13">
        <v>20326.68</v>
      </c>
      <c r="CL325" s="13">
        <v>20326.68</v>
      </c>
      <c r="CM325" s="17">
        <v>0.63</v>
      </c>
      <c r="CN325" s="17">
        <v>0.63</v>
      </c>
      <c r="CO325" s="17">
        <v>0.63</v>
      </c>
      <c r="CP325" s="17">
        <v>0.63</v>
      </c>
      <c r="CQ325" s="17">
        <v>0.63</v>
      </c>
      <c r="CR325" s="17">
        <v>0.63</v>
      </c>
      <c r="CS325" s="17">
        <v>0.63</v>
      </c>
      <c r="CT325" s="17">
        <v>0.63</v>
      </c>
      <c r="CU325" s="17">
        <v>0.63</v>
      </c>
      <c r="CV325" s="17">
        <v>0.63</v>
      </c>
      <c r="CW325" s="17">
        <v>0.63</v>
      </c>
      <c r="CX325" s="17">
        <v>0.63</v>
      </c>
      <c r="CY325" s="17">
        <v>0.46</v>
      </c>
      <c r="CZ325" s="17">
        <v>0.46</v>
      </c>
      <c r="DA325" s="17">
        <v>0.46</v>
      </c>
      <c r="DB325" s="17">
        <v>0.44500000000000001</v>
      </c>
      <c r="DC325" s="17">
        <v>0.46</v>
      </c>
      <c r="DD325" s="17">
        <v>0.46</v>
      </c>
      <c r="DE325" s="17">
        <v>0.45400000000000001</v>
      </c>
      <c r="DF325" s="17">
        <v>0.45400000000000001</v>
      </c>
      <c r="DG325" s="17">
        <v>0.45400000000000001</v>
      </c>
      <c r="DH325" s="17">
        <v>0.44500000000000001</v>
      </c>
      <c r="DI325" s="17">
        <v>0.45400000000000001</v>
      </c>
      <c r="DJ325" s="17">
        <v>0.46</v>
      </c>
    </row>
    <row r="326" spans="1:114" ht="15" customHeight="1" x14ac:dyDescent="0.35">
      <c r="A326" s="11" t="s">
        <v>344</v>
      </c>
      <c r="B326" s="11" t="s">
        <v>115</v>
      </c>
      <c r="C326" s="11" t="s">
        <v>116</v>
      </c>
      <c r="D326" s="11" t="s">
        <v>115</v>
      </c>
      <c r="E326" s="11" t="s">
        <v>117</v>
      </c>
      <c r="F326" s="11">
        <v>2023</v>
      </c>
      <c r="G326" s="11">
        <v>1002522</v>
      </c>
      <c r="H326" s="11" t="s">
        <v>548</v>
      </c>
      <c r="I326" s="11">
        <v>6300067</v>
      </c>
      <c r="J326" s="12" t="s">
        <v>450</v>
      </c>
      <c r="K326" s="11">
        <v>101965</v>
      </c>
      <c r="L326" s="11" t="s">
        <v>549</v>
      </c>
      <c r="M326" s="11"/>
      <c r="N326" s="11"/>
      <c r="O326" s="13">
        <v>730800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730800</v>
      </c>
      <c r="W326" s="13">
        <v>0</v>
      </c>
      <c r="X326" s="13">
        <v>0</v>
      </c>
      <c r="Y326" s="13">
        <v>0</v>
      </c>
      <c r="Z326" s="13">
        <v>0</v>
      </c>
      <c r="AA326" s="14">
        <f t="shared" si="676"/>
        <v>1461600</v>
      </c>
      <c r="AB326" s="15">
        <f t="shared" ref="AB326:AM326" si="813">+IFERROR(O326/AO326,0)</f>
        <v>0</v>
      </c>
      <c r="AC326" s="15">
        <f t="shared" si="813"/>
        <v>0</v>
      </c>
      <c r="AD326" s="15">
        <f t="shared" si="813"/>
        <v>0</v>
      </c>
      <c r="AE326" s="15">
        <f t="shared" si="813"/>
        <v>0</v>
      </c>
      <c r="AF326" s="15">
        <f t="shared" si="813"/>
        <v>0</v>
      </c>
      <c r="AG326" s="15">
        <f t="shared" si="813"/>
        <v>0</v>
      </c>
      <c r="AH326" s="15">
        <f t="shared" si="813"/>
        <v>0</v>
      </c>
      <c r="AI326" s="15">
        <f t="shared" si="813"/>
        <v>0</v>
      </c>
      <c r="AJ326" s="15">
        <f t="shared" si="813"/>
        <v>0</v>
      </c>
      <c r="AK326" s="15">
        <f t="shared" si="813"/>
        <v>0</v>
      </c>
      <c r="AL326" s="15">
        <f t="shared" si="813"/>
        <v>0</v>
      </c>
      <c r="AM326" s="15">
        <f t="shared" si="813"/>
        <v>0</v>
      </c>
      <c r="AN326" s="15">
        <f t="shared" si="678"/>
        <v>0</v>
      </c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>
        <f t="shared" ref="BA326:BL326" si="814">+BN326*CA326</f>
        <v>0</v>
      </c>
      <c r="BB326" s="14">
        <f t="shared" si="814"/>
        <v>0</v>
      </c>
      <c r="BC326" s="14">
        <f t="shared" si="814"/>
        <v>0</v>
      </c>
      <c r="BD326" s="14">
        <f t="shared" si="814"/>
        <v>0</v>
      </c>
      <c r="BE326" s="14">
        <f t="shared" si="814"/>
        <v>0</v>
      </c>
      <c r="BF326" s="14">
        <f t="shared" si="814"/>
        <v>0</v>
      </c>
      <c r="BG326" s="14">
        <f t="shared" si="814"/>
        <v>0</v>
      </c>
      <c r="BH326" s="14">
        <f t="shared" si="814"/>
        <v>0</v>
      </c>
      <c r="BI326" s="14">
        <f t="shared" si="814"/>
        <v>0</v>
      </c>
      <c r="BJ326" s="14">
        <f t="shared" si="814"/>
        <v>0</v>
      </c>
      <c r="BK326" s="14">
        <f t="shared" si="814"/>
        <v>0</v>
      </c>
      <c r="BL326" s="14">
        <f t="shared" si="814"/>
        <v>0</v>
      </c>
      <c r="BM326" s="13">
        <f t="shared" si="679"/>
        <v>0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0</v>
      </c>
      <c r="BV326" s="16">
        <v>0</v>
      </c>
      <c r="BW326" s="16">
        <v>0</v>
      </c>
      <c r="BX326" s="16">
        <v>0</v>
      </c>
      <c r="BY326" s="16">
        <v>0</v>
      </c>
      <c r="BZ326" s="16">
        <f t="shared" si="792"/>
        <v>0</v>
      </c>
      <c r="CA326" s="13">
        <v>0</v>
      </c>
      <c r="CB326" s="13">
        <v>0</v>
      </c>
      <c r="CC326" s="13">
        <v>0</v>
      </c>
      <c r="CD326" s="13">
        <v>0</v>
      </c>
      <c r="CE326" s="13">
        <v>0</v>
      </c>
      <c r="CF326" s="13">
        <v>0</v>
      </c>
      <c r="CG326" s="13">
        <v>0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7">
        <v>0</v>
      </c>
      <c r="CN326" s="17">
        <v>0</v>
      </c>
      <c r="CO326" s="17">
        <v>0</v>
      </c>
      <c r="CP326" s="17">
        <v>0</v>
      </c>
      <c r="CQ326" s="17">
        <v>0</v>
      </c>
      <c r="CR326" s="17">
        <v>0</v>
      </c>
      <c r="CS326" s="17">
        <v>0</v>
      </c>
      <c r="CT326" s="17">
        <v>0</v>
      </c>
      <c r="CU326" s="17">
        <v>0</v>
      </c>
      <c r="CV326" s="17">
        <v>0</v>
      </c>
      <c r="CW326" s="17">
        <v>0</v>
      </c>
      <c r="CX326" s="17">
        <v>0</v>
      </c>
      <c r="CY326" s="17">
        <v>0</v>
      </c>
      <c r="CZ326" s="17">
        <v>0</v>
      </c>
      <c r="DA326" s="17">
        <v>0</v>
      </c>
      <c r="DB326" s="17">
        <v>0</v>
      </c>
      <c r="DC326" s="17">
        <v>0</v>
      </c>
      <c r="DD326" s="17">
        <v>0</v>
      </c>
      <c r="DE326" s="17">
        <v>0</v>
      </c>
      <c r="DF326" s="17">
        <v>0</v>
      </c>
      <c r="DG326" s="17">
        <v>0</v>
      </c>
      <c r="DH326" s="17">
        <v>0</v>
      </c>
      <c r="DI326" s="17">
        <v>0</v>
      </c>
      <c r="DJ326" s="17">
        <v>0</v>
      </c>
    </row>
    <row r="327" spans="1:114" ht="15" customHeight="1" x14ac:dyDescent="0.35">
      <c r="A327" s="11" t="s">
        <v>344</v>
      </c>
      <c r="B327" s="11" t="s">
        <v>115</v>
      </c>
      <c r="C327" s="11" t="s">
        <v>116</v>
      </c>
      <c r="D327" s="11" t="s">
        <v>115</v>
      </c>
      <c r="E327" s="11" t="s">
        <v>117</v>
      </c>
      <c r="F327" s="11">
        <v>2023</v>
      </c>
      <c r="G327" s="11">
        <v>1002522</v>
      </c>
      <c r="H327" s="11" t="s">
        <v>548</v>
      </c>
      <c r="I327" s="11">
        <v>6300067</v>
      </c>
      <c r="J327" s="12" t="s">
        <v>450</v>
      </c>
      <c r="K327" s="11">
        <v>201328</v>
      </c>
      <c r="L327" s="11" t="s">
        <v>550</v>
      </c>
      <c r="M327" s="11"/>
      <c r="N327" s="11"/>
      <c r="O327" s="13">
        <v>148907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148907</v>
      </c>
      <c r="W327" s="13">
        <v>0</v>
      </c>
      <c r="X327" s="13">
        <v>0</v>
      </c>
      <c r="Y327" s="13">
        <v>0</v>
      </c>
      <c r="Z327" s="13">
        <v>0</v>
      </c>
      <c r="AA327" s="14">
        <f t="shared" si="676"/>
        <v>297814</v>
      </c>
      <c r="AB327" s="15">
        <f t="shared" ref="AB327:AM327" si="815">+IFERROR(O327/AO327,0)</f>
        <v>0</v>
      </c>
      <c r="AC327" s="15">
        <f t="shared" si="815"/>
        <v>0</v>
      </c>
      <c r="AD327" s="15">
        <f t="shared" si="815"/>
        <v>0</v>
      </c>
      <c r="AE327" s="15">
        <f t="shared" si="815"/>
        <v>0</v>
      </c>
      <c r="AF327" s="15">
        <f t="shared" si="815"/>
        <v>0</v>
      </c>
      <c r="AG327" s="15">
        <f t="shared" si="815"/>
        <v>0</v>
      </c>
      <c r="AH327" s="15">
        <f t="shared" si="815"/>
        <v>0</v>
      </c>
      <c r="AI327" s="15">
        <f t="shared" si="815"/>
        <v>0</v>
      </c>
      <c r="AJ327" s="15">
        <f t="shared" si="815"/>
        <v>0</v>
      </c>
      <c r="AK327" s="15">
        <f t="shared" si="815"/>
        <v>0</v>
      </c>
      <c r="AL327" s="15">
        <f t="shared" si="815"/>
        <v>0</v>
      </c>
      <c r="AM327" s="15">
        <f t="shared" si="815"/>
        <v>0</v>
      </c>
      <c r="AN327" s="15">
        <f t="shared" si="678"/>
        <v>0</v>
      </c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>
        <f t="shared" ref="BA327:BL327" si="816">+BN327*CA327</f>
        <v>0</v>
      </c>
      <c r="BB327" s="14">
        <f t="shared" si="816"/>
        <v>0</v>
      </c>
      <c r="BC327" s="14">
        <f t="shared" si="816"/>
        <v>0</v>
      </c>
      <c r="BD327" s="14">
        <f t="shared" si="816"/>
        <v>0</v>
      </c>
      <c r="BE327" s="14">
        <f t="shared" si="816"/>
        <v>0</v>
      </c>
      <c r="BF327" s="14">
        <f t="shared" si="816"/>
        <v>0</v>
      </c>
      <c r="BG327" s="14">
        <f t="shared" si="816"/>
        <v>0</v>
      </c>
      <c r="BH327" s="14">
        <f t="shared" si="816"/>
        <v>0</v>
      </c>
      <c r="BI327" s="14">
        <f t="shared" si="816"/>
        <v>0</v>
      </c>
      <c r="BJ327" s="14">
        <f t="shared" si="816"/>
        <v>0</v>
      </c>
      <c r="BK327" s="14">
        <f t="shared" si="816"/>
        <v>0</v>
      </c>
      <c r="BL327" s="14">
        <f t="shared" si="816"/>
        <v>0</v>
      </c>
      <c r="BM327" s="13">
        <f t="shared" si="679"/>
        <v>0</v>
      </c>
      <c r="BN327" s="16">
        <v>0</v>
      </c>
      <c r="BO327" s="16">
        <v>0</v>
      </c>
      <c r="BP327" s="16">
        <v>0</v>
      </c>
      <c r="BQ327" s="16">
        <v>0</v>
      </c>
      <c r="BR327" s="16">
        <v>0</v>
      </c>
      <c r="BS327" s="16">
        <v>0</v>
      </c>
      <c r="BT327" s="16">
        <v>0</v>
      </c>
      <c r="BU327" s="16">
        <v>0</v>
      </c>
      <c r="BV327" s="16">
        <v>0</v>
      </c>
      <c r="BW327" s="16">
        <v>0</v>
      </c>
      <c r="BX327" s="16">
        <v>0</v>
      </c>
      <c r="BY327" s="16">
        <v>0</v>
      </c>
      <c r="BZ327" s="16">
        <f t="shared" si="792"/>
        <v>0</v>
      </c>
      <c r="CA327" s="13">
        <v>0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7">
        <v>0</v>
      </c>
      <c r="CN327" s="17">
        <v>0</v>
      </c>
      <c r="CO327" s="17">
        <v>0</v>
      </c>
      <c r="CP327" s="17">
        <v>0</v>
      </c>
      <c r="CQ327" s="17">
        <v>0</v>
      </c>
      <c r="CR327" s="17">
        <v>0</v>
      </c>
      <c r="CS327" s="17">
        <v>0</v>
      </c>
      <c r="CT327" s="17">
        <v>0</v>
      </c>
      <c r="CU327" s="17">
        <v>0</v>
      </c>
      <c r="CV327" s="17">
        <v>0</v>
      </c>
      <c r="CW327" s="17">
        <v>0</v>
      </c>
      <c r="CX327" s="17">
        <v>0</v>
      </c>
      <c r="CY327" s="17">
        <v>0</v>
      </c>
      <c r="CZ327" s="17">
        <v>0</v>
      </c>
      <c r="DA327" s="17">
        <v>0</v>
      </c>
      <c r="DB327" s="17">
        <v>0</v>
      </c>
      <c r="DC327" s="17">
        <v>0</v>
      </c>
      <c r="DD327" s="17">
        <v>0</v>
      </c>
      <c r="DE327" s="17">
        <v>0</v>
      </c>
      <c r="DF327" s="17">
        <v>0</v>
      </c>
      <c r="DG327" s="17">
        <v>0</v>
      </c>
      <c r="DH327" s="17">
        <v>0</v>
      </c>
      <c r="DI327" s="17">
        <v>0</v>
      </c>
      <c r="DJ327" s="17">
        <v>0</v>
      </c>
    </row>
    <row r="328" spans="1:114" ht="15" customHeight="1" x14ac:dyDescent="0.35">
      <c r="A328" s="11" t="s">
        <v>344</v>
      </c>
      <c r="B328" s="11" t="s">
        <v>115</v>
      </c>
      <c r="C328" s="11" t="s">
        <v>116</v>
      </c>
      <c r="D328" s="11" t="s">
        <v>115</v>
      </c>
      <c r="E328" s="11" t="s">
        <v>117</v>
      </c>
      <c r="F328" s="11">
        <v>2023</v>
      </c>
      <c r="G328" s="11">
        <v>1003423</v>
      </c>
      <c r="H328" s="11" t="s">
        <v>551</v>
      </c>
      <c r="I328" s="11">
        <v>6301156</v>
      </c>
      <c r="J328" s="12" t="s">
        <v>552</v>
      </c>
      <c r="K328" s="11">
        <v>406964</v>
      </c>
      <c r="L328" s="11" t="s">
        <v>553</v>
      </c>
      <c r="M328" s="11"/>
      <c r="N328" s="11"/>
      <c r="O328" s="13">
        <v>5317430</v>
      </c>
      <c r="P328" s="13">
        <v>0</v>
      </c>
      <c r="Q328" s="13">
        <v>0</v>
      </c>
      <c r="R328" s="13">
        <v>1206100</v>
      </c>
      <c r="S328" s="13">
        <v>10338000</v>
      </c>
      <c r="T328" s="13">
        <v>0</v>
      </c>
      <c r="U328" s="13">
        <v>0</v>
      </c>
      <c r="V328" s="13">
        <v>0</v>
      </c>
      <c r="W328" s="13">
        <v>6431598</v>
      </c>
      <c r="X328" s="13">
        <v>0</v>
      </c>
      <c r="Y328" s="13">
        <v>0</v>
      </c>
      <c r="Z328" s="13">
        <v>0</v>
      </c>
      <c r="AA328" s="14">
        <f t="shared" si="676"/>
        <v>23293128</v>
      </c>
      <c r="AB328" s="15">
        <f t="shared" ref="AB328:AM328" si="817">+IFERROR(O328/AO328,0)</f>
        <v>0</v>
      </c>
      <c r="AC328" s="15">
        <f t="shared" si="817"/>
        <v>0</v>
      </c>
      <c r="AD328" s="15">
        <f t="shared" si="817"/>
        <v>0</v>
      </c>
      <c r="AE328" s="15">
        <f t="shared" si="817"/>
        <v>3.15</v>
      </c>
      <c r="AF328" s="15">
        <f t="shared" si="817"/>
        <v>27</v>
      </c>
      <c r="AG328" s="15">
        <f t="shared" si="817"/>
        <v>0</v>
      </c>
      <c r="AH328" s="15">
        <f t="shared" si="817"/>
        <v>0</v>
      </c>
      <c r="AI328" s="15">
        <f t="shared" si="817"/>
        <v>0</v>
      </c>
      <c r="AJ328" s="15">
        <f t="shared" si="817"/>
        <v>18.09</v>
      </c>
      <c r="AK328" s="15">
        <f t="shared" si="817"/>
        <v>0</v>
      </c>
      <c r="AL328" s="15">
        <f t="shared" si="817"/>
        <v>0</v>
      </c>
      <c r="AM328" s="15">
        <f t="shared" si="817"/>
        <v>0</v>
      </c>
      <c r="AN328" s="15">
        <f t="shared" si="678"/>
        <v>48.239999999999995</v>
      </c>
      <c r="AO328" s="14" t="s">
        <v>121</v>
      </c>
      <c r="AP328" s="14" t="s">
        <v>121</v>
      </c>
      <c r="AQ328" s="14" t="s">
        <v>121</v>
      </c>
      <c r="AR328" s="14">
        <v>382888.88888888888</v>
      </c>
      <c r="AS328" s="14">
        <v>382888.88888888888</v>
      </c>
      <c r="AT328" s="14" t="s">
        <v>121</v>
      </c>
      <c r="AU328" s="14" t="s">
        <v>121</v>
      </c>
      <c r="AV328" s="14" t="s">
        <v>121</v>
      </c>
      <c r="AW328" s="14">
        <v>355533.33333333331</v>
      </c>
      <c r="AX328" s="14" t="s">
        <v>121</v>
      </c>
      <c r="AY328" s="14" t="s">
        <v>121</v>
      </c>
      <c r="AZ328" s="14" t="s">
        <v>121</v>
      </c>
      <c r="BA328" s="14">
        <f t="shared" ref="BA328:BL328" si="818">+BN328*CA328</f>
        <v>831948</v>
      </c>
      <c r="BB328" s="14">
        <f t="shared" si="818"/>
        <v>1050984</v>
      </c>
      <c r="BC328" s="14">
        <f t="shared" si="818"/>
        <v>1305768</v>
      </c>
      <c r="BD328" s="14">
        <f t="shared" si="818"/>
        <v>1608324</v>
      </c>
      <c r="BE328" s="14">
        <f t="shared" si="818"/>
        <v>1958652</v>
      </c>
      <c r="BF328" s="14">
        <f t="shared" si="818"/>
        <v>2452296</v>
      </c>
      <c r="BG328" s="14">
        <f t="shared" si="818"/>
        <v>2993712</v>
      </c>
      <c r="BH328" s="14">
        <f t="shared" si="818"/>
        <v>3885456</v>
      </c>
      <c r="BI328" s="14">
        <f t="shared" si="818"/>
        <v>5095680</v>
      </c>
      <c r="BJ328" s="14">
        <f t="shared" si="818"/>
        <v>6146664</v>
      </c>
      <c r="BK328" s="14">
        <f t="shared" si="818"/>
        <v>7866456</v>
      </c>
      <c r="BL328" s="14">
        <f t="shared" si="818"/>
        <v>9697716</v>
      </c>
      <c r="BM328" s="13">
        <f t="shared" si="679"/>
        <v>44893656</v>
      </c>
      <c r="BN328" s="16">
        <v>52</v>
      </c>
      <c r="BO328" s="16">
        <v>66</v>
      </c>
      <c r="BP328" s="16">
        <v>82</v>
      </c>
      <c r="BQ328" s="16">
        <v>101</v>
      </c>
      <c r="BR328" s="16">
        <v>123</v>
      </c>
      <c r="BS328" s="16">
        <v>154</v>
      </c>
      <c r="BT328" s="16">
        <v>188</v>
      </c>
      <c r="BU328" s="16">
        <v>244</v>
      </c>
      <c r="BV328" s="16">
        <v>320</v>
      </c>
      <c r="BW328" s="16">
        <v>386</v>
      </c>
      <c r="BX328" s="16">
        <v>494</v>
      </c>
      <c r="BY328" s="16">
        <v>609</v>
      </c>
      <c r="BZ328" s="16">
        <f t="shared" si="792"/>
        <v>2819</v>
      </c>
      <c r="CA328" s="13">
        <v>15999</v>
      </c>
      <c r="CB328" s="13">
        <v>15924</v>
      </c>
      <c r="CC328" s="13">
        <v>15924</v>
      </c>
      <c r="CD328" s="13">
        <v>15924</v>
      </c>
      <c r="CE328" s="13">
        <v>15924</v>
      </c>
      <c r="CF328" s="13">
        <v>15924</v>
      </c>
      <c r="CG328" s="13">
        <v>15924</v>
      </c>
      <c r="CH328" s="13">
        <v>15924</v>
      </c>
      <c r="CI328" s="13">
        <v>15924</v>
      </c>
      <c r="CJ328" s="13">
        <v>15924</v>
      </c>
      <c r="CK328" s="13">
        <v>15924</v>
      </c>
      <c r="CL328" s="13">
        <v>15924</v>
      </c>
      <c r="CM328" s="17">
        <v>0.6</v>
      </c>
      <c r="CN328" s="17">
        <v>0.6</v>
      </c>
      <c r="CO328" s="17">
        <v>0.6</v>
      </c>
      <c r="CP328" s="17">
        <v>0.6</v>
      </c>
      <c r="CQ328" s="17">
        <v>0.6</v>
      </c>
      <c r="CR328" s="17">
        <v>0.6</v>
      </c>
      <c r="CS328" s="17">
        <v>0.6</v>
      </c>
      <c r="CT328" s="17">
        <v>0.6</v>
      </c>
      <c r="CU328" s="17">
        <v>0.6</v>
      </c>
      <c r="CV328" s="17">
        <v>0.6</v>
      </c>
      <c r="CW328" s="17">
        <v>0.6</v>
      </c>
      <c r="CX328" s="17">
        <v>0.6</v>
      </c>
      <c r="CY328" s="17">
        <v>0.5</v>
      </c>
      <c r="CZ328" s="17">
        <v>0.5</v>
      </c>
      <c r="DA328" s="17">
        <v>0.5</v>
      </c>
      <c r="DB328" s="17">
        <v>0.48499999999999999</v>
      </c>
      <c r="DC328" s="17">
        <v>0.5</v>
      </c>
      <c r="DD328" s="17">
        <v>0.5</v>
      </c>
      <c r="DE328" s="17">
        <v>0.49399999999999999</v>
      </c>
      <c r="DF328" s="17">
        <v>0.49399999999999999</v>
      </c>
      <c r="DG328" s="17">
        <v>0.49399999999999999</v>
      </c>
      <c r="DH328" s="17">
        <v>0.48499999999999999</v>
      </c>
      <c r="DI328" s="17">
        <v>0.49399999999999999</v>
      </c>
      <c r="DJ328" s="17">
        <v>0.5</v>
      </c>
    </row>
    <row r="329" spans="1:114" ht="15" customHeight="1" x14ac:dyDescent="0.35">
      <c r="A329" s="11" t="s">
        <v>344</v>
      </c>
      <c r="B329" s="11" t="s">
        <v>115</v>
      </c>
      <c r="C329" s="11" t="s">
        <v>116</v>
      </c>
      <c r="D329" s="11" t="s">
        <v>115</v>
      </c>
      <c r="E329" s="11" t="s">
        <v>117</v>
      </c>
      <c r="F329" s="11">
        <v>2023</v>
      </c>
      <c r="G329" s="11">
        <v>1003423</v>
      </c>
      <c r="H329" s="11" t="s">
        <v>551</v>
      </c>
      <c r="I329" s="11">
        <v>6301156</v>
      </c>
      <c r="J329" s="12" t="s">
        <v>552</v>
      </c>
      <c r="K329" s="11">
        <v>406948</v>
      </c>
      <c r="L329" s="11" t="s">
        <v>554</v>
      </c>
      <c r="M329" s="11"/>
      <c r="N329" s="11"/>
      <c r="O329" s="13">
        <v>5095000</v>
      </c>
      <c r="P329" s="13">
        <v>0</v>
      </c>
      <c r="Q329" s="13">
        <v>0</v>
      </c>
      <c r="R329" s="13">
        <v>10735152</v>
      </c>
      <c r="S329" s="13">
        <v>0</v>
      </c>
      <c r="T329" s="13">
        <v>0</v>
      </c>
      <c r="U329" s="13">
        <v>0</v>
      </c>
      <c r="V329" s="13">
        <v>6911016</v>
      </c>
      <c r="W329" s="13">
        <v>0</v>
      </c>
      <c r="X329" s="13">
        <v>0</v>
      </c>
      <c r="Y329" s="13">
        <v>0</v>
      </c>
      <c r="Z329" s="13">
        <v>0</v>
      </c>
      <c r="AA329" s="14">
        <f t="shared" si="676"/>
        <v>22741168</v>
      </c>
      <c r="AB329" s="15">
        <f t="shared" ref="AB329:AM329" si="819">+IFERROR(O329/AO329,0)</f>
        <v>0</v>
      </c>
      <c r="AC329" s="15">
        <f t="shared" si="819"/>
        <v>0</v>
      </c>
      <c r="AD329" s="15">
        <f t="shared" si="819"/>
        <v>0</v>
      </c>
      <c r="AE329" s="15">
        <f t="shared" si="819"/>
        <v>28.44</v>
      </c>
      <c r="AF329" s="15">
        <f t="shared" si="819"/>
        <v>0</v>
      </c>
      <c r="AG329" s="15">
        <f t="shared" si="819"/>
        <v>0</v>
      </c>
      <c r="AH329" s="15">
        <f t="shared" si="819"/>
        <v>0</v>
      </c>
      <c r="AI329" s="15">
        <f t="shared" si="819"/>
        <v>19.53</v>
      </c>
      <c r="AJ329" s="15">
        <f t="shared" si="819"/>
        <v>0</v>
      </c>
      <c r="AK329" s="15">
        <f t="shared" si="819"/>
        <v>0</v>
      </c>
      <c r="AL329" s="15">
        <f t="shared" si="819"/>
        <v>0</v>
      </c>
      <c r="AM329" s="15">
        <f t="shared" si="819"/>
        <v>0</v>
      </c>
      <c r="AN329" s="15">
        <f t="shared" si="678"/>
        <v>47.97</v>
      </c>
      <c r="AO329" s="14" t="s">
        <v>121</v>
      </c>
      <c r="AP329" s="14" t="s">
        <v>121</v>
      </c>
      <c r="AQ329" s="14" t="s">
        <v>121</v>
      </c>
      <c r="AR329" s="14">
        <v>377466.66666666663</v>
      </c>
      <c r="AS329" s="14" t="s">
        <v>121</v>
      </c>
      <c r="AT329" s="14" t="s">
        <v>121</v>
      </c>
      <c r="AU329" s="14" t="s">
        <v>121</v>
      </c>
      <c r="AV329" s="14">
        <v>353866.66666666663</v>
      </c>
      <c r="AW329" s="14" t="s">
        <v>121</v>
      </c>
      <c r="AX329" s="14" t="s">
        <v>121</v>
      </c>
      <c r="AY329" s="14" t="s">
        <v>121</v>
      </c>
      <c r="AZ329" s="14" t="s">
        <v>121</v>
      </c>
      <c r="BA329" s="14">
        <f t="shared" ref="BA329:BL329" si="820">+BN329*CA329</f>
        <v>605112</v>
      </c>
      <c r="BB329" s="14">
        <f t="shared" si="820"/>
        <v>766997</v>
      </c>
      <c r="BC329" s="14">
        <f t="shared" si="820"/>
        <v>954833</v>
      </c>
      <c r="BD329" s="14">
        <f t="shared" si="820"/>
        <v>1173975</v>
      </c>
      <c r="BE329" s="14">
        <f t="shared" si="820"/>
        <v>1424423</v>
      </c>
      <c r="BF329" s="14">
        <f t="shared" si="820"/>
        <v>1784442</v>
      </c>
      <c r="BG329" s="14">
        <f t="shared" si="820"/>
        <v>2160114</v>
      </c>
      <c r="BH329" s="14">
        <f t="shared" si="820"/>
        <v>2817540</v>
      </c>
      <c r="BI329" s="14">
        <f t="shared" si="820"/>
        <v>3694108</v>
      </c>
      <c r="BJ329" s="14">
        <f t="shared" si="820"/>
        <v>4461105</v>
      </c>
      <c r="BK329" s="14">
        <f t="shared" si="820"/>
        <v>5697692</v>
      </c>
      <c r="BL329" s="14">
        <f t="shared" si="820"/>
        <v>7028197</v>
      </c>
      <c r="BM329" s="13">
        <f t="shared" si="679"/>
        <v>32568538</v>
      </c>
      <c r="BN329" s="16">
        <v>38</v>
      </c>
      <c r="BO329" s="16">
        <v>49</v>
      </c>
      <c r="BP329" s="16">
        <v>61</v>
      </c>
      <c r="BQ329" s="16">
        <v>75</v>
      </c>
      <c r="BR329" s="16">
        <v>91</v>
      </c>
      <c r="BS329" s="16">
        <v>114</v>
      </c>
      <c r="BT329" s="16">
        <v>138</v>
      </c>
      <c r="BU329" s="16">
        <v>180</v>
      </c>
      <c r="BV329" s="16">
        <v>236</v>
      </c>
      <c r="BW329" s="16">
        <v>285</v>
      </c>
      <c r="BX329" s="16">
        <v>364</v>
      </c>
      <c r="BY329" s="16">
        <v>449</v>
      </c>
      <c r="BZ329" s="16">
        <f t="shared" si="792"/>
        <v>2080</v>
      </c>
      <c r="CA329" s="13">
        <v>15924</v>
      </c>
      <c r="CB329" s="13">
        <v>15653</v>
      </c>
      <c r="CC329" s="13">
        <v>15653</v>
      </c>
      <c r="CD329" s="13">
        <v>15653</v>
      </c>
      <c r="CE329" s="13">
        <v>15653</v>
      </c>
      <c r="CF329" s="13">
        <v>15653</v>
      </c>
      <c r="CG329" s="13">
        <v>15653</v>
      </c>
      <c r="CH329" s="13">
        <v>15653</v>
      </c>
      <c r="CI329" s="13">
        <v>15653</v>
      </c>
      <c r="CJ329" s="13">
        <v>15653</v>
      </c>
      <c r="CK329" s="13">
        <v>15653</v>
      </c>
      <c r="CL329" s="13">
        <v>15653</v>
      </c>
      <c r="CM329" s="17">
        <v>0.55000000000000004</v>
      </c>
      <c r="CN329" s="17">
        <v>0.55000000000000004</v>
      </c>
      <c r="CO329" s="17">
        <v>0.55000000000000004</v>
      </c>
      <c r="CP329" s="17">
        <v>0.55000000000000004</v>
      </c>
      <c r="CQ329" s="17">
        <v>0.55000000000000004</v>
      </c>
      <c r="CR329" s="17">
        <v>0.55000000000000004</v>
      </c>
      <c r="CS329" s="17">
        <v>0.55000000000000004</v>
      </c>
      <c r="CT329" s="17">
        <v>0.55000000000000004</v>
      </c>
      <c r="CU329" s="17">
        <v>0.55000000000000004</v>
      </c>
      <c r="CV329" s="17">
        <v>0.55000000000000004</v>
      </c>
      <c r="CW329" s="17">
        <v>0.55000000000000004</v>
      </c>
      <c r="CX329" s="17">
        <v>0.55000000000000004</v>
      </c>
      <c r="CY329" s="17">
        <v>0.45</v>
      </c>
      <c r="CZ329" s="17">
        <v>0.45</v>
      </c>
      <c r="DA329" s="17">
        <v>0.45</v>
      </c>
      <c r="DB329" s="17">
        <v>0.435</v>
      </c>
      <c r="DC329" s="17">
        <v>0.45</v>
      </c>
      <c r="DD329" s="17">
        <v>0.45</v>
      </c>
      <c r="DE329" s="17">
        <v>0.44400000000000001</v>
      </c>
      <c r="DF329" s="17">
        <v>0.44400000000000001</v>
      </c>
      <c r="DG329" s="17">
        <v>0.44400000000000001</v>
      </c>
      <c r="DH329" s="17">
        <v>0.435</v>
      </c>
      <c r="DI329" s="17">
        <v>0.44400000000000001</v>
      </c>
      <c r="DJ329" s="17">
        <v>0.45</v>
      </c>
    </row>
    <row r="330" spans="1:114" ht="15" customHeight="1" x14ac:dyDescent="0.35">
      <c r="A330" s="11" t="s">
        <v>344</v>
      </c>
      <c r="B330" s="11" t="s">
        <v>115</v>
      </c>
      <c r="C330" s="11" t="s">
        <v>116</v>
      </c>
      <c r="D330" s="11" t="s">
        <v>115</v>
      </c>
      <c r="E330" s="11" t="s">
        <v>117</v>
      </c>
      <c r="F330" s="11">
        <v>2023</v>
      </c>
      <c r="G330" s="11">
        <v>1003423</v>
      </c>
      <c r="H330" s="11" t="s">
        <v>551</v>
      </c>
      <c r="I330" s="11">
        <v>6301156</v>
      </c>
      <c r="J330" s="12" t="s">
        <v>552</v>
      </c>
      <c r="K330" s="11">
        <v>406966</v>
      </c>
      <c r="L330" s="11" t="s">
        <v>555</v>
      </c>
      <c r="M330" s="11"/>
      <c r="N330" s="11"/>
      <c r="O330" s="13">
        <v>5430950</v>
      </c>
      <c r="P330" s="13">
        <v>0</v>
      </c>
      <c r="Q330" s="13">
        <v>0</v>
      </c>
      <c r="R330" s="13">
        <v>10743120</v>
      </c>
      <c r="S330" s="13">
        <v>12775152</v>
      </c>
      <c r="T330" s="13">
        <v>0</v>
      </c>
      <c r="U330" s="13">
        <v>24324762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4">
        <f t="shared" si="676"/>
        <v>53273984</v>
      </c>
      <c r="AB330" s="15">
        <f t="shared" ref="AB330:AM330" si="821">+IFERROR(O330/AO330,0)</f>
        <v>0</v>
      </c>
      <c r="AC330" s="15">
        <f t="shared" si="821"/>
        <v>0</v>
      </c>
      <c r="AD330" s="15">
        <f t="shared" si="821"/>
        <v>0</v>
      </c>
      <c r="AE330" s="15">
        <f t="shared" si="821"/>
        <v>29.024999999999999</v>
      </c>
      <c r="AF330" s="15">
        <f t="shared" si="821"/>
        <v>34.515000000000001</v>
      </c>
      <c r="AG330" s="15">
        <f t="shared" si="821"/>
        <v>0</v>
      </c>
      <c r="AH330" s="15">
        <f t="shared" si="821"/>
        <v>69.930000000000007</v>
      </c>
      <c r="AI330" s="15">
        <f t="shared" si="821"/>
        <v>0</v>
      </c>
      <c r="AJ330" s="15">
        <f t="shared" si="821"/>
        <v>0</v>
      </c>
      <c r="AK330" s="15">
        <f t="shared" si="821"/>
        <v>0</v>
      </c>
      <c r="AL330" s="15">
        <f t="shared" si="821"/>
        <v>0</v>
      </c>
      <c r="AM330" s="15">
        <f t="shared" si="821"/>
        <v>0</v>
      </c>
      <c r="AN330" s="15">
        <f t="shared" si="678"/>
        <v>133.47</v>
      </c>
      <c r="AO330" s="14" t="s">
        <v>121</v>
      </c>
      <c r="AP330" s="14" t="s">
        <v>121</v>
      </c>
      <c r="AQ330" s="14" t="s">
        <v>121</v>
      </c>
      <c r="AR330" s="14">
        <v>370133.33333333337</v>
      </c>
      <c r="AS330" s="14">
        <v>370133.33333333331</v>
      </c>
      <c r="AT330" s="14" t="s">
        <v>121</v>
      </c>
      <c r="AU330" s="14">
        <v>347844.44444444438</v>
      </c>
      <c r="AV330" s="14" t="s">
        <v>121</v>
      </c>
      <c r="AW330" s="14" t="s">
        <v>121</v>
      </c>
      <c r="AX330" s="14" t="s">
        <v>121</v>
      </c>
      <c r="AY330" s="14" t="s">
        <v>121</v>
      </c>
      <c r="AZ330" s="14" t="s">
        <v>121</v>
      </c>
      <c r="BA330" s="14">
        <f t="shared" ref="BA330:BL330" si="822">+BN330*CA330</f>
        <v>3897597</v>
      </c>
      <c r="BB330" s="14">
        <f t="shared" si="822"/>
        <v>5039685</v>
      </c>
      <c r="BC330" s="14">
        <f t="shared" si="822"/>
        <v>6271608</v>
      </c>
      <c r="BD330" s="14">
        <f t="shared" si="822"/>
        <v>7759515</v>
      </c>
      <c r="BE330" s="14">
        <f t="shared" si="822"/>
        <v>9407412</v>
      </c>
      <c r="BF330" s="14">
        <f t="shared" si="822"/>
        <v>11807262</v>
      </c>
      <c r="BG330" s="14">
        <f t="shared" si="822"/>
        <v>14367102</v>
      </c>
      <c r="BH330" s="14">
        <f t="shared" si="822"/>
        <v>18654834</v>
      </c>
      <c r="BI330" s="14">
        <f t="shared" si="822"/>
        <v>24478470</v>
      </c>
      <c r="BJ330" s="14">
        <f t="shared" si="822"/>
        <v>29518155</v>
      </c>
      <c r="BK330" s="14">
        <f t="shared" si="822"/>
        <v>37805637</v>
      </c>
      <c r="BL330" s="14">
        <f t="shared" si="822"/>
        <v>46605087</v>
      </c>
      <c r="BM330" s="13">
        <f t="shared" si="679"/>
        <v>215612364</v>
      </c>
      <c r="BN330" s="16">
        <v>249</v>
      </c>
      <c r="BO330" s="16">
        <v>315</v>
      </c>
      <c r="BP330" s="16">
        <v>392</v>
      </c>
      <c r="BQ330" s="16">
        <v>485</v>
      </c>
      <c r="BR330" s="16">
        <v>588</v>
      </c>
      <c r="BS330" s="16">
        <v>738</v>
      </c>
      <c r="BT330" s="16">
        <v>898</v>
      </c>
      <c r="BU330" s="16">
        <v>1166</v>
      </c>
      <c r="BV330" s="16">
        <v>1530</v>
      </c>
      <c r="BW330" s="16">
        <v>1845</v>
      </c>
      <c r="BX330" s="16">
        <v>2363</v>
      </c>
      <c r="BY330" s="16">
        <v>2913</v>
      </c>
      <c r="BZ330" s="16">
        <f t="shared" si="792"/>
        <v>13482</v>
      </c>
      <c r="CA330" s="13">
        <v>15653</v>
      </c>
      <c r="CB330" s="13">
        <v>15999</v>
      </c>
      <c r="CC330" s="13">
        <v>15999</v>
      </c>
      <c r="CD330" s="13">
        <v>15999</v>
      </c>
      <c r="CE330" s="13">
        <v>15999</v>
      </c>
      <c r="CF330" s="13">
        <v>15999</v>
      </c>
      <c r="CG330" s="13">
        <v>15999</v>
      </c>
      <c r="CH330" s="13">
        <v>15999</v>
      </c>
      <c r="CI330" s="13">
        <v>15999</v>
      </c>
      <c r="CJ330" s="13">
        <v>15999</v>
      </c>
      <c r="CK330" s="13">
        <v>15999</v>
      </c>
      <c r="CL330" s="13">
        <v>15999</v>
      </c>
      <c r="CM330" s="17">
        <v>0.6</v>
      </c>
      <c r="CN330" s="17">
        <v>0.6</v>
      </c>
      <c r="CO330" s="17">
        <v>0.6</v>
      </c>
      <c r="CP330" s="17">
        <v>0.6</v>
      </c>
      <c r="CQ330" s="17">
        <v>0.6</v>
      </c>
      <c r="CR330" s="17">
        <v>0.6</v>
      </c>
      <c r="CS330" s="17">
        <v>0.6</v>
      </c>
      <c r="CT330" s="17">
        <v>0.6</v>
      </c>
      <c r="CU330" s="17">
        <v>0.6</v>
      </c>
      <c r="CV330" s="17">
        <v>0.6</v>
      </c>
      <c r="CW330" s="17">
        <v>0.6</v>
      </c>
      <c r="CX330" s="17">
        <v>0.6</v>
      </c>
      <c r="CY330" s="17">
        <v>0.5</v>
      </c>
      <c r="CZ330" s="17">
        <v>0.5</v>
      </c>
      <c r="DA330" s="17">
        <v>0.5</v>
      </c>
      <c r="DB330" s="17">
        <v>0.48499999999999999</v>
      </c>
      <c r="DC330" s="17">
        <v>0.5</v>
      </c>
      <c r="DD330" s="17">
        <v>0.5</v>
      </c>
      <c r="DE330" s="17">
        <v>0.49399999999999999</v>
      </c>
      <c r="DF330" s="17">
        <v>0.49399999999999999</v>
      </c>
      <c r="DG330" s="17">
        <v>0.49399999999999999</v>
      </c>
      <c r="DH330" s="17">
        <v>0.48499999999999999</v>
      </c>
      <c r="DI330" s="17">
        <v>0.49399999999999999</v>
      </c>
      <c r="DJ330" s="17">
        <v>0.5</v>
      </c>
    </row>
    <row r="331" spans="1:114" ht="15" customHeight="1" x14ac:dyDescent="0.35">
      <c r="A331" s="11" t="s">
        <v>344</v>
      </c>
      <c r="B331" s="11" t="s">
        <v>115</v>
      </c>
      <c r="C331" s="11" t="s">
        <v>116</v>
      </c>
      <c r="D331" s="11" t="s">
        <v>115</v>
      </c>
      <c r="E331" s="11" t="s">
        <v>117</v>
      </c>
      <c r="F331" s="11">
        <v>2023</v>
      </c>
      <c r="G331" s="11">
        <v>1003423</v>
      </c>
      <c r="H331" s="11" t="s">
        <v>551</v>
      </c>
      <c r="I331" s="11">
        <v>6301156</v>
      </c>
      <c r="J331" s="12" t="s">
        <v>552</v>
      </c>
      <c r="K331" s="11">
        <v>407589</v>
      </c>
      <c r="L331" s="11" t="s">
        <v>556</v>
      </c>
      <c r="M331" s="11"/>
      <c r="N331" s="11"/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37622475</v>
      </c>
      <c r="W331" s="13">
        <v>0</v>
      </c>
      <c r="X331" s="13">
        <v>0</v>
      </c>
      <c r="Y331" s="13">
        <v>0</v>
      </c>
      <c r="Z331" s="13">
        <v>0</v>
      </c>
      <c r="AA331" s="14">
        <f t="shared" si="676"/>
        <v>37622475</v>
      </c>
      <c r="AB331" s="15">
        <f t="shared" ref="AB331:AM331" si="823">+IFERROR(O331/AO331,0)</f>
        <v>0</v>
      </c>
      <c r="AC331" s="15">
        <f t="shared" si="823"/>
        <v>0</v>
      </c>
      <c r="AD331" s="15">
        <f t="shared" si="823"/>
        <v>0</v>
      </c>
      <c r="AE331" s="15">
        <f t="shared" si="823"/>
        <v>0</v>
      </c>
      <c r="AF331" s="15">
        <f t="shared" si="823"/>
        <v>0</v>
      </c>
      <c r="AG331" s="15">
        <f t="shared" si="823"/>
        <v>0</v>
      </c>
      <c r="AH331" s="15">
        <f t="shared" si="823"/>
        <v>0</v>
      </c>
      <c r="AI331" s="15">
        <f t="shared" si="823"/>
        <v>218.69999999999996</v>
      </c>
      <c r="AJ331" s="15">
        <f t="shared" si="823"/>
        <v>0</v>
      </c>
      <c r="AK331" s="15">
        <f t="shared" si="823"/>
        <v>0</v>
      </c>
      <c r="AL331" s="15">
        <f t="shared" si="823"/>
        <v>0</v>
      </c>
      <c r="AM331" s="15">
        <f t="shared" si="823"/>
        <v>0</v>
      </c>
      <c r="AN331" s="15">
        <f t="shared" si="678"/>
        <v>218.69999999999996</v>
      </c>
      <c r="AO331" s="14">
        <v>0</v>
      </c>
      <c r="AP331" s="14">
        <v>0</v>
      </c>
      <c r="AQ331" s="14">
        <v>0</v>
      </c>
      <c r="AR331" s="14">
        <v>0</v>
      </c>
      <c r="AS331" s="14">
        <v>0</v>
      </c>
      <c r="AT331" s="14">
        <v>0</v>
      </c>
      <c r="AU331" s="14">
        <v>0</v>
      </c>
      <c r="AV331" s="14">
        <v>172027.77777777781</v>
      </c>
      <c r="AW331" s="14">
        <v>0</v>
      </c>
      <c r="AX331" s="14">
        <v>0</v>
      </c>
      <c r="AY331" s="14">
        <v>0</v>
      </c>
      <c r="AZ331" s="14">
        <v>0</v>
      </c>
      <c r="BA331" s="14">
        <f t="shared" ref="BA331:BL331" si="824">+BN331*CA331</f>
        <v>2384305</v>
      </c>
      <c r="BB331" s="14">
        <f t="shared" si="824"/>
        <v>3003605</v>
      </c>
      <c r="BC331" s="14">
        <f t="shared" si="824"/>
        <v>3746765</v>
      </c>
      <c r="BD331" s="14">
        <f t="shared" si="824"/>
        <v>4644750</v>
      </c>
      <c r="BE331" s="14">
        <f t="shared" si="824"/>
        <v>5635630</v>
      </c>
      <c r="BF331" s="14">
        <f t="shared" si="824"/>
        <v>7060020</v>
      </c>
      <c r="BG331" s="14">
        <f t="shared" si="824"/>
        <v>8577305</v>
      </c>
      <c r="BH331" s="14">
        <f t="shared" si="824"/>
        <v>11147400</v>
      </c>
      <c r="BI331" s="14">
        <f t="shared" si="824"/>
        <v>14615480</v>
      </c>
      <c r="BJ331" s="14">
        <f t="shared" si="824"/>
        <v>17619085</v>
      </c>
      <c r="BK331" s="14">
        <f t="shared" si="824"/>
        <v>22573485</v>
      </c>
      <c r="BL331" s="14">
        <f t="shared" si="824"/>
        <v>27837535</v>
      </c>
      <c r="BM331" s="13">
        <f t="shared" si="679"/>
        <v>128845365</v>
      </c>
      <c r="BN331" s="16">
        <v>77</v>
      </c>
      <c r="BO331" s="16">
        <v>97</v>
      </c>
      <c r="BP331" s="16">
        <v>121</v>
      </c>
      <c r="BQ331" s="16">
        <v>150</v>
      </c>
      <c r="BR331" s="16">
        <v>182</v>
      </c>
      <c r="BS331" s="16">
        <v>228</v>
      </c>
      <c r="BT331" s="16">
        <v>277</v>
      </c>
      <c r="BU331" s="16">
        <v>360</v>
      </c>
      <c r="BV331" s="16">
        <v>472</v>
      </c>
      <c r="BW331" s="16">
        <v>569</v>
      </c>
      <c r="BX331" s="16">
        <v>729</v>
      </c>
      <c r="BY331" s="16">
        <v>899</v>
      </c>
      <c r="BZ331" s="16">
        <f t="shared" si="792"/>
        <v>4161</v>
      </c>
      <c r="CA331" s="13">
        <v>30965</v>
      </c>
      <c r="CB331" s="13">
        <v>30965</v>
      </c>
      <c r="CC331" s="13">
        <v>30965</v>
      </c>
      <c r="CD331" s="13">
        <v>30965</v>
      </c>
      <c r="CE331" s="13">
        <v>30965</v>
      </c>
      <c r="CF331" s="13">
        <v>30965</v>
      </c>
      <c r="CG331" s="13">
        <v>30965</v>
      </c>
      <c r="CH331" s="13">
        <v>30965</v>
      </c>
      <c r="CI331" s="13">
        <v>30965</v>
      </c>
      <c r="CJ331" s="13">
        <v>30965</v>
      </c>
      <c r="CK331" s="13">
        <v>30965</v>
      </c>
      <c r="CL331" s="13">
        <v>30965</v>
      </c>
      <c r="CM331" s="17">
        <v>0.57999999999999996</v>
      </c>
      <c r="CN331" s="17">
        <v>0.57999999999999996</v>
      </c>
      <c r="CO331" s="17">
        <v>0.57999999999999996</v>
      </c>
      <c r="CP331" s="17">
        <v>0.57999999999999996</v>
      </c>
      <c r="CQ331" s="17">
        <v>0.57999999999999996</v>
      </c>
      <c r="CR331" s="17">
        <v>0.57999999999999996</v>
      </c>
      <c r="CS331" s="17">
        <v>0.57999999999999996</v>
      </c>
      <c r="CT331" s="17">
        <v>0.57999999999999996</v>
      </c>
      <c r="CU331" s="17">
        <v>0.57999999999999996</v>
      </c>
      <c r="CV331" s="17">
        <v>0.57999999999999996</v>
      </c>
      <c r="CW331" s="17">
        <v>0.57999999999999996</v>
      </c>
      <c r="CX331" s="17">
        <v>0.57999999999999996</v>
      </c>
      <c r="CY331" s="17">
        <v>0.46</v>
      </c>
      <c r="CZ331" s="17">
        <v>0.46</v>
      </c>
      <c r="DA331" s="17">
        <v>0.46</v>
      </c>
      <c r="DB331" s="17">
        <v>0.44500000000000001</v>
      </c>
      <c r="DC331" s="17">
        <v>0.46</v>
      </c>
      <c r="DD331" s="17">
        <v>0.46</v>
      </c>
      <c r="DE331" s="17">
        <v>0.45400000000000001</v>
      </c>
      <c r="DF331" s="17">
        <v>0.45400000000000001</v>
      </c>
      <c r="DG331" s="17">
        <v>0.45400000000000001</v>
      </c>
      <c r="DH331" s="17">
        <v>0.44500000000000001</v>
      </c>
      <c r="DI331" s="17">
        <v>0.45400000000000001</v>
      </c>
      <c r="DJ331" s="17">
        <v>0.46</v>
      </c>
    </row>
    <row r="332" spans="1:114" ht="15" customHeight="1" x14ac:dyDescent="0.35">
      <c r="A332" s="11" t="s">
        <v>344</v>
      </c>
      <c r="B332" s="11" t="s">
        <v>115</v>
      </c>
      <c r="C332" s="11" t="s">
        <v>116</v>
      </c>
      <c r="D332" s="11" t="s">
        <v>115</v>
      </c>
      <c r="E332" s="11" t="s">
        <v>117</v>
      </c>
      <c r="F332" s="11">
        <v>2023</v>
      </c>
      <c r="G332" s="11">
        <v>1003423</v>
      </c>
      <c r="H332" s="11" t="s">
        <v>551</v>
      </c>
      <c r="I332" s="11">
        <v>6301156</v>
      </c>
      <c r="J332" s="12" t="s">
        <v>552</v>
      </c>
      <c r="K332" s="11">
        <v>407635</v>
      </c>
      <c r="L332" s="11" t="s">
        <v>557</v>
      </c>
      <c r="M332" s="11"/>
      <c r="N332" s="11"/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23303091</v>
      </c>
      <c r="W332" s="13">
        <v>0</v>
      </c>
      <c r="X332" s="13">
        <v>0</v>
      </c>
      <c r="Y332" s="13">
        <v>0</v>
      </c>
      <c r="Z332" s="13">
        <v>0</v>
      </c>
      <c r="AA332" s="14">
        <f t="shared" si="676"/>
        <v>23303091</v>
      </c>
      <c r="AB332" s="15">
        <f t="shared" ref="AB332:AM332" si="825">+IFERROR(O332/AO332,0)</f>
        <v>0</v>
      </c>
      <c r="AC332" s="15">
        <f t="shared" si="825"/>
        <v>0</v>
      </c>
      <c r="AD332" s="15">
        <f t="shared" si="825"/>
        <v>0</v>
      </c>
      <c r="AE332" s="15">
        <f t="shared" si="825"/>
        <v>0</v>
      </c>
      <c r="AF332" s="15">
        <f t="shared" si="825"/>
        <v>0</v>
      </c>
      <c r="AG332" s="15">
        <f t="shared" si="825"/>
        <v>0</v>
      </c>
      <c r="AH332" s="15">
        <f t="shared" si="825"/>
        <v>0</v>
      </c>
      <c r="AI332" s="15">
        <f t="shared" si="825"/>
        <v>135.53999999999996</v>
      </c>
      <c r="AJ332" s="15">
        <f t="shared" si="825"/>
        <v>0</v>
      </c>
      <c r="AK332" s="15">
        <f t="shared" si="825"/>
        <v>0</v>
      </c>
      <c r="AL332" s="15">
        <f t="shared" si="825"/>
        <v>0</v>
      </c>
      <c r="AM332" s="15">
        <f t="shared" si="825"/>
        <v>0</v>
      </c>
      <c r="AN332" s="15">
        <f t="shared" si="678"/>
        <v>135.53999999999996</v>
      </c>
      <c r="AO332" s="14">
        <v>0</v>
      </c>
      <c r="AP332" s="14">
        <v>0</v>
      </c>
      <c r="AQ332" s="14">
        <v>0</v>
      </c>
      <c r="AR332" s="14">
        <v>0</v>
      </c>
      <c r="AS332" s="14">
        <v>0</v>
      </c>
      <c r="AT332" s="14">
        <v>0</v>
      </c>
      <c r="AU332" s="14">
        <v>0</v>
      </c>
      <c r="AV332" s="14">
        <v>171927.77777777781</v>
      </c>
      <c r="AW332" s="14">
        <v>0</v>
      </c>
      <c r="AX332" s="14">
        <v>0</v>
      </c>
      <c r="AY332" s="14">
        <v>0</v>
      </c>
      <c r="AZ332" s="14">
        <v>0</v>
      </c>
      <c r="BA332" s="14">
        <f t="shared" ref="BA332:BL332" si="826">+BN332*CA332</f>
        <v>464205</v>
      </c>
      <c r="BB332" s="14">
        <f t="shared" si="826"/>
        <v>587993</v>
      </c>
      <c r="BC332" s="14">
        <f t="shared" si="826"/>
        <v>711781</v>
      </c>
      <c r="BD332" s="14">
        <f t="shared" si="826"/>
        <v>897463</v>
      </c>
      <c r="BE332" s="14">
        <f t="shared" si="826"/>
        <v>1083145</v>
      </c>
      <c r="BF332" s="14">
        <f t="shared" si="826"/>
        <v>1361668</v>
      </c>
      <c r="BG332" s="14">
        <f t="shared" si="826"/>
        <v>1671138</v>
      </c>
      <c r="BH332" s="14">
        <f t="shared" si="826"/>
        <v>2166290</v>
      </c>
      <c r="BI332" s="14">
        <f t="shared" si="826"/>
        <v>2816177</v>
      </c>
      <c r="BJ332" s="14">
        <f t="shared" si="826"/>
        <v>3404170</v>
      </c>
      <c r="BK332" s="14">
        <f t="shared" si="826"/>
        <v>4363527</v>
      </c>
      <c r="BL332" s="14">
        <f t="shared" si="826"/>
        <v>5384778</v>
      </c>
      <c r="BM332" s="13">
        <f t="shared" si="679"/>
        <v>24912335</v>
      </c>
      <c r="BN332" s="16">
        <v>15</v>
      </c>
      <c r="BO332" s="16">
        <v>19</v>
      </c>
      <c r="BP332" s="16">
        <v>23</v>
      </c>
      <c r="BQ332" s="16">
        <v>29</v>
      </c>
      <c r="BR332" s="16">
        <v>35</v>
      </c>
      <c r="BS332" s="16">
        <v>44</v>
      </c>
      <c r="BT332" s="16">
        <v>54</v>
      </c>
      <c r="BU332" s="16">
        <v>70</v>
      </c>
      <c r="BV332" s="16">
        <v>91</v>
      </c>
      <c r="BW332" s="16">
        <v>110</v>
      </c>
      <c r="BX332" s="16">
        <v>141</v>
      </c>
      <c r="BY332" s="16">
        <v>174</v>
      </c>
      <c r="BZ332" s="16">
        <f t="shared" si="792"/>
        <v>805</v>
      </c>
      <c r="CA332" s="13">
        <v>30947</v>
      </c>
      <c r="CB332" s="13">
        <v>30947</v>
      </c>
      <c r="CC332" s="13">
        <v>30947</v>
      </c>
      <c r="CD332" s="13">
        <v>30947</v>
      </c>
      <c r="CE332" s="13">
        <v>30947</v>
      </c>
      <c r="CF332" s="13">
        <v>30947</v>
      </c>
      <c r="CG332" s="13">
        <v>30947</v>
      </c>
      <c r="CH332" s="13">
        <v>30947</v>
      </c>
      <c r="CI332" s="13">
        <v>30947</v>
      </c>
      <c r="CJ332" s="13">
        <v>30947</v>
      </c>
      <c r="CK332" s="13">
        <v>30947</v>
      </c>
      <c r="CL332" s="13">
        <v>30947</v>
      </c>
      <c r="CM332" s="17">
        <v>0.56999999999999995</v>
      </c>
      <c r="CN332" s="17">
        <v>0.56999999999999995</v>
      </c>
      <c r="CO332" s="17">
        <v>0.56999999999999995</v>
      </c>
      <c r="CP332" s="17">
        <v>0.56999999999999995</v>
      </c>
      <c r="CQ332" s="17">
        <v>0.56999999999999995</v>
      </c>
      <c r="CR332" s="17">
        <v>0.56999999999999995</v>
      </c>
      <c r="CS332" s="17">
        <v>0.56999999999999995</v>
      </c>
      <c r="CT332" s="17">
        <v>0.56999999999999995</v>
      </c>
      <c r="CU332" s="17">
        <v>0.56999999999999995</v>
      </c>
      <c r="CV332" s="17">
        <v>0.56999999999999995</v>
      </c>
      <c r="CW332" s="17">
        <v>0.56999999999999995</v>
      </c>
      <c r="CX332" s="17">
        <v>0.56999999999999995</v>
      </c>
      <c r="CY332" s="17">
        <v>0.46</v>
      </c>
      <c r="CZ332" s="17">
        <v>0.46</v>
      </c>
      <c r="DA332" s="17">
        <v>0.46</v>
      </c>
      <c r="DB332" s="17">
        <v>0.44500000000000001</v>
      </c>
      <c r="DC332" s="17">
        <v>0.46</v>
      </c>
      <c r="DD332" s="17">
        <v>0.46</v>
      </c>
      <c r="DE332" s="17">
        <v>0.45400000000000001</v>
      </c>
      <c r="DF332" s="17">
        <v>0.45400000000000001</v>
      </c>
      <c r="DG332" s="17">
        <v>0.45400000000000001</v>
      </c>
      <c r="DH332" s="17">
        <v>0.44500000000000001</v>
      </c>
      <c r="DI332" s="17">
        <v>0.45400000000000001</v>
      </c>
      <c r="DJ332" s="17">
        <v>0.46</v>
      </c>
    </row>
    <row r="333" spans="1:114" ht="15" customHeight="1" x14ac:dyDescent="0.35">
      <c r="A333" s="11" t="s">
        <v>344</v>
      </c>
      <c r="B333" s="11" t="s">
        <v>115</v>
      </c>
      <c r="C333" s="11" t="s">
        <v>116</v>
      </c>
      <c r="D333" s="11" t="s">
        <v>115</v>
      </c>
      <c r="E333" s="11" t="s">
        <v>117</v>
      </c>
      <c r="F333" s="11">
        <v>2023</v>
      </c>
      <c r="G333" s="11">
        <v>1003423</v>
      </c>
      <c r="H333" s="11" t="s">
        <v>551</v>
      </c>
      <c r="I333" s="11">
        <v>6301156</v>
      </c>
      <c r="J333" s="12" t="s">
        <v>552</v>
      </c>
      <c r="K333" s="11">
        <v>407636</v>
      </c>
      <c r="L333" s="11" t="s">
        <v>558</v>
      </c>
      <c r="M333" s="11"/>
      <c r="N333" s="11"/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16416900</v>
      </c>
      <c r="W333" s="13">
        <v>0</v>
      </c>
      <c r="X333" s="13">
        <v>0</v>
      </c>
      <c r="Y333" s="13">
        <v>0</v>
      </c>
      <c r="Z333" s="13">
        <v>0</v>
      </c>
      <c r="AA333" s="14">
        <f t="shared" si="676"/>
        <v>16416900</v>
      </c>
      <c r="AB333" s="15">
        <f t="shared" ref="AB333:AM333" si="827">+IFERROR(O333/AO333,0)</f>
        <v>0</v>
      </c>
      <c r="AC333" s="15">
        <f t="shared" si="827"/>
        <v>0</v>
      </c>
      <c r="AD333" s="15">
        <f t="shared" si="827"/>
        <v>0</v>
      </c>
      <c r="AE333" s="15">
        <f t="shared" si="827"/>
        <v>0</v>
      </c>
      <c r="AF333" s="15">
        <f t="shared" si="827"/>
        <v>0</v>
      </c>
      <c r="AG333" s="15">
        <f t="shared" si="827"/>
        <v>0</v>
      </c>
      <c r="AH333" s="15">
        <f t="shared" si="827"/>
        <v>0</v>
      </c>
      <c r="AI333" s="15">
        <f t="shared" si="827"/>
        <v>93.960000000000022</v>
      </c>
      <c r="AJ333" s="15">
        <f t="shared" si="827"/>
        <v>0</v>
      </c>
      <c r="AK333" s="15">
        <f t="shared" si="827"/>
        <v>0</v>
      </c>
      <c r="AL333" s="15">
        <f t="shared" si="827"/>
        <v>0</v>
      </c>
      <c r="AM333" s="15">
        <f t="shared" si="827"/>
        <v>0</v>
      </c>
      <c r="AN333" s="15">
        <f t="shared" si="678"/>
        <v>93.960000000000022</v>
      </c>
      <c r="AO333" s="14">
        <v>0</v>
      </c>
      <c r="AP333" s="14">
        <v>0</v>
      </c>
      <c r="AQ333" s="14">
        <v>0</v>
      </c>
      <c r="AR333" s="14">
        <v>0</v>
      </c>
      <c r="AS333" s="14">
        <v>0</v>
      </c>
      <c r="AT333" s="14">
        <v>0</v>
      </c>
      <c r="AU333" s="14">
        <v>0</v>
      </c>
      <c r="AV333" s="14">
        <v>174722.22222222219</v>
      </c>
      <c r="AW333" s="14">
        <v>0</v>
      </c>
      <c r="AX333" s="14">
        <v>0</v>
      </c>
      <c r="AY333" s="14">
        <v>0</v>
      </c>
      <c r="AZ333" s="14">
        <v>0</v>
      </c>
      <c r="BA333" s="14">
        <f t="shared" ref="BA333:BL333" si="828">+BN333*CA333</f>
        <v>629000</v>
      </c>
      <c r="BB333" s="14">
        <f t="shared" si="828"/>
        <v>786250</v>
      </c>
      <c r="BC333" s="14">
        <f t="shared" si="828"/>
        <v>974950</v>
      </c>
      <c r="BD333" s="14">
        <f t="shared" si="828"/>
        <v>1226550</v>
      </c>
      <c r="BE333" s="14">
        <f t="shared" si="828"/>
        <v>1478150</v>
      </c>
      <c r="BF333" s="14">
        <f t="shared" si="828"/>
        <v>1855550</v>
      </c>
      <c r="BG333" s="14">
        <f t="shared" si="828"/>
        <v>2232950</v>
      </c>
      <c r="BH333" s="14">
        <f t="shared" si="828"/>
        <v>2924850</v>
      </c>
      <c r="BI333" s="14">
        <f t="shared" si="828"/>
        <v>3836900</v>
      </c>
      <c r="BJ333" s="14">
        <f t="shared" si="828"/>
        <v>4623150</v>
      </c>
      <c r="BK333" s="14">
        <f t="shared" si="828"/>
        <v>5912600</v>
      </c>
      <c r="BL333" s="14">
        <f t="shared" si="828"/>
        <v>7296400</v>
      </c>
      <c r="BM333" s="13">
        <f t="shared" si="679"/>
        <v>33777300</v>
      </c>
      <c r="BN333" s="16">
        <v>20</v>
      </c>
      <c r="BO333" s="16">
        <v>25</v>
      </c>
      <c r="BP333" s="16">
        <v>31</v>
      </c>
      <c r="BQ333" s="16">
        <v>39</v>
      </c>
      <c r="BR333" s="16">
        <v>47</v>
      </c>
      <c r="BS333" s="16">
        <v>59</v>
      </c>
      <c r="BT333" s="16">
        <v>71</v>
      </c>
      <c r="BU333" s="16">
        <v>93</v>
      </c>
      <c r="BV333" s="16">
        <v>122</v>
      </c>
      <c r="BW333" s="16">
        <v>147</v>
      </c>
      <c r="BX333" s="16">
        <v>188</v>
      </c>
      <c r="BY333" s="16">
        <v>232</v>
      </c>
      <c r="BZ333" s="16">
        <f t="shared" si="792"/>
        <v>1074</v>
      </c>
      <c r="CA333" s="13">
        <v>31450</v>
      </c>
      <c r="CB333" s="13">
        <v>31450</v>
      </c>
      <c r="CC333" s="13">
        <v>31450</v>
      </c>
      <c r="CD333" s="13">
        <v>31450</v>
      </c>
      <c r="CE333" s="13">
        <v>31450</v>
      </c>
      <c r="CF333" s="13">
        <v>31450</v>
      </c>
      <c r="CG333" s="13">
        <v>31450</v>
      </c>
      <c r="CH333" s="13">
        <v>31450</v>
      </c>
      <c r="CI333" s="13">
        <v>31450</v>
      </c>
      <c r="CJ333" s="13">
        <v>31450</v>
      </c>
      <c r="CK333" s="13">
        <v>31450</v>
      </c>
      <c r="CL333" s="13">
        <v>31450</v>
      </c>
      <c r="CM333" s="17">
        <v>0.53</v>
      </c>
      <c r="CN333" s="17">
        <v>0.53</v>
      </c>
      <c r="CO333" s="17">
        <v>0.53</v>
      </c>
      <c r="CP333" s="17">
        <v>0.53</v>
      </c>
      <c r="CQ333" s="17">
        <v>0.53</v>
      </c>
      <c r="CR333" s="17">
        <v>0.53</v>
      </c>
      <c r="CS333" s="17">
        <v>0.53</v>
      </c>
      <c r="CT333" s="17">
        <v>0.53</v>
      </c>
      <c r="CU333" s="17">
        <v>0.53</v>
      </c>
      <c r="CV333" s="17">
        <v>0.53</v>
      </c>
      <c r="CW333" s="17">
        <v>0.53</v>
      </c>
      <c r="CX333" s="17">
        <v>0.53</v>
      </c>
      <c r="CY333" s="17">
        <v>0.43</v>
      </c>
      <c r="CZ333" s="17">
        <v>0.43</v>
      </c>
      <c r="DA333" s="17">
        <v>0.43</v>
      </c>
      <c r="DB333" s="17">
        <v>0.41499999999999998</v>
      </c>
      <c r="DC333" s="17">
        <v>0.43</v>
      </c>
      <c r="DD333" s="17">
        <v>0.43</v>
      </c>
      <c r="DE333" s="17">
        <v>0.42399999999999999</v>
      </c>
      <c r="DF333" s="17">
        <v>0.42399999999999999</v>
      </c>
      <c r="DG333" s="17">
        <v>0.42399999999999999</v>
      </c>
      <c r="DH333" s="17">
        <v>0.41499999999999998</v>
      </c>
      <c r="DI333" s="17">
        <v>0.42399999999999999</v>
      </c>
      <c r="DJ333" s="17">
        <v>0.43</v>
      </c>
    </row>
    <row r="334" spans="1:114" ht="15" customHeight="1" x14ac:dyDescent="0.35">
      <c r="A334" s="11" t="s">
        <v>344</v>
      </c>
      <c r="B334" s="11" t="s">
        <v>115</v>
      </c>
      <c r="C334" s="11" t="s">
        <v>116</v>
      </c>
      <c r="D334" s="11" t="s">
        <v>115</v>
      </c>
      <c r="E334" s="11" t="s">
        <v>117</v>
      </c>
      <c r="F334" s="11">
        <v>2023</v>
      </c>
      <c r="G334" s="11">
        <v>1003423</v>
      </c>
      <c r="H334" s="11" t="s">
        <v>551</v>
      </c>
      <c r="I334" s="11">
        <v>6301156</v>
      </c>
      <c r="J334" s="12" t="s">
        <v>552</v>
      </c>
      <c r="K334" s="11" t="s">
        <v>559</v>
      </c>
      <c r="L334" s="11" t="s">
        <v>560</v>
      </c>
      <c r="M334" s="11"/>
      <c r="N334" s="11"/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4">
        <f t="shared" si="676"/>
        <v>0</v>
      </c>
      <c r="AB334" s="15">
        <f t="shared" ref="AB334:AM334" si="829">+IFERROR(O334/AO334,0)</f>
        <v>0</v>
      </c>
      <c r="AC334" s="15">
        <f t="shared" si="829"/>
        <v>0</v>
      </c>
      <c r="AD334" s="15">
        <f t="shared" si="829"/>
        <v>0</v>
      </c>
      <c r="AE334" s="15">
        <f t="shared" si="829"/>
        <v>0</v>
      </c>
      <c r="AF334" s="15">
        <f t="shared" si="829"/>
        <v>0</v>
      </c>
      <c r="AG334" s="15">
        <f t="shared" si="829"/>
        <v>0</v>
      </c>
      <c r="AH334" s="15">
        <f t="shared" si="829"/>
        <v>0</v>
      </c>
      <c r="AI334" s="15">
        <f t="shared" si="829"/>
        <v>0</v>
      </c>
      <c r="AJ334" s="15">
        <f t="shared" si="829"/>
        <v>0</v>
      </c>
      <c r="AK334" s="15">
        <f t="shared" si="829"/>
        <v>0</v>
      </c>
      <c r="AL334" s="15">
        <f t="shared" si="829"/>
        <v>0</v>
      </c>
      <c r="AM334" s="15">
        <f t="shared" si="829"/>
        <v>0</v>
      </c>
      <c r="AN334" s="15">
        <f t="shared" si="678"/>
        <v>0</v>
      </c>
      <c r="AO334" s="14">
        <v>0</v>
      </c>
      <c r="AP334" s="14">
        <v>0</v>
      </c>
      <c r="AQ334" s="14">
        <v>0</v>
      </c>
      <c r="AR334" s="14">
        <v>0</v>
      </c>
      <c r="AS334" s="14">
        <v>0</v>
      </c>
      <c r="AT334" s="14">
        <v>0</v>
      </c>
      <c r="AU334" s="14">
        <v>0</v>
      </c>
      <c r="AV334" s="14">
        <v>0</v>
      </c>
      <c r="AW334" s="14">
        <v>0</v>
      </c>
      <c r="AX334" s="14">
        <v>0</v>
      </c>
      <c r="AY334" s="14">
        <v>0</v>
      </c>
      <c r="AZ334" s="14">
        <v>0</v>
      </c>
      <c r="BA334" s="14">
        <f t="shared" ref="BA334:BL334" si="830">+BN334*CA334</f>
        <v>5185784</v>
      </c>
      <c r="BB334" s="14">
        <f t="shared" si="830"/>
        <v>6565488</v>
      </c>
      <c r="BC334" s="14">
        <f t="shared" si="830"/>
        <v>8183072</v>
      </c>
      <c r="BD334" s="14">
        <f t="shared" si="830"/>
        <v>10086112</v>
      </c>
      <c r="BE334" s="14">
        <f t="shared" si="830"/>
        <v>12274608</v>
      </c>
      <c r="BF334" s="14">
        <f t="shared" si="830"/>
        <v>15367048</v>
      </c>
      <c r="BG334" s="14">
        <f t="shared" si="830"/>
        <v>18697368</v>
      </c>
      <c r="BH334" s="14">
        <f t="shared" si="830"/>
        <v>24263760</v>
      </c>
      <c r="BI334" s="14">
        <f t="shared" si="830"/>
        <v>31875920</v>
      </c>
      <c r="BJ334" s="14">
        <f t="shared" si="830"/>
        <v>38441408</v>
      </c>
      <c r="BK334" s="14">
        <f t="shared" si="830"/>
        <v>49241160</v>
      </c>
      <c r="BL334" s="14">
        <f t="shared" si="830"/>
        <v>60659400</v>
      </c>
      <c r="BM334" s="13">
        <f t="shared" si="679"/>
        <v>280841128</v>
      </c>
      <c r="BN334" s="16">
        <v>109</v>
      </c>
      <c r="BO334" s="16">
        <v>138</v>
      </c>
      <c r="BP334" s="16">
        <v>172</v>
      </c>
      <c r="BQ334" s="16">
        <v>212</v>
      </c>
      <c r="BR334" s="16">
        <v>258</v>
      </c>
      <c r="BS334" s="16">
        <v>323</v>
      </c>
      <c r="BT334" s="16">
        <v>393</v>
      </c>
      <c r="BU334" s="16">
        <v>510</v>
      </c>
      <c r="BV334" s="16">
        <v>670</v>
      </c>
      <c r="BW334" s="16">
        <v>808</v>
      </c>
      <c r="BX334" s="16">
        <v>1035</v>
      </c>
      <c r="BY334" s="16">
        <v>1275</v>
      </c>
      <c r="BZ334" s="16">
        <f t="shared" si="792"/>
        <v>5903</v>
      </c>
      <c r="CA334" s="13">
        <f t="shared" ref="CA334:CL334" si="831">+CA328+CA329+CA330</f>
        <v>47576</v>
      </c>
      <c r="CB334" s="13">
        <f t="shared" si="831"/>
        <v>47576</v>
      </c>
      <c r="CC334" s="13">
        <f t="shared" si="831"/>
        <v>47576</v>
      </c>
      <c r="CD334" s="13">
        <f t="shared" si="831"/>
        <v>47576</v>
      </c>
      <c r="CE334" s="13">
        <f t="shared" si="831"/>
        <v>47576</v>
      </c>
      <c r="CF334" s="13">
        <f t="shared" si="831"/>
        <v>47576</v>
      </c>
      <c r="CG334" s="13">
        <f t="shared" si="831"/>
        <v>47576</v>
      </c>
      <c r="CH334" s="13">
        <f t="shared" si="831"/>
        <v>47576</v>
      </c>
      <c r="CI334" s="13">
        <f t="shared" si="831"/>
        <v>47576</v>
      </c>
      <c r="CJ334" s="13">
        <f t="shared" si="831"/>
        <v>47576</v>
      </c>
      <c r="CK334" s="13">
        <f t="shared" si="831"/>
        <v>47576</v>
      </c>
      <c r="CL334" s="13">
        <f t="shared" si="831"/>
        <v>47576</v>
      </c>
      <c r="CM334" s="17">
        <v>0.5</v>
      </c>
      <c r="CN334" s="17">
        <v>0.5</v>
      </c>
      <c r="CO334" s="17">
        <v>0.5</v>
      </c>
      <c r="CP334" s="17">
        <v>0.5</v>
      </c>
      <c r="CQ334" s="17">
        <v>0.5</v>
      </c>
      <c r="CR334" s="17">
        <v>0.5</v>
      </c>
      <c r="CS334" s="17">
        <v>0.5</v>
      </c>
      <c r="CT334" s="17">
        <v>0.5</v>
      </c>
      <c r="CU334" s="17">
        <v>0.5</v>
      </c>
      <c r="CV334" s="17">
        <v>0.5</v>
      </c>
      <c r="CW334" s="17">
        <v>0.5</v>
      </c>
      <c r="CX334" s="17">
        <v>0.5</v>
      </c>
      <c r="CY334" s="17">
        <v>0.4</v>
      </c>
      <c r="CZ334" s="17">
        <v>0.4</v>
      </c>
      <c r="DA334" s="17">
        <v>0.4</v>
      </c>
      <c r="DB334" s="17">
        <v>0.4</v>
      </c>
      <c r="DC334" s="17">
        <v>0.4</v>
      </c>
      <c r="DD334" s="17">
        <v>0.4</v>
      </c>
      <c r="DE334" s="17">
        <v>0.4</v>
      </c>
      <c r="DF334" s="17">
        <v>0.4</v>
      </c>
      <c r="DG334" s="17">
        <v>0.4</v>
      </c>
      <c r="DH334" s="17">
        <v>0.4</v>
      </c>
      <c r="DI334" s="17">
        <v>0.4</v>
      </c>
      <c r="DJ334" s="17">
        <v>0.4</v>
      </c>
    </row>
    <row r="335" spans="1:114" ht="15" customHeight="1" x14ac:dyDescent="0.35">
      <c r="A335" s="11" t="s">
        <v>344</v>
      </c>
      <c r="B335" s="11" t="s">
        <v>115</v>
      </c>
      <c r="C335" s="11" t="s">
        <v>116</v>
      </c>
      <c r="D335" s="11" t="s">
        <v>115</v>
      </c>
      <c r="E335" s="11" t="s">
        <v>117</v>
      </c>
      <c r="F335" s="11">
        <v>2023</v>
      </c>
      <c r="G335" s="11">
        <v>1003423</v>
      </c>
      <c r="H335" s="11" t="s">
        <v>551</v>
      </c>
      <c r="I335" s="11">
        <v>6301156</v>
      </c>
      <c r="J335" s="12" t="s">
        <v>552</v>
      </c>
      <c r="K335" s="11">
        <v>710984</v>
      </c>
      <c r="L335" s="11" t="s">
        <v>561</v>
      </c>
      <c r="M335" s="11"/>
      <c r="N335" s="11"/>
      <c r="O335" s="13">
        <v>0</v>
      </c>
      <c r="P335" s="13">
        <v>0</v>
      </c>
      <c r="Q335" s="13">
        <v>0</v>
      </c>
      <c r="R335" s="13">
        <v>0</v>
      </c>
      <c r="S335" s="13">
        <v>6809400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4">
        <f t="shared" si="676"/>
        <v>6809400</v>
      </c>
      <c r="AB335" s="15">
        <f t="shared" ref="AB335:AM335" si="832">+IFERROR(O335/AO335,0)</f>
        <v>0</v>
      </c>
      <c r="AC335" s="15">
        <f t="shared" si="832"/>
        <v>0</v>
      </c>
      <c r="AD335" s="15">
        <f t="shared" si="832"/>
        <v>0</v>
      </c>
      <c r="AE335" s="15">
        <f t="shared" si="832"/>
        <v>0</v>
      </c>
      <c r="AF335" s="15">
        <f t="shared" si="832"/>
        <v>42.12</v>
      </c>
      <c r="AG335" s="15">
        <f t="shared" si="832"/>
        <v>0</v>
      </c>
      <c r="AH335" s="15">
        <f t="shared" si="832"/>
        <v>0</v>
      </c>
      <c r="AI335" s="15">
        <f t="shared" si="832"/>
        <v>0</v>
      </c>
      <c r="AJ335" s="15">
        <f t="shared" si="832"/>
        <v>0</v>
      </c>
      <c r="AK335" s="15">
        <f t="shared" si="832"/>
        <v>0</v>
      </c>
      <c r="AL335" s="15">
        <f t="shared" si="832"/>
        <v>0</v>
      </c>
      <c r="AM335" s="15">
        <f t="shared" si="832"/>
        <v>0</v>
      </c>
      <c r="AN335" s="15">
        <f t="shared" si="678"/>
        <v>42.12</v>
      </c>
      <c r="AO335" s="14" t="s">
        <v>121</v>
      </c>
      <c r="AP335" s="14" t="s">
        <v>121</v>
      </c>
      <c r="AQ335" s="14" t="s">
        <v>121</v>
      </c>
      <c r="AR335" s="14" t="s">
        <v>121</v>
      </c>
      <c r="AS335" s="14">
        <v>161666.66666666669</v>
      </c>
      <c r="AT335" s="14" t="s">
        <v>121</v>
      </c>
      <c r="AU335" s="14" t="s">
        <v>121</v>
      </c>
      <c r="AV335" s="14" t="s">
        <v>121</v>
      </c>
      <c r="AW335" s="14" t="s">
        <v>121</v>
      </c>
      <c r="AX335" s="14" t="s">
        <v>121</v>
      </c>
      <c r="AY335" s="14" t="s">
        <v>121</v>
      </c>
      <c r="AZ335" s="14" t="s">
        <v>121</v>
      </c>
      <c r="BA335" s="14">
        <f t="shared" ref="BA335:BL335" si="833">+BN335*CA335</f>
        <v>0</v>
      </c>
      <c r="BB335" s="14">
        <f t="shared" si="833"/>
        <v>0</v>
      </c>
      <c r="BC335" s="14">
        <f t="shared" si="833"/>
        <v>0</v>
      </c>
      <c r="BD335" s="14">
        <f t="shared" si="833"/>
        <v>0</v>
      </c>
      <c r="BE335" s="14">
        <f t="shared" si="833"/>
        <v>0</v>
      </c>
      <c r="BF335" s="14">
        <f t="shared" si="833"/>
        <v>0</v>
      </c>
      <c r="BG335" s="14">
        <f t="shared" si="833"/>
        <v>0</v>
      </c>
      <c r="BH335" s="14">
        <f t="shared" si="833"/>
        <v>0</v>
      </c>
      <c r="BI335" s="14">
        <f t="shared" si="833"/>
        <v>0</v>
      </c>
      <c r="BJ335" s="14">
        <f t="shared" si="833"/>
        <v>0</v>
      </c>
      <c r="BK335" s="14">
        <f t="shared" si="833"/>
        <v>0</v>
      </c>
      <c r="BL335" s="14">
        <f t="shared" si="833"/>
        <v>0</v>
      </c>
      <c r="BM335" s="13">
        <f t="shared" si="679"/>
        <v>0</v>
      </c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>
        <f t="shared" si="792"/>
        <v>0</v>
      </c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7">
        <v>0.73</v>
      </c>
      <c r="CN335" s="17">
        <v>0.73</v>
      </c>
      <c r="CO335" s="17">
        <v>0.73</v>
      </c>
      <c r="CP335" s="17">
        <v>0.73</v>
      </c>
      <c r="CQ335" s="17">
        <v>0.73</v>
      </c>
      <c r="CR335" s="17">
        <v>0.73</v>
      </c>
      <c r="CS335" s="17">
        <v>0.73</v>
      </c>
      <c r="CT335" s="17">
        <v>0.73</v>
      </c>
      <c r="CU335" s="17">
        <v>0.73</v>
      </c>
      <c r="CV335" s="17">
        <v>0.73</v>
      </c>
      <c r="CW335" s="17">
        <v>0.73</v>
      </c>
      <c r="CX335" s="17">
        <v>0.73</v>
      </c>
      <c r="CY335" s="17">
        <v>0.59</v>
      </c>
      <c r="CZ335" s="17">
        <v>0.59</v>
      </c>
      <c r="DA335" s="17">
        <v>0.59</v>
      </c>
      <c r="DB335" s="17">
        <v>0.57499999999999996</v>
      </c>
      <c r="DC335" s="17">
        <v>0.59</v>
      </c>
      <c r="DD335" s="17">
        <v>0.59</v>
      </c>
      <c r="DE335" s="17">
        <v>0.58399999999999996</v>
      </c>
      <c r="DF335" s="17">
        <v>0.58399999999999996</v>
      </c>
      <c r="DG335" s="17">
        <v>0.58399999999999996</v>
      </c>
      <c r="DH335" s="17">
        <v>0.57499999999999996</v>
      </c>
      <c r="DI335" s="17">
        <v>0.58399999999999996</v>
      </c>
      <c r="DJ335" s="17">
        <v>0.59</v>
      </c>
    </row>
    <row r="336" spans="1:114" ht="15" customHeight="1" x14ac:dyDescent="0.35">
      <c r="A336" s="11" t="s">
        <v>344</v>
      </c>
      <c r="B336" s="11" t="s">
        <v>115</v>
      </c>
      <c r="C336" s="11" t="s">
        <v>116</v>
      </c>
      <c r="D336" s="11" t="s">
        <v>115</v>
      </c>
      <c r="E336" s="11" t="s">
        <v>117</v>
      </c>
      <c r="F336" s="11">
        <v>2023</v>
      </c>
      <c r="G336" s="11">
        <v>1400203</v>
      </c>
      <c r="H336" s="11" t="s">
        <v>562</v>
      </c>
      <c r="I336" s="11">
        <v>6300067</v>
      </c>
      <c r="J336" s="12" t="s">
        <v>450</v>
      </c>
      <c r="K336" s="11" t="s">
        <v>563</v>
      </c>
      <c r="L336" s="11" t="s">
        <v>564</v>
      </c>
      <c r="M336" s="11"/>
      <c r="N336" s="11"/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4">
        <f t="shared" si="676"/>
        <v>0</v>
      </c>
      <c r="AB336" s="15">
        <f t="shared" ref="AB336:AM336" si="834">+IFERROR(O336/AO336,0)</f>
        <v>0</v>
      </c>
      <c r="AC336" s="15">
        <f t="shared" si="834"/>
        <v>0</v>
      </c>
      <c r="AD336" s="15">
        <f t="shared" si="834"/>
        <v>0</v>
      </c>
      <c r="AE336" s="15">
        <f t="shared" si="834"/>
        <v>0</v>
      </c>
      <c r="AF336" s="15">
        <f t="shared" si="834"/>
        <v>0</v>
      </c>
      <c r="AG336" s="15">
        <f t="shared" si="834"/>
        <v>0</v>
      </c>
      <c r="AH336" s="15">
        <f t="shared" si="834"/>
        <v>0</v>
      </c>
      <c r="AI336" s="15">
        <f t="shared" si="834"/>
        <v>0</v>
      </c>
      <c r="AJ336" s="15">
        <f t="shared" si="834"/>
        <v>0</v>
      </c>
      <c r="AK336" s="15">
        <f t="shared" si="834"/>
        <v>0</v>
      </c>
      <c r="AL336" s="15">
        <f t="shared" si="834"/>
        <v>0</v>
      </c>
      <c r="AM336" s="15">
        <f t="shared" si="834"/>
        <v>0</v>
      </c>
      <c r="AN336" s="15">
        <f t="shared" si="678"/>
        <v>0</v>
      </c>
      <c r="AO336" s="14">
        <v>0</v>
      </c>
      <c r="AP336" s="14">
        <v>0</v>
      </c>
      <c r="AQ336" s="14">
        <v>0</v>
      </c>
      <c r="AR336" s="14">
        <v>0</v>
      </c>
      <c r="AS336" s="14">
        <v>0</v>
      </c>
      <c r="AT336" s="14">
        <v>0</v>
      </c>
      <c r="AU336" s="14">
        <v>0</v>
      </c>
      <c r="AV336" s="14">
        <v>0</v>
      </c>
      <c r="AW336" s="14">
        <v>0</v>
      </c>
      <c r="AX336" s="14">
        <v>0</v>
      </c>
      <c r="AY336" s="14">
        <v>0</v>
      </c>
      <c r="AZ336" s="14">
        <v>0</v>
      </c>
      <c r="BA336" s="14">
        <f t="shared" ref="BA336:BL336" si="835">+BN336*CA336</f>
        <v>55900000</v>
      </c>
      <c r="BB336" s="14">
        <f t="shared" si="835"/>
        <v>0</v>
      </c>
      <c r="BC336" s="14">
        <f t="shared" si="835"/>
        <v>23650000</v>
      </c>
      <c r="BD336" s="14">
        <f t="shared" si="835"/>
        <v>0</v>
      </c>
      <c r="BE336" s="14">
        <f t="shared" si="835"/>
        <v>23650000</v>
      </c>
      <c r="BF336" s="14">
        <f t="shared" si="835"/>
        <v>0</v>
      </c>
      <c r="BG336" s="14">
        <f t="shared" si="835"/>
        <v>23650000</v>
      </c>
      <c r="BH336" s="14">
        <f t="shared" si="835"/>
        <v>0</v>
      </c>
      <c r="BI336" s="14">
        <f t="shared" si="835"/>
        <v>23650000</v>
      </c>
      <c r="BJ336" s="14">
        <f t="shared" si="835"/>
        <v>0</v>
      </c>
      <c r="BK336" s="14">
        <f t="shared" si="835"/>
        <v>25800000</v>
      </c>
      <c r="BL336" s="14">
        <f t="shared" si="835"/>
        <v>25800000</v>
      </c>
      <c r="BM336" s="13">
        <f t="shared" si="679"/>
        <v>202100000</v>
      </c>
      <c r="BN336" s="16">
        <v>1300</v>
      </c>
      <c r="BO336" s="16">
        <v>0</v>
      </c>
      <c r="BP336" s="16">
        <v>550</v>
      </c>
      <c r="BQ336" s="16">
        <v>0</v>
      </c>
      <c r="BR336" s="16">
        <v>550</v>
      </c>
      <c r="BS336" s="16">
        <v>0</v>
      </c>
      <c r="BT336" s="16">
        <v>550</v>
      </c>
      <c r="BU336" s="16">
        <v>0</v>
      </c>
      <c r="BV336" s="16">
        <v>550</v>
      </c>
      <c r="BW336" s="16">
        <v>0</v>
      </c>
      <c r="BX336" s="16">
        <v>600</v>
      </c>
      <c r="BY336" s="16">
        <v>600</v>
      </c>
      <c r="BZ336" s="16">
        <f t="shared" si="792"/>
        <v>4700</v>
      </c>
      <c r="CA336" s="13">
        <v>43000</v>
      </c>
      <c r="CB336" s="13">
        <v>43000</v>
      </c>
      <c r="CC336" s="13">
        <v>43000</v>
      </c>
      <c r="CD336" s="13">
        <v>43000</v>
      </c>
      <c r="CE336" s="13">
        <v>43000</v>
      </c>
      <c r="CF336" s="13">
        <v>43000</v>
      </c>
      <c r="CG336" s="13">
        <v>43000</v>
      </c>
      <c r="CH336" s="13">
        <v>43000</v>
      </c>
      <c r="CI336" s="13">
        <v>43000</v>
      </c>
      <c r="CJ336" s="13">
        <v>43000</v>
      </c>
      <c r="CK336" s="13">
        <v>43000</v>
      </c>
      <c r="CL336" s="13">
        <v>43000</v>
      </c>
      <c r="CM336" s="17">
        <v>0.5</v>
      </c>
      <c r="CN336" s="17">
        <v>0.5</v>
      </c>
      <c r="CO336" s="17">
        <v>0.5</v>
      </c>
      <c r="CP336" s="17">
        <v>0.5</v>
      </c>
      <c r="CQ336" s="17">
        <v>0.5</v>
      </c>
      <c r="CR336" s="17">
        <v>0.5</v>
      </c>
      <c r="CS336" s="17">
        <v>0.5</v>
      </c>
      <c r="CT336" s="17">
        <v>0.5</v>
      </c>
      <c r="CU336" s="17">
        <v>0.5</v>
      </c>
      <c r="CV336" s="17">
        <v>0.5</v>
      </c>
      <c r="CW336" s="17">
        <v>0.5</v>
      </c>
      <c r="CX336" s="17">
        <v>0.5</v>
      </c>
      <c r="CY336" s="17">
        <v>0.38</v>
      </c>
      <c r="CZ336" s="17">
        <v>0.38</v>
      </c>
      <c r="DA336" s="17">
        <v>0.38</v>
      </c>
      <c r="DB336" s="17">
        <v>0.36499999999999999</v>
      </c>
      <c r="DC336" s="17">
        <v>0.38</v>
      </c>
      <c r="DD336" s="17">
        <v>0.38</v>
      </c>
      <c r="DE336" s="17">
        <v>0.374</v>
      </c>
      <c r="DF336" s="17">
        <v>0.374</v>
      </c>
      <c r="DG336" s="17">
        <v>0.374</v>
      </c>
      <c r="DH336" s="17">
        <v>0.36499999999999999</v>
      </c>
      <c r="DI336" s="17">
        <v>0.374</v>
      </c>
      <c r="DJ336" s="17">
        <v>0.38</v>
      </c>
    </row>
    <row r="337" spans="1:114" ht="15" customHeight="1" x14ac:dyDescent="0.35">
      <c r="A337" s="11" t="s">
        <v>114</v>
      </c>
      <c r="B337" s="11" t="s">
        <v>115</v>
      </c>
      <c r="C337" s="11" t="s">
        <v>116</v>
      </c>
      <c r="D337" s="11" t="s">
        <v>115</v>
      </c>
      <c r="E337" s="11" t="s">
        <v>117</v>
      </c>
      <c r="F337" s="11">
        <v>2023</v>
      </c>
      <c r="G337" s="11">
        <v>1400204</v>
      </c>
      <c r="H337" s="11" t="s">
        <v>565</v>
      </c>
      <c r="I337" s="11">
        <v>6300445</v>
      </c>
      <c r="J337" s="12" t="s">
        <v>119</v>
      </c>
      <c r="K337" s="11" t="s">
        <v>566</v>
      </c>
      <c r="L337" s="11" t="s">
        <v>567</v>
      </c>
      <c r="M337" s="11"/>
      <c r="N337" s="11"/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4">
        <f t="shared" si="676"/>
        <v>0</v>
      </c>
      <c r="AB337" s="15">
        <f t="shared" ref="AB337:AM337" si="836">+IFERROR(O337/AO337,0)</f>
        <v>0</v>
      </c>
      <c r="AC337" s="15">
        <f t="shared" si="836"/>
        <v>0</v>
      </c>
      <c r="AD337" s="15">
        <f t="shared" si="836"/>
        <v>0</v>
      </c>
      <c r="AE337" s="15">
        <f t="shared" si="836"/>
        <v>0</v>
      </c>
      <c r="AF337" s="15">
        <f t="shared" si="836"/>
        <v>0</v>
      </c>
      <c r="AG337" s="15">
        <f t="shared" si="836"/>
        <v>0</v>
      </c>
      <c r="AH337" s="15">
        <f t="shared" si="836"/>
        <v>0</v>
      </c>
      <c r="AI337" s="15">
        <f t="shared" si="836"/>
        <v>0</v>
      </c>
      <c r="AJ337" s="15">
        <f t="shared" si="836"/>
        <v>0</v>
      </c>
      <c r="AK337" s="15">
        <f t="shared" si="836"/>
        <v>0</v>
      </c>
      <c r="AL337" s="15">
        <f t="shared" si="836"/>
        <v>0</v>
      </c>
      <c r="AM337" s="15">
        <f t="shared" si="836"/>
        <v>0</v>
      </c>
      <c r="AN337" s="15">
        <f t="shared" si="678"/>
        <v>0</v>
      </c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>
        <v>0</v>
      </c>
      <c r="BB337" s="14">
        <v>0</v>
      </c>
      <c r="BC337" s="14">
        <v>0</v>
      </c>
      <c r="BD337" s="14">
        <v>0</v>
      </c>
      <c r="BE337" s="14">
        <v>0</v>
      </c>
      <c r="BF337" s="14">
        <v>0</v>
      </c>
      <c r="BG337" s="14">
        <v>0</v>
      </c>
      <c r="BH337" s="14">
        <v>3000000</v>
      </c>
      <c r="BI337" s="14">
        <v>3000000</v>
      </c>
      <c r="BJ337" s="14">
        <v>3000000</v>
      </c>
      <c r="BK337" s="14">
        <v>3000000</v>
      </c>
      <c r="BL337" s="14">
        <v>3000000</v>
      </c>
      <c r="BM337" s="13">
        <f t="shared" si="679"/>
        <v>15000000</v>
      </c>
      <c r="BN337" s="16">
        <f t="shared" ref="BN337:BY337" si="837">+IFERROR(BA337/CA337,0)</f>
        <v>0</v>
      </c>
      <c r="BO337" s="16">
        <f t="shared" si="837"/>
        <v>0</v>
      </c>
      <c r="BP337" s="16">
        <f t="shared" si="837"/>
        <v>0</v>
      </c>
      <c r="BQ337" s="16">
        <f t="shared" si="837"/>
        <v>0</v>
      </c>
      <c r="BR337" s="16">
        <f t="shared" si="837"/>
        <v>0</v>
      </c>
      <c r="BS337" s="16">
        <f t="shared" si="837"/>
        <v>0</v>
      </c>
      <c r="BT337" s="16">
        <f t="shared" si="837"/>
        <v>0</v>
      </c>
      <c r="BU337" s="16">
        <f t="shared" si="837"/>
        <v>3000000</v>
      </c>
      <c r="BV337" s="16">
        <f t="shared" si="837"/>
        <v>3000000</v>
      </c>
      <c r="BW337" s="16">
        <f t="shared" si="837"/>
        <v>3000000</v>
      </c>
      <c r="BX337" s="16">
        <f t="shared" si="837"/>
        <v>3000000</v>
      </c>
      <c r="BY337" s="16">
        <f t="shared" si="837"/>
        <v>3000000</v>
      </c>
      <c r="BZ337" s="16">
        <f t="shared" si="792"/>
        <v>15000000</v>
      </c>
      <c r="CA337" s="13">
        <v>1</v>
      </c>
      <c r="CB337" s="13">
        <v>1</v>
      </c>
      <c r="CC337" s="13">
        <v>1</v>
      </c>
      <c r="CD337" s="13">
        <v>1</v>
      </c>
      <c r="CE337" s="13">
        <v>1</v>
      </c>
      <c r="CF337" s="13">
        <v>1</v>
      </c>
      <c r="CG337" s="13">
        <v>1</v>
      </c>
      <c r="CH337" s="13">
        <v>1</v>
      </c>
      <c r="CI337" s="13">
        <v>1</v>
      </c>
      <c r="CJ337" s="13">
        <v>1</v>
      </c>
      <c r="CK337" s="13">
        <v>1</v>
      </c>
      <c r="CL337" s="13">
        <v>1</v>
      </c>
      <c r="CM337" s="17">
        <v>0.6</v>
      </c>
      <c r="CN337" s="17">
        <v>0.6</v>
      </c>
      <c r="CO337" s="17">
        <v>0.6</v>
      </c>
      <c r="CP337" s="17">
        <v>0.6</v>
      </c>
      <c r="CQ337" s="17">
        <v>0.6</v>
      </c>
      <c r="CR337" s="17">
        <v>0.6</v>
      </c>
      <c r="CS337" s="17">
        <v>0.6</v>
      </c>
      <c r="CT337" s="17">
        <v>0.6</v>
      </c>
      <c r="CU337" s="17">
        <v>0.6</v>
      </c>
      <c r="CV337" s="17">
        <v>0.6</v>
      </c>
      <c r="CW337" s="17">
        <v>0.6</v>
      </c>
      <c r="CX337" s="17">
        <v>0.6</v>
      </c>
      <c r="CY337" s="17">
        <v>0.38</v>
      </c>
      <c r="CZ337" s="17">
        <v>0.42</v>
      </c>
      <c r="DA337" s="17">
        <v>0.45</v>
      </c>
      <c r="DB337" s="17">
        <v>0.46499999999999997</v>
      </c>
      <c r="DC337" s="17">
        <v>0.5</v>
      </c>
      <c r="DD337" s="17">
        <v>0.5</v>
      </c>
      <c r="DE337" s="17">
        <v>0.49399999999999999</v>
      </c>
      <c r="DF337" s="17">
        <v>0.49399999999999999</v>
      </c>
      <c r="DG337" s="17">
        <v>0.49399999999999999</v>
      </c>
      <c r="DH337" s="17">
        <v>0.48499999999999999</v>
      </c>
      <c r="DI337" s="17">
        <v>0.49399999999999999</v>
      </c>
      <c r="DJ337" s="17">
        <v>0.45</v>
      </c>
    </row>
    <row r="338" spans="1:114" ht="15" customHeight="1" x14ac:dyDescent="0.35">
      <c r="A338" s="11" t="s">
        <v>114</v>
      </c>
      <c r="B338" s="11" t="s">
        <v>115</v>
      </c>
      <c r="C338" s="11" t="s">
        <v>116</v>
      </c>
      <c r="D338" s="11" t="s">
        <v>115</v>
      </c>
      <c r="E338" s="11" t="s">
        <v>117</v>
      </c>
      <c r="F338" s="11">
        <v>2023</v>
      </c>
      <c r="G338" s="11">
        <v>1400205</v>
      </c>
      <c r="H338" s="11" t="s">
        <v>568</v>
      </c>
      <c r="I338" s="11">
        <v>6300445</v>
      </c>
      <c r="J338" s="12" t="s">
        <v>119</v>
      </c>
      <c r="K338" s="11" t="s">
        <v>569</v>
      </c>
      <c r="L338" s="11" t="s">
        <v>570</v>
      </c>
      <c r="M338" s="11"/>
      <c r="N338" s="11"/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4">
        <f t="shared" si="676"/>
        <v>0</v>
      </c>
      <c r="AB338" s="15">
        <f t="shared" ref="AB338:AM338" si="838">+IFERROR(O338/AO338,0)</f>
        <v>0</v>
      </c>
      <c r="AC338" s="15">
        <f t="shared" si="838"/>
        <v>0</v>
      </c>
      <c r="AD338" s="15">
        <f t="shared" si="838"/>
        <v>0</v>
      </c>
      <c r="AE338" s="15">
        <f t="shared" si="838"/>
        <v>0</v>
      </c>
      <c r="AF338" s="15">
        <f t="shared" si="838"/>
        <v>0</v>
      </c>
      <c r="AG338" s="15">
        <f t="shared" si="838"/>
        <v>0</v>
      </c>
      <c r="AH338" s="15">
        <f t="shared" si="838"/>
        <v>0</v>
      </c>
      <c r="AI338" s="15">
        <f t="shared" si="838"/>
        <v>0</v>
      </c>
      <c r="AJ338" s="15">
        <f t="shared" si="838"/>
        <v>0</v>
      </c>
      <c r="AK338" s="15">
        <f t="shared" si="838"/>
        <v>0</v>
      </c>
      <c r="AL338" s="15">
        <f t="shared" si="838"/>
        <v>0</v>
      </c>
      <c r="AM338" s="15">
        <f t="shared" si="838"/>
        <v>0</v>
      </c>
      <c r="AN338" s="15">
        <f t="shared" si="678"/>
        <v>0</v>
      </c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>
        <v>0</v>
      </c>
      <c r="BB338" s="14">
        <v>0</v>
      </c>
      <c r="BC338" s="14">
        <v>0</v>
      </c>
      <c r="BD338" s="14">
        <v>0</v>
      </c>
      <c r="BE338" s="14">
        <v>0</v>
      </c>
      <c r="BF338" s="14">
        <v>0</v>
      </c>
      <c r="BG338" s="14">
        <v>4000000</v>
      </c>
      <c r="BH338" s="14">
        <v>4000000</v>
      </c>
      <c r="BI338" s="14">
        <v>4000000</v>
      </c>
      <c r="BJ338" s="14">
        <v>4000000</v>
      </c>
      <c r="BK338" s="14">
        <v>4000000</v>
      </c>
      <c r="BL338" s="14">
        <v>4000000</v>
      </c>
      <c r="BM338" s="13">
        <f t="shared" si="679"/>
        <v>24000000</v>
      </c>
      <c r="BN338" s="16">
        <f t="shared" ref="BN338:BY338" si="839">+IFERROR(BA338/CA338,0)</f>
        <v>0</v>
      </c>
      <c r="BO338" s="16">
        <f t="shared" si="839"/>
        <v>0</v>
      </c>
      <c r="BP338" s="16">
        <f t="shared" si="839"/>
        <v>0</v>
      </c>
      <c r="BQ338" s="16">
        <f t="shared" si="839"/>
        <v>0</v>
      </c>
      <c r="BR338" s="16">
        <f t="shared" si="839"/>
        <v>0</v>
      </c>
      <c r="BS338" s="16">
        <f t="shared" si="839"/>
        <v>0</v>
      </c>
      <c r="BT338" s="16">
        <f t="shared" si="839"/>
        <v>4000000</v>
      </c>
      <c r="BU338" s="16">
        <f t="shared" si="839"/>
        <v>4000000</v>
      </c>
      <c r="BV338" s="16">
        <f t="shared" si="839"/>
        <v>4000000</v>
      </c>
      <c r="BW338" s="16">
        <f t="shared" si="839"/>
        <v>4000000</v>
      </c>
      <c r="BX338" s="16">
        <f t="shared" si="839"/>
        <v>4000000</v>
      </c>
      <c r="BY338" s="16">
        <f t="shared" si="839"/>
        <v>4000000</v>
      </c>
      <c r="BZ338" s="16">
        <f t="shared" si="792"/>
        <v>24000000</v>
      </c>
      <c r="CA338" s="13">
        <v>1</v>
      </c>
      <c r="CB338" s="13">
        <v>1</v>
      </c>
      <c r="CC338" s="13">
        <v>1</v>
      </c>
      <c r="CD338" s="13">
        <v>1</v>
      </c>
      <c r="CE338" s="13">
        <v>1</v>
      </c>
      <c r="CF338" s="13">
        <v>1</v>
      </c>
      <c r="CG338" s="13">
        <v>1</v>
      </c>
      <c r="CH338" s="13">
        <v>1</v>
      </c>
      <c r="CI338" s="13">
        <v>1</v>
      </c>
      <c r="CJ338" s="13">
        <v>1</v>
      </c>
      <c r="CK338" s="13">
        <v>1</v>
      </c>
      <c r="CL338" s="13">
        <v>1</v>
      </c>
      <c r="CM338" s="17">
        <v>0.6</v>
      </c>
      <c r="CN338" s="17">
        <v>0.6</v>
      </c>
      <c r="CO338" s="17">
        <v>0.6</v>
      </c>
      <c r="CP338" s="17">
        <v>0.6</v>
      </c>
      <c r="CQ338" s="17">
        <v>0.6</v>
      </c>
      <c r="CR338" s="17">
        <v>0.6</v>
      </c>
      <c r="CS338" s="17">
        <v>0.6</v>
      </c>
      <c r="CT338" s="17">
        <v>0.6</v>
      </c>
      <c r="CU338" s="17">
        <v>0.6</v>
      </c>
      <c r="CV338" s="17">
        <v>0.6</v>
      </c>
      <c r="CW338" s="17">
        <v>0.6</v>
      </c>
      <c r="CX338" s="17">
        <v>0.6</v>
      </c>
      <c r="CY338" s="17">
        <v>0.38</v>
      </c>
      <c r="CZ338" s="17">
        <v>0.42</v>
      </c>
      <c r="DA338" s="17">
        <v>0.45</v>
      </c>
      <c r="DB338" s="17">
        <v>0.46499999999999997</v>
      </c>
      <c r="DC338" s="17">
        <v>0.5</v>
      </c>
      <c r="DD338" s="17">
        <v>0.5</v>
      </c>
      <c r="DE338" s="17">
        <v>0.49399999999999999</v>
      </c>
      <c r="DF338" s="17">
        <v>0.49399999999999999</v>
      </c>
      <c r="DG338" s="17">
        <v>0.49399999999999999</v>
      </c>
      <c r="DH338" s="17">
        <v>0.48499999999999999</v>
      </c>
      <c r="DI338" s="17">
        <v>0.49399999999999999</v>
      </c>
      <c r="DJ338" s="17">
        <v>0.45</v>
      </c>
    </row>
    <row r="339" spans="1:114" ht="15" customHeight="1" x14ac:dyDescent="0.35">
      <c r="A339" s="11" t="s">
        <v>114</v>
      </c>
      <c r="B339" s="11" t="s">
        <v>115</v>
      </c>
      <c r="C339" s="11" t="s">
        <v>116</v>
      </c>
      <c r="D339" s="11" t="s">
        <v>115</v>
      </c>
      <c r="E339" s="11" t="s">
        <v>117</v>
      </c>
      <c r="F339" s="11">
        <v>2023</v>
      </c>
      <c r="G339" s="11">
        <v>1400206</v>
      </c>
      <c r="H339" s="11" t="s">
        <v>571</v>
      </c>
      <c r="I339" s="11">
        <v>6300563</v>
      </c>
      <c r="J339" s="12" t="s">
        <v>126</v>
      </c>
      <c r="K339" s="11" t="s">
        <v>572</v>
      </c>
      <c r="L339" s="11" t="s">
        <v>573</v>
      </c>
      <c r="M339" s="11"/>
      <c r="N339" s="11"/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4">
        <f t="shared" si="676"/>
        <v>0</v>
      </c>
      <c r="AB339" s="15">
        <f t="shared" ref="AB339:AM339" si="840">+IFERROR(O339/AO339,0)</f>
        <v>0</v>
      </c>
      <c r="AC339" s="15">
        <f t="shared" si="840"/>
        <v>0</v>
      </c>
      <c r="AD339" s="15">
        <f t="shared" si="840"/>
        <v>0</v>
      </c>
      <c r="AE339" s="15">
        <f t="shared" si="840"/>
        <v>0</v>
      </c>
      <c r="AF339" s="15">
        <f t="shared" si="840"/>
        <v>0</v>
      </c>
      <c r="AG339" s="15">
        <f t="shared" si="840"/>
        <v>0</v>
      </c>
      <c r="AH339" s="15">
        <f t="shared" si="840"/>
        <v>0</v>
      </c>
      <c r="AI339" s="15">
        <f t="shared" si="840"/>
        <v>0</v>
      </c>
      <c r="AJ339" s="15">
        <f t="shared" si="840"/>
        <v>0</v>
      </c>
      <c r="AK339" s="15">
        <f t="shared" si="840"/>
        <v>0</v>
      </c>
      <c r="AL339" s="15">
        <f t="shared" si="840"/>
        <v>0</v>
      </c>
      <c r="AM339" s="15">
        <f t="shared" si="840"/>
        <v>0</v>
      </c>
      <c r="AN339" s="15">
        <f t="shared" si="678"/>
        <v>0</v>
      </c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>
        <v>0</v>
      </c>
      <c r="BB339" s="14">
        <v>0</v>
      </c>
      <c r="BC339" s="14">
        <v>0</v>
      </c>
      <c r="BD339" s="14">
        <v>0</v>
      </c>
      <c r="BE339" s="14">
        <v>0</v>
      </c>
      <c r="BF339" s="14">
        <v>0</v>
      </c>
      <c r="BG339" s="14">
        <v>0</v>
      </c>
      <c r="BH339" s="14">
        <v>15000000</v>
      </c>
      <c r="BI339" s="14">
        <v>15000000</v>
      </c>
      <c r="BJ339" s="14">
        <v>30000000</v>
      </c>
      <c r="BK339" s="14">
        <v>30000000</v>
      </c>
      <c r="BL339" s="14">
        <v>30000000</v>
      </c>
      <c r="BM339" s="13">
        <f t="shared" si="679"/>
        <v>120000000</v>
      </c>
      <c r="BN339" s="16">
        <f t="shared" ref="BN339:BY339" si="841">+IFERROR(BA339/CA339,0)</f>
        <v>0</v>
      </c>
      <c r="BO339" s="16">
        <f t="shared" si="841"/>
        <v>0</v>
      </c>
      <c r="BP339" s="16">
        <f t="shared" si="841"/>
        <v>0</v>
      </c>
      <c r="BQ339" s="16">
        <f t="shared" si="841"/>
        <v>0</v>
      </c>
      <c r="BR339" s="16">
        <f t="shared" si="841"/>
        <v>0</v>
      </c>
      <c r="BS339" s="16">
        <f t="shared" si="841"/>
        <v>0</v>
      </c>
      <c r="BT339" s="16">
        <f t="shared" si="841"/>
        <v>0</v>
      </c>
      <c r="BU339" s="16">
        <f t="shared" si="841"/>
        <v>15000000</v>
      </c>
      <c r="BV339" s="16">
        <f t="shared" si="841"/>
        <v>15000000</v>
      </c>
      <c r="BW339" s="16">
        <f t="shared" si="841"/>
        <v>30000000</v>
      </c>
      <c r="BX339" s="16">
        <f t="shared" si="841"/>
        <v>30000000</v>
      </c>
      <c r="BY339" s="16">
        <f t="shared" si="841"/>
        <v>30000000</v>
      </c>
      <c r="BZ339" s="16">
        <f t="shared" si="792"/>
        <v>120000000</v>
      </c>
      <c r="CA339" s="13">
        <v>1</v>
      </c>
      <c r="CB339" s="13">
        <v>1</v>
      </c>
      <c r="CC339" s="13">
        <v>1</v>
      </c>
      <c r="CD339" s="13">
        <v>1</v>
      </c>
      <c r="CE339" s="13">
        <v>1</v>
      </c>
      <c r="CF339" s="13">
        <v>1</v>
      </c>
      <c r="CG339" s="13">
        <v>1</v>
      </c>
      <c r="CH339" s="13">
        <v>1</v>
      </c>
      <c r="CI339" s="13">
        <v>1</v>
      </c>
      <c r="CJ339" s="13">
        <v>1</v>
      </c>
      <c r="CK339" s="13">
        <v>1</v>
      </c>
      <c r="CL339" s="13">
        <v>1</v>
      </c>
      <c r="CM339" s="17">
        <v>0.6</v>
      </c>
      <c r="CN339" s="17">
        <v>0.6</v>
      </c>
      <c r="CO339" s="17">
        <v>0.6</v>
      </c>
      <c r="CP339" s="17">
        <v>0.6</v>
      </c>
      <c r="CQ339" s="17">
        <v>0.6</v>
      </c>
      <c r="CR339" s="17">
        <v>0.6</v>
      </c>
      <c r="CS339" s="17">
        <v>0.6</v>
      </c>
      <c r="CT339" s="17">
        <v>0.6</v>
      </c>
      <c r="CU339" s="17">
        <v>0.6</v>
      </c>
      <c r="CV339" s="17">
        <v>0.6</v>
      </c>
      <c r="CW339" s="17">
        <v>0.6</v>
      </c>
      <c r="CX339" s="17">
        <v>0.6</v>
      </c>
      <c r="CY339" s="17">
        <v>0.33</v>
      </c>
      <c r="CZ339" s="17">
        <v>0.37</v>
      </c>
      <c r="DA339" s="17">
        <v>0.4</v>
      </c>
      <c r="DB339" s="17">
        <v>0.41499999999999998</v>
      </c>
      <c r="DC339" s="17">
        <v>0.45</v>
      </c>
      <c r="DD339" s="17">
        <v>0.45</v>
      </c>
      <c r="DE339" s="17">
        <v>0.44400000000000001</v>
      </c>
      <c r="DF339" s="17">
        <v>0.44400000000000001</v>
      </c>
      <c r="DG339" s="17">
        <v>0.44400000000000001</v>
      </c>
      <c r="DH339" s="17">
        <v>0.435</v>
      </c>
      <c r="DI339" s="17">
        <v>0.44400000000000001</v>
      </c>
      <c r="DJ339" s="17">
        <v>0.4</v>
      </c>
    </row>
    <row r="340" spans="1:114" ht="15" customHeight="1" x14ac:dyDescent="0.35">
      <c r="A340" s="11" t="s">
        <v>114</v>
      </c>
      <c r="B340" s="11" t="s">
        <v>115</v>
      </c>
      <c r="C340" s="11" t="s">
        <v>116</v>
      </c>
      <c r="D340" s="11" t="s">
        <v>115</v>
      </c>
      <c r="E340" s="11" t="s">
        <v>117</v>
      </c>
      <c r="F340" s="11">
        <v>2023</v>
      </c>
      <c r="G340" s="11">
        <v>1400207</v>
      </c>
      <c r="H340" s="11" t="s">
        <v>574</v>
      </c>
      <c r="I340" s="11">
        <v>6300563</v>
      </c>
      <c r="J340" s="12" t="s">
        <v>126</v>
      </c>
      <c r="K340" s="11" t="s">
        <v>575</v>
      </c>
      <c r="L340" s="11" t="s">
        <v>576</v>
      </c>
      <c r="M340" s="11"/>
      <c r="N340" s="11"/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4">
        <f t="shared" si="676"/>
        <v>0</v>
      </c>
      <c r="AB340" s="15">
        <f t="shared" ref="AB340:AM340" si="842">+IFERROR(O340/AO340,0)</f>
        <v>0</v>
      </c>
      <c r="AC340" s="15">
        <f t="shared" si="842"/>
        <v>0</v>
      </c>
      <c r="AD340" s="15">
        <f t="shared" si="842"/>
        <v>0</v>
      </c>
      <c r="AE340" s="15">
        <f t="shared" si="842"/>
        <v>0</v>
      </c>
      <c r="AF340" s="15">
        <f t="shared" si="842"/>
        <v>0</v>
      </c>
      <c r="AG340" s="15">
        <f t="shared" si="842"/>
        <v>0</v>
      </c>
      <c r="AH340" s="15">
        <f t="shared" si="842"/>
        <v>0</v>
      </c>
      <c r="AI340" s="15">
        <f t="shared" si="842"/>
        <v>0</v>
      </c>
      <c r="AJ340" s="15">
        <f t="shared" si="842"/>
        <v>0</v>
      </c>
      <c r="AK340" s="15">
        <f t="shared" si="842"/>
        <v>0</v>
      </c>
      <c r="AL340" s="15">
        <f t="shared" si="842"/>
        <v>0</v>
      </c>
      <c r="AM340" s="15">
        <f t="shared" si="842"/>
        <v>0</v>
      </c>
      <c r="AN340" s="15">
        <f t="shared" si="678"/>
        <v>0</v>
      </c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0</v>
      </c>
      <c r="BH340" s="14">
        <v>0</v>
      </c>
      <c r="BI340" s="14">
        <v>0</v>
      </c>
      <c r="BJ340" s="14">
        <v>0</v>
      </c>
      <c r="BK340" s="14">
        <v>10000000</v>
      </c>
      <c r="BL340" s="14">
        <v>10000000</v>
      </c>
      <c r="BM340" s="13">
        <f t="shared" si="679"/>
        <v>20000000</v>
      </c>
      <c r="BN340" s="16">
        <f t="shared" ref="BN340:BY340" si="843">+IFERROR(BA340/CA340,0)</f>
        <v>0</v>
      </c>
      <c r="BO340" s="16">
        <f t="shared" si="843"/>
        <v>0</v>
      </c>
      <c r="BP340" s="16">
        <f t="shared" si="843"/>
        <v>0</v>
      </c>
      <c r="BQ340" s="16">
        <f t="shared" si="843"/>
        <v>0</v>
      </c>
      <c r="BR340" s="16">
        <f t="shared" si="843"/>
        <v>0</v>
      </c>
      <c r="BS340" s="16">
        <f t="shared" si="843"/>
        <v>0</v>
      </c>
      <c r="BT340" s="16">
        <f t="shared" si="843"/>
        <v>0</v>
      </c>
      <c r="BU340" s="16">
        <f t="shared" si="843"/>
        <v>0</v>
      </c>
      <c r="BV340" s="16">
        <f t="shared" si="843"/>
        <v>0</v>
      </c>
      <c r="BW340" s="16">
        <f t="shared" si="843"/>
        <v>0</v>
      </c>
      <c r="BX340" s="16">
        <f t="shared" si="843"/>
        <v>10000000</v>
      </c>
      <c r="BY340" s="16">
        <f t="shared" si="843"/>
        <v>10000000</v>
      </c>
      <c r="BZ340" s="16">
        <f t="shared" si="792"/>
        <v>20000000</v>
      </c>
      <c r="CA340" s="13">
        <v>1</v>
      </c>
      <c r="CB340" s="13">
        <v>1</v>
      </c>
      <c r="CC340" s="13">
        <v>1</v>
      </c>
      <c r="CD340" s="13">
        <v>1</v>
      </c>
      <c r="CE340" s="13">
        <v>1</v>
      </c>
      <c r="CF340" s="13">
        <v>1</v>
      </c>
      <c r="CG340" s="13">
        <v>1</v>
      </c>
      <c r="CH340" s="13">
        <v>1</v>
      </c>
      <c r="CI340" s="13">
        <v>1</v>
      </c>
      <c r="CJ340" s="13">
        <v>1</v>
      </c>
      <c r="CK340" s="13">
        <v>1</v>
      </c>
      <c r="CL340" s="13">
        <v>1</v>
      </c>
      <c r="CM340" s="17">
        <v>0.6</v>
      </c>
      <c r="CN340" s="17">
        <v>0.6</v>
      </c>
      <c r="CO340" s="17">
        <v>0.6</v>
      </c>
      <c r="CP340" s="17">
        <v>0.6</v>
      </c>
      <c r="CQ340" s="17">
        <v>0.6</v>
      </c>
      <c r="CR340" s="17">
        <v>0.6</v>
      </c>
      <c r="CS340" s="17">
        <v>0.6</v>
      </c>
      <c r="CT340" s="17">
        <v>0.6</v>
      </c>
      <c r="CU340" s="17">
        <v>0.6</v>
      </c>
      <c r="CV340" s="17">
        <v>0.6</v>
      </c>
      <c r="CW340" s="17">
        <v>0.6</v>
      </c>
      <c r="CX340" s="17">
        <v>0.6</v>
      </c>
      <c r="CY340" s="17">
        <v>0.33</v>
      </c>
      <c r="CZ340" s="17">
        <v>0.37</v>
      </c>
      <c r="DA340" s="17">
        <v>0.4</v>
      </c>
      <c r="DB340" s="17">
        <v>0.41499999999999998</v>
      </c>
      <c r="DC340" s="17">
        <v>0.45</v>
      </c>
      <c r="DD340" s="17">
        <v>0.45</v>
      </c>
      <c r="DE340" s="17">
        <v>0.44400000000000001</v>
      </c>
      <c r="DF340" s="17">
        <v>0.44400000000000001</v>
      </c>
      <c r="DG340" s="17">
        <v>0.44400000000000001</v>
      </c>
      <c r="DH340" s="17">
        <v>0.435</v>
      </c>
      <c r="DI340" s="17">
        <v>0.44400000000000001</v>
      </c>
      <c r="DJ340" s="17">
        <v>0.4</v>
      </c>
    </row>
    <row r="341" spans="1:114" ht="15" customHeight="1" x14ac:dyDescent="0.35">
      <c r="A341" s="11" t="s">
        <v>114</v>
      </c>
      <c r="B341" s="11" t="s">
        <v>115</v>
      </c>
      <c r="C341" s="11" t="s">
        <v>116</v>
      </c>
      <c r="D341" s="11" t="s">
        <v>115</v>
      </c>
      <c r="E341" s="11" t="s">
        <v>117</v>
      </c>
      <c r="F341" s="11">
        <v>2023</v>
      </c>
      <c r="G341" s="11">
        <v>1400209</v>
      </c>
      <c r="H341" s="11" t="s">
        <v>577</v>
      </c>
      <c r="I341" s="11">
        <v>6300563</v>
      </c>
      <c r="J341" s="12" t="s">
        <v>126</v>
      </c>
      <c r="K341" s="11" t="s">
        <v>578</v>
      </c>
      <c r="L341" s="11" t="s">
        <v>579</v>
      </c>
      <c r="M341" s="11"/>
      <c r="N341" s="11"/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4">
        <f t="shared" si="676"/>
        <v>0</v>
      </c>
      <c r="AB341" s="15">
        <f t="shared" ref="AB341:AM341" si="844">+IFERROR(O341/AO341,0)</f>
        <v>0</v>
      </c>
      <c r="AC341" s="15">
        <f t="shared" si="844"/>
        <v>0</v>
      </c>
      <c r="AD341" s="15">
        <f t="shared" si="844"/>
        <v>0</v>
      </c>
      <c r="AE341" s="15">
        <f t="shared" si="844"/>
        <v>0</v>
      </c>
      <c r="AF341" s="15">
        <f t="shared" si="844"/>
        <v>0</v>
      </c>
      <c r="AG341" s="15">
        <f t="shared" si="844"/>
        <v>0</v>
      </c>
      <c r="AH341" s="15">
        <f t="shared" si="844"/>
        <v>0</v>
      </c>
      <c r="AI341" s="15">
        <f t="shared" si="844"/>
        <v>0</v>
      </c>
      <c r="AJ341" s="15">
        <f t="shared" si="844"/>
        <v>0</v>
      </c>
      <c r="AK341" s="15">
        <f t="shared" si="844"/>
        <v>0</v>
      </c>
      <c r="AL341" s="15">
        <f t="shared" si="844"/>
        <v>0</v>
      </c>
      <c r="AM341" s="15">
        <f t="shared" si="844"/>
        <v>0</v>
      </c>
      <c r="AN341" s="15">
        <f t="shared" si="678"/>
        <v>0</v>
      </c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>
        <v>0</v>
      </c>
      <c r="BB341" s="14">
        <v>0</v>
      </c>
      <c r="BC341" s="14">
        <v>0</v>
      </c>
      <c r="BD341" s="14">
        <v>0</v>
      </c>
      <c r="BE341" s="14">
        <v>0</v>
      </c>
      <c r="BF341" s="14">
        <v>0</v>
      </c>
      <c r="BG341" s="14">
        <v>6000000</v>
      </c>
      <c r="BH341" s="14">
        <v>6000000</v>
      </c>
      <c r="BI341" s="14">
        <v>6000000</v>
      </c>
      <c r="BJ341" s="14">
        <v>6000000</v>
      </c>
      <c r="BK341" s="14">
        <v>6000000</v>
      </c>
      <c r="BL341" s="14">
        <v>6000000</v>
      </c>
      <c r="BM341" s="13">
        <f t="shared" si="679"/>
        <v>36000000</v>
      </c>
      <c r="BN341" s="16">
        <f t="shared" ref="BN341:BY341" si="845">+IFERROR(BA341/CA341,0)</f>
        <v>0</v>
      </c>
      <c r="BO341" s="16">
        <f t="shared" si="845"/>
        <v>0</v>
      </c>
      <c r="BP341" s="16">
        <f t="shared" si="845"/>
        <v>0</v>
      </c>
      <c r="BQ341" s="16">
        <f t="shared" si="845"/>
        <v>0</v>
      </c>
      <c r="BR341" s="16">
        <f t="shared" si="845"/>
        <v>0</v>
      </c>
      <c r="BS341" s="16">
        <f t="shared" si="845"/>
        <v>0</v>
      </c>
      <c r="BT341" s="16">
        <f t="shared" si="845"/>
        <v>6000000</v>
      </c>
      <c r="BU341" s="16">
        <f t="shared" si="845"/>
        <v>6000000</v>
      </c>
      <c r="BV341" s="16">
        <f t="shared" si="845"/>
        <v>6000000</v>
      </c>
      <c r="BW341" s="16">
        <f t="shared" si="845"/>
        <v>6000000</v>
      </c>
      <c r="BX341" s="16">
        <f t="shared" si="845"/>
        <v>6000000</v>
      </c>
      <c r="BY341" s="16">
        <f t="shared" si="845"/>
        <v>6000000</v>
      </c>
      <c r="BZ341" s="16">
        <f t="shared" si="792"/>
        <v>36000000</v>
      </c>
      <c r="CA341" s="13">
        <v>1</v>
      </c>
      <c r="CB341" s="13">
        <v>1</v>
      </c>
      <c r="CC341" s="13">
        <v>1</v>
      </c>
      <c r="CD341" s="13">
        <v>1</v>
      </c>
      <c r="CE341" s="13">
        <v>1</v>
      </c>
      <c r="CF341" s="13">
        <v>1</v>
      </c>
      <c r="CG341" s="13">
        <v>1</v>
      </c>
      <c r="CH341" s="13">
        <v>1</v>
      </c>
      <c r="CI341" s="13">
        <v>1</v>
      </c>
      <c r="CJ341" s="13">
        <v>1</v>
      </c>
      <c r="CK341" s="13">
        <v>1</v>
      </c>
      <c r="CL341" s="13">
        <v>1</v>
      </c>
      <c r="CM341" s="17">
        <v>0.6</v>
      </c>
      <c r="CN341" s="17">
        <v>0.6</v>
      </c>
      <c r="CO341" s="17">
        <v>0.6</v>
      </c>
      <c r="CP341" s="17">
        <v>0.6</v>
      </c>
      <c r="CQ341" s="17">
        <v>0.6</v>
      </c>
      <c r="CR341" s="17">
        <v>0.6</v>
      </c>
      <c r="CS341" s="17">
        <v>0.6</v>
      </c>
      <c r="CT341" s="17">
        <v>0.6</v>
      </c>
      <c r="CU341" s="17">
        <v>0.6</v>
      </c>
      <c r="CV341" s="17">
        <v>0.6</v>
      </c>
      <c r="CW341" s="17">
        <v>0.6</v>
      </c>
      <c r="CX341" s="17">
        <v>0.6</v>
      </c>
      <c r="CY341" s="17">
        <v>0.38</v>
      </c>
      <c r="CZ341" s="17">
        <v>0.42</v>
      </c>
      <c r="DA341" s="17">
        <v>0.45</v>
      </c>
      <c r="DB341" s="17">
        <v>0.46499999999999997</v>
      </c>
      <c r="DC341" s="17">
        <v>0.5</v>
      </c>
      <c r="DD341" s="17">
        <v>0.5</v>
      </c>
      <c r="DE341" s="17">
        <v>0.49399999999999999</v>
      </c>
      <c r="DF341" s="17">
        <v>0.49399999999999999</v>
      </c>
      <c r="DG341" s="17">
        <v>0.49399999999999999</v>
      </c>
      <c r="DH341" s="17">
        <v>0.48499999999999999</v>
      </c>
      <c r="DI341" s="17">
        <v>0.49399999999999999</v>
      </c>
      <c r="DJ341" s="17">
        <v>0.45</v>
      </c>
    </row>
    <row r="342" spans="1:114" ht="15" customHeight="1" x14ac:dyDescent="0.35">
      <c r="A342" s="21" t="s">
        <v>114</v>
      </c>
      <c r="B342" s="21" t="s">
        <v>115</v>
      </c>
      <c r="C342" s="21" t="s">
        <v>116</v>
      </c>
      <c r="D342" s="21" t="s">
        <v>115</v>
      </c>
      <c r="E342" s="21" t="s">
        <v>117</v>
      </c>
      <c r="F342" s="21">
        <v>2023</v>
      </c>
      <c r="G342" s="21">
        <v>1400208</v>
      </c>
      <c r="H342" s="21" t="s">
        <v>580</v>
      </c>
      <c r="I342" s="21">
        <v>6301441</v>
      </c>
      <c r="J342" s="22" t="s">
        <v>581</v>
      </c>
      <c r="K342" s="21" t="s">
        <v>582</v>
      </c>
      <c r="L342" s="21" t="s">
        <v>583</v>
      </c>
      <c r="M342" s="21"/>
      <c r="N342" s="21"/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17508</v>
      </c>
      <c r="W342" s="23">
        <v>0</v>
      </c>
      <c r="X342" s="23">
        <v>0</v>
      </c>
      <c r="Y342" s="23">
        <v>0</v>
      </c>
      <c r="Z342" s="23">
        <v>0</v>
      </c>
      <c r="AA342" s="24">
        <f t="shared" ref="AA342:AA359" si="846">+SUM(O342:Z342)</f>
        <v>17508</v>
      </c>
      <c r="AB342" s="25">
        <f t="shared" ref="AB342:AM342" si="847">+IFERROR(O342/AO342,0)</f>
        <v>0</v>
      </c>
      <c r="AC342" s="25">
        <f t="shared" si="847"/>
        <v>0</v>
      </c>
      <c r="AD342" s="25">
        <f t="shared" si="847"/>
        <v>0</v>
      </c>
      <c r="AE342" s="25">
        <f t="shared" si="847"/>
        <v>0</v>
      </c>
      <c r="AF342" s="25">
        <f t="shared" si="847"/>
        <v>0</v>
      </c>
      <c r="AG342" s="25">
        <f t="shared" si="847"/>
        <v>0</v>
      </c>
      <c r="AH342" s="25">
        <f t="shared" si="847"/>
        <v>0</v>
      </c>
      <c r="AI342" s="25">
        <f t="shared" si="847"/>
        <v>0.30299999999999999</v>
      </c>
      <c r="AJ342" s="25">
        <f t="shared" si="847"/>
        <v>0</v>
      </c>
      <c r="AK342" s="25">
        <f t="shared" si="847"/>
        <v>0</v>
      </c>
      <c r="AL342" s="25">
        <f t="shared" si="847"/>
        <v>0</v>
      </c>
      <c r="AM342" s="25">
        <f t="shared" si="847"/>
        <v>0</v>
      </c>
      <c r="AN342" s="25">
        <f t="shared" si="678"/>
        <v>0.30299999999999999</v>
      </c>
      <c r="AO342" s="24">
        <v>0</v>
      </c>
      <c r="AP342" s="24">
        <v>0</v>
      </c>
      <c r="AQ342" s="24">
        <v>0</v>
      </c>
      <c r="AR342" s="24">
        <v>0</v>
      </c>
      <c r="AS342" s="24">
        <v>0</v>
      </c>
      <c r="AT342" s="24">
        <v>0</v>
      </c>
      <c r="AU342" s="24">
        <v>0</v>
      </c>
      <c r="AV342" s="24">
        <v>57782.178217821784</v>
      </c>
      <c r="AW342" s="24">
        <v>0</v>
      </c>
      <c r="AX342" s="24">
        <v>0</v>
      </c>
      <c r="AY342" s="24">
        <v>0</v>
      </c>
      <c r="AZ342" s="24">
        <v>0</v>
      </c>
      <c r="BA342" s="24">
        <v>0</v>
      </c>
      <c r="BB342" s="24">
        <v>0</v>
      </c>
      <c r="BC342" s="24">
        <v>1140000</v>
      </c>
      <c r="BD342" s="24">
        <v>1900000</v>
      </c>
      <c r="BE342" s="24">
        <v>3800000</v>
      </c>
      <c r="BF342" s="24">
        <v>3800000</v>
      </c>
      <c r="BG342" s="24">
        <v>5700000</v>
      </c>
      <c r="BH342" s="24">
        <v>5700000</v>
      </c>
      <c r="BI342" s="24">
        <v>7600000</v>
      </c>
      <c r="BJ342" s="24">
        <v>7600000</v>
      </c>
      <c r="BK342" s="24">
        <v>9500000</v>
      </c>
      <c r="BL342" s="24">
        <v>9500000</v>
      </c>
      <c r="BM342" s="23">
        <f t="shared" si="679"/>
        <v>56240000</v>
      </c>
      <c r="BN342" s="26">
        <f t="shared" ref="BN342:BY342" si="848">+IFERROR(BA342/CA342,0)</f>
        <v>0</v>
      </c>
      <c r="BO342" s="26">
        <f t="shared" si="848"/>
        <v>0</v>
      </c>
      <c r="BP342" s="26">
        <f t="shared" si="848"/>
        <v>15</v>
      </c>
      <c r="BQ342" s="26">
        <f t="shared" si="848"/>
        <v>25</v>
      </c>
      <c r="BR342" s="26">
        <f t="shared" si="848"/>
        <v>50</v>
      </c>
      <c r="BS342" s="26">
        <f t="shared" si="848"/>
        <v>50</v>
      </c>
      <c r="BT342" s="26">
        <f t="shared" si="848"/>
        <v>75</v>
      </c>
      <c r="BU342" s="26">
        <f t="shared" si="848"/>
        <v>75</v>
      </c>
      <c r="BV342" s="26">
        <f t="shared" si="848"/>
        <v>100</v>
      </c>
      <c r="BW342" s="26">
        <f t="shared" si="848"/>
        <v>100</v>
      </c>
      <c r="BX342" s="26">
        <f t="shared" si="848"/>
        <v>125</v>
      </c>
      <c r="BY342" s="26">
        <f t="shared" si="848"/>
        <v>125</v>
      </c>
      <c r="BZ342" s="26">
        <f t="shared" si="792"/>
        <v>740</v>
      </c>
      <c r="CA342" s="23">
        <v>76000</v>
      </c>
      <c r="CB342" s="23">
        <v>76000</v>
      </c>
      <c r="CC342" s="23">
        <v>76000</v>
      </c>
      <c r="CD342" s="23">
        <v>76000</v>
      </c>
      <c r="CE342" s="23">
        <v>76000</v>
      </c>
      <c r="CF342" s="23">
        <v>76000</v>
      </c>
      <c r="CG342" s="23">
        <v>76000</v>
      </c>
      <c r="CH342" s="23">
        <v>76000</v>
      </c>
      <c r="CI342" s="23">
        <v>76000</v>
      </c>
      <c r="CJ342" s="23">
        <v>76000</v>
      </c>
      <c r="CK342" s="23">
        <v>76000</v>
      </c>
      <c r="CL342" s="23">
        <v>76000</v>
      </c>
      <c r="CM342" s="27">
        <v>0.55000000000000004</v>
      </c>
      <c r="CN342" s="27">
        <v>0.55000000000000004</v>
      </c>
      <c r="CO342" s="27">
        <v>0.55000000000000004</v>
      </c>
      <c r="CP342" s="27">
        <v>0.55000000000000004</v>
      </c>
      <c r="CQ342" s="27">
        <v>0.55000000000000004</v>
      </c>
      <c r="CR342" s="27">
        <v>0.55000000000000004</v>
      </c>
      <c r="CS342" s="27">
        <v>0.55000000000000004</v>
      </c>
      <c r="CT342" s="27">
        <v>0.55000000000000004</v>
      </c>
      <c r="CU342" s="27">
        <v>0.55000000000000004</v>
      </c>
      <c r="CV342" s="27">
        <v>0.55000000000000004</v>
      </c>
      <c r="CW342" s="27">
        <v>0.55000000000000004</v>
      </c>
      <c r="CX342" s="27">
        <v>0.55000000000000004</v>
      </c>
      <c r="CY342" s="27">
        <v>0.33</v>
      </c>
      <c r="CZ342" s="27">
        <v>0.37</v>
      </c>
      <c r="DA342" s="27">
        <v>0.4</v>
      </c>
      <c r="DB342" s="27">
        <v>0.41499999999999998</v>
      </c>
      <c r="DC342" s="27">
        <v>0.45</v>
      </c>
      <c r="DD342" s="27">
        <v>0.43</v>
      </c>
      <c r="DE342" s="27">
        <v>0.44400000000000001</v>
      </c>
      <c r="DF342" s="27">
        <v>0.42399999999999999</v>
      </c>
      <c r="DG342" s="27">
        <v>0.44400000000000001</v>
      </c>
      <c r="DH342" s="27">
        <v>0.41499999999999998</v>
      </c>
      <c r="DI342" s="27">
        <v>0.44400000000000001</v>
      </c>
      <c r="DJ342" s="27">
        <v>0.4</v>
      </c>
    </row>
    <row r="343" spans="1:114" ht="15" customHeight="1" x14ac:dyDescent="0.35">
      <c r="A343" s="21" t="s">
        <v>114</v>
      </c>
      <c r="B343" s="21" t="s">
        <v>115</v>
      </c>
      <c r="C343" s="21" t="s">
        <v>116</v>
      </c>
      <c r="D343" s="21" t="s">
        <v>115</v>
      </c>
      <c r="E343" s="21" t="s">
        <v>117</v>
      </c>
      <c r="F343" s="21">
        <v>2023</v>
      </c>
      <c r="G343" s="21">
        <v>1400208</v>
      </c>
      <c r="H343" s="21" t="s">
        <v>580</v>
      </c>
      <c r="I343" s="21">
        <v>6301441</v>
      </c>
      <c r="J343" s="22" t="s">
        <v>581</v>
      </c>
      <c r="K343" s="21" t="s">
        <v>584</v>
      </c>
      <c r="L343" s="21" t="s">
        <v>585</v>
      </c>
      <c r="M343" s="21"/>
      <c r="N343" s="21"/>
      <c r="O343" s="23">
        <v>0</v>
      </c>
      <c r="P343" s="23">
        <v>0</v>
      </c>
      <c r="Q343" s="23">
        <v>0</v>
      </c>
      <c r="R343" s="23">
        <v>0</v>
      </c>
      <c r="S343" s="23">
        <v>793824</v>
      </c>
      <c r="T343" s="23">
        <v>854000</v>
      </c>
      <c r="U343" s="23">
        <v>854000</v>
      </c>
      <c r="V343" s="23">
        <v>960750</v>
      </c>
      <c r="W343" s="23">
        <v>0</v>
      </c>
      <c r="X343" s="23">
        <v>0</v>
      </c>
      <c r="Y343" s="23">
        <v>0</v>
      </c>
      <c r="Z343" s="23">
        <v>0</v>
      </c>
      <c r="AA343" s="24">
        <f t="shared" si="846"/>
        <v>3462574</v>
      </c>
      <c r="AB343" s="25">
        <v>0</v>
      </c>
      <c r="AC343" s="25">
        <v>0</v>
      </c>
      <c r="AD343" s="25">
        <v>0</v>
      </c>
      <c r="AE343" s="25">
        <v>0</v>
      </c>
      <c r="AF343" s="25">
        <v>32</v>
      </c>
      <c r="AG343" s="25">
        <v>28</v>
      </c>
      <c r="AH343" s="25">
        <v>28</v>
      </c>
      <c r="AI343" s="25">
        <v>31.5</v>
      </c>
      <c r="AJ343" s="25">
        <v>0</v>
      </c>
      <c r="AK343" s="25">
        <v>0</v>
      </c>
      <c r="AL343" s="25">
        <v>0</v>
      </c>
      <c r="AM343" s="25">
        <v>0</v>
      </c>
      <c r="AN343" s="25">
        <f t="shared" si="678"/>
        <v>119.5</v>
      </c>
      <c r="AO343" s="24">
        <v>0</v>
      </c>
      <c r="AP343" s="24">
        <v>0</v>
      </c>
      <c r="AQ343" s="24">
        <v>0</v>
      </c>
      <c r="AR343" s="24">
        <v>0</v>
      </c>
      <c r="AS343" s="24">
        <v>24807</v>
      </c>
      <c r="AT343" s="24">
        <v>30500</v>
      </c>
      <c r="AU343" s="24">
        <v>30500</v>
      </c>
      <c r="AV343" s="24">
        <v>30500</v>
      </c>
      <c r="AW343" s="24">
        <v>0</v>
      </c>
      <c r="AX343" s="24">
        <v>0</v>
      </c>
      <c r="AY343" s="24">
        <v>0</v>
      </c>
      <c r="AZ343" s="24">
        <v>0</v>
      </c>
      <c r="BA343" s="24">
        <v>840000</v>
      </c>
      <c r="BB343" s="24">
        <v>1120000</v>
      </c>
      <c r="BC343" s="24">
        <v>1400000</v>
      </c>
      <c r="BD343" s="24">
        <v>2240000</v>
      </c>
      <c r="BE343" s="24">
        <v>2800000</v>
      </c>
      <c r="BF343" s="24">
        <v>5600000</v>
      </c>
      <c r="BG343" s="24">
        <v>8400000</v>
      </c>
      <c r="BH343" s="24">
        <v>11200000</v>
      </c>
      <c r="BI343" s="24">
        <v>14000000</v>
      </c>
      <c r="BJ343" s="24">
        <v>16800000</v>
      </c>
      <c r="BK343" s="24">
        <v>19600000</v>
      </c>
      <c r="BL343" s="24">
        <v>22400000</v>
      </c>
      <c r="BM343" s="23">
        <f t="shared" si="679"/>
        <v>106400000</v>
      </c>
      <c r="BN343" s="26">
        <f t="shared" ref="BN343:BY343" si="849">+IFERROR(BA343/CA343,0)</f>
        <v>3</v>
      </c>
      <c r="BO343" s="26">
        <f t="shared" si="849"/>
        <v>4</v>
      </c>
      <c r="BP343" s="26">
        <f t="shared" si="849"/>
        <v>5</v>
      </c>
      <c r="BQ343" s="26">
        <f t="shared" si="849"/>
        <v>8</v>
      </c>
      <c r="BR343" s="26">
        <f t="shared" si="849"/>
        <v>10</v>
      </c>
      <c r="BS343" s="26">
        <f t="shared" si="849"/>
        <v>20</v>
      </c>
      <c r="BT343" s="26">
        <f t="shared" si="849"/>
        <v>30</v>
      </c>
      <c r="BU343" s="26">
        <f t="shared" si="849"/>
        <v>40</v>
      </c>
      <c r="BV343" s="26">
        <f t="shared" si="849"/>
        <v>50</v>
      </c>
      <c r="BW343" s="26">
        <f t="shared" si="849"/>
        <v>60</v>
      </c>
      <c r="BX343" s="26">
        <f t="shared" si="849"/>
        <v>70</v>
      </c>
      <c r="BY343" s="26">
        <f t="shared" si="849"/>
        <v>80</v>
      </c>
      <c r="BZ343" s="26">
        <f t="shared" si="792"/>
        <v>380</v>
      </c>
      <c r="CA343" s="23">
        <v>280000</v>
      </c>
      <c r="CB343" s="23">
        <v>280000</v>
      </c>
      <c r="CC343" s="23">
        <v>280000</v>
      </c>
      <c r="CD343" s="23">
        <v>280000</v>
      </c>
      <c r="CE343" s="23">
        <v>280000</v>
      </c>
      <c r="CF343" s="23">
        <v>280000</v>
      </c>
      <c r="CG343" s="23">
        <v>280000</v>
      </c>
      <c r="CH343" s="23">
        <v>280000</v>
      </c>
      <c r="CI343" s="23">
        <v>280000</v>
      </c>
      <c r="CJ343" s="23">
        <v>280000</v>
      </c>
      <c r="CK343" s="23">
        <v>280000</v>
      </c>
      <c r="CL343" s="23">
        <v>280000</v>
      </c>
      <c r="CM343" s="27">
        <v>0.55000000000000004</v>
      </c>
      <c r="CN343" s="27">
        <v>0.55000000000000004</v>
      </c>
      <c r="CO343" s="27">
        <v>0.55000000000000004</v>
      </c>
      <c r="CP343" s="27">
        <v>0.55000000000000004</v>
      </c>
      <c r="CQ343" s="27">
        <v>0.55000000000000004</v>
      </c>
      <c r="CR343" s="27">
        <v>0.55000000000000004</v>
      </c>
      <c r="CS343" s="27">
        <v>0.55000000000000004</v>
      </c>
      <c r="CT343" s="27">
        <v>0.55000000000000004</v>
      </c>
      <c r="CU343" s="27">
        <v>0.55000000000000004</v>
      </c>
      <c r="CV343" s="27">
        <v>0.55000000000000004</v>
      </c>
      <c r="CW343" s="27">
        <v>0.55000000000000004</v>
      </c>
      <c r="CX343" s="27">
        <v>0.55000000000000004</v>
      </c>
      <c r="CY343" s="27">
        <v>0.33</v>
      </c>
      <c r="CZ343" s="27">
        <v>0.37</v>
      </c>
      <c r="DA343" s="27">
        <v>0.4</v>
      </c>
      <c r="DB343" s="27">
        <v>0.41499999999999998</v>
      </c>
      <c r="DC343" s="27">
        <v>0.45</v>
      </c>
      <c r="DD343" s="27">
        <v>0.43</v>
      </c>
      <c r="DE343" s="27">
        <v>0.44400000000000001</v>
      </c>
      <c r="DF343" s="27">
        <v>0.42399999999999999</v>
      </c>
      <c r="DG343" s="27">
        <v>0.44400000000000001</v>
      </c>
      <c r="DH343" s="27">
        <v>0.41499999999999998</v>
      </c>
      <c r="DI343" s="27">
        <v>0.44400000000000001</v>
      </c>
      <c r="DJ343" s="27">
        <v>0.4</v>
      </c>
    </row>
    <row r="344" spans="1:114" ht="15" customHeight="1" x14ac:dyDescent="0.35">
      <c r="A344" s="21" t="s">
        <v>114</v>
      </c>
      <c r="B344" s="21" t="s">
        <v>115</v>
      </c>
      <c r="C344" s="21" t="s">
        <v>116</v>
      </c>
      <c r="D344" s="21" t="s">
        <v>115</v>
      </c>
      <c r="E344" s="21" t="s">
        <v>117</v>
      </c>
      <c r="F344" s="21">
        <v>2023</v>
      </c>
      <c r="G344" s="21">
        <v>1400208</v>
      </c>
      <c r="H344" s="21" t="s">
        <v>580</v>
      </c>
      <c r="I344" s="21">
        <v>6301441</v>
      </c>
      <c r="J344" s="22" t="s">
        <v>581</v>
      </c>
      <c r="K344" s="21" t="s">
        <v>586</v>
      </c>
      <c r="L344" s="21" t="s">
        <v>587</v>
      </c>
      <c r="M344" s="21"/>
      <c r="N344" s="21"/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34413</v>
      </c>
      <c r="W344" s="23">
        <v>0</v>
      </c>
      <c r="X344" s="23">
        <v>0</v>
      </c>
      <c r="Y344" s="23">
        <v>0</v>
      </c>
      <c r="Z344" s="23">
        <v>0</v>
      </c>
      <c r="AA344" s="24">
        <f t="shared" si="846"/>
        <v>34413</v>
      </c>
      <c r="AB344" s="25">
        <f t="shared" ref="AB344:AM344" si="850">+IFERROR(O344/AO344,0)</f>
        <v>0</v>
      </c>
      <c r="AC344" s="25">
        <f t="shared" si="850"/>
        <v>0</v>
      </c>
      <c r="AD344" s="25">
        <f t="shared" si="850"/>
        <v>0</v>
      </c>
      <c r="AE344" s="25">
        <f t="shared" si="850"/>
        <v>0</v>
      </c>
      <c r="AF344" s="25">
        <f t="shared" si="850"/>
        <v>0</v>
      </c>
      <c r="AG344" s="25">
        <f t="shared" si="850"/>
        <v>0</v>
      </c>
      <c r="AH344" s="25">
        <f t="shared" si="850"/>
        <v>0</v>
      </c>
      <c r="AI344" s="25">
        <f t="shared" si="850"/>
        <v>0.30299999999999994</v>
      </c>
      <c r="AJ344" s="25">
        <f t="shared" si="850"/>
        <v>0</v>
      </c>
      <c r="AK344" s="25">
        <f t="shared" si="850"/>
        <v>0</v>
      </c>
      <c r="AL344" s="25">
        <f t="shared" si="850"/>
        <v>0</v>
      </c>
      <c r="AM344" s="25">
        <f t="shared" si="850"/>
        <v>0</v>
      </c>
      <c r="AN344" s="25">
        <f t="shared" si="678"/>
        <v>0.30299999999999994</v>
      </c>
      <c r="AO344" s="24">
        <v>0</v>
      </c>
      <c r="AP344" s="24">
        <v>0</v>
      </c>
      <c r="AQ344" s="24">
        <v>0</v>
      </c>
      <c r="AR344" s="24">
        <v>0</v>
      </c>
      <c r="AS344" s="24">
        <v>0</v>
      </c>
      <c r="AT344" s="24">
        <v>0</v>
      </c>
      <c r="AU344" s="24">
        <v>0</v>
      </c>
      <c r="AV344" s="24">
        <v>113574.2574257426</v>
      </c>
      <c r="AW344" s="24">
        <v>0</v>
      </c>
      <c r="AX344" s="24">
        <v>0</v>
      </c>
      <c r="AY344" s="24">
        <v>0</v>
      </c>
      <c r="AZ344" s="24">
        <v>0</v>
      </c>
      <c r="BA344" s="24">
        <v>0</v>
      </c>
      <c r="BB344" s="24">
        <v>0</v>
      </c>
      <c r="BC344" s="24">
        <v>0</v>
      </c>
      <c r="BD344" s="24">
        <v>2750000</v>
      </c>
      <c r="BE344" s="24">
        <v>5500000</v>
      </c>
      <c r="BF344" s="24">
        <v>5500000</v>
      </c>
      <c r="BG344" s="24">
        <v>8250000</v>
      </c>
      <c r="BH344" s="24">
        <v>8250000</v>
      </c>
      <c r="BI344" s="24">
        <v>11000000</v>
      </c>
      <c r="BJ344" s="24">
        <v>11000000</v>
      </c>
      <c r="BK344" s="24">
        <v>13750000</v>
      </c>
      <c r="BL344" s="24">
        <v>13750000</v>
      </c>
      <c r="BM344" s="23">
        <f t="shared" si="679"/>
        <v>79750000</v>
      </c>
      <c r="BN344" s="26">
        <f t="shared" ref="BN344:BY344" si="851">+IFERROR(BA344/CA344,0)</f>
        <v>0</v>
      </c>
      <c r="BO344" s="26">
        <f t="shared" si="851"/>
        <v>0</v>
      </c>
      <c r="BP344" s="26">
        <f t="shared" si="851"/>
        <v>0</v>
      </c>
      <c r="BQ344" s="26">
        <f t="shared" si="851"/>
        <v>25</v>
      </c>
      <c r="BR344" s="26">
        <f t="shared" si="851"/>
        <v>50</v>
      </c>
      <c r="BS344" s="26">
        <f t="shared" si="851"/>
        <v>50</v>
      </c>
      <c r="BT344" s="26">
        <f t="shared" si="851"/>
        <v>75</v>
      </c>
      <c r="BU344" s="26">
        <f t="shared" si="851"/>
        <v>75</v>
      </c>
      <c r="BV344" s="26">
        <f t="shared" si="851"/>
        <v>100</v>
      </c>
      <c r="BW344" s="26">
        <f t="shared" si="851"/>
        <v>100</v>
      </c>
      <c r="BX344" s="26">
        <f t="shared" si="851"/>
        <v>125</v>
      </c>
      <c r="BY344" s="26">
        <f t="shared" si="851"/>
        <v>125</v>
      </c>
      <c r="BZ344" s="26">
        <f t="shared" si="792"/>
        <v>725</v>
      </c>
      <c r="CA344" s="23">
        <v>110000</v>
      </c>
      <c r="CB344" s="23">
        <v>110000</v>
      </c>
      <c r="CC344" s="23">
        <v>110000</v>
      </c>
      <c r="CD344" s="23">
        <v>110000</v>
      </c>
      <c r="CE344" s="23">
        <v>110000</v>
      </c>
      <c r="CF344" s="23">
        <v>110000</v>
      </c>
      <c r="CG344" s="23">
        <v>110000</v>
      </c>
      <c r="CH344" s="23">
        <v>110000</v>
      </c>
      <c r="CI344" s="23">
        <v>110000</v>
      </c>
      <c r="CJ344" s="23">
        <v>110000</v>
      </c>
      <c r="CK344" s="23">
        <v>110000</v>
      </c>
      <c r="CL344" s="23">
        <v>110000</v>
      </c>
      <c r="CM344" s="27">
        <v>0.55000000000000004</v>
      </c>
      <c r="CN344" s="27">
        <v>0.55000000000000004</v>
      </c>
      <c r="CO344" s="27">
        <v>0.55000000000000004</v>
      </c>
      <c r="CP344" s="27">
        <v>0.55000000000000004</v>
      </c>
      <c r="CQ344" s="27">
        <v>0.55000000000000004</v>
      </c>
      <c r="CR344" s="27">
        <v>0.55000000000000004</v>
      </c>
      <c r="CS344" s="27">
        <v>0.55000000000000004</v>
      </c>
      <c r="CT344" s="27">
        <v>0.55000000000000004</v>
      </c>
      <c r="CU344" s="27">
        <v>0.55000000000000004</v>
      </c>
      <c r="CV344" s="27">
        <v>0.55000000000000004</v>
      </c>
      <c r="CW344" s="27">
        <v>0.55000000000000004</v>
      </c>
      <c r="CX344" s="27">
        <v>0.55000000000000004</v>
      </c>
      <c r="CY344" s="27">
        <v>0.33</v>
      </c>
      <c r="CZ344" s="27">
        <v>0.37</v>
      </c>
      <c r="DA344" s="27">
        <v>0.4</v>
      </c>
      <c r="DB344" s="27">
        <v>0.41499999999999998</v>
      </c>
      <c r="DC344" s="27">
        <v>0.45</v>
      </c>
      <c r="DD344" s="27">
        <v>0.43</v>
      </c>
      <c r="DE344" s="27">
        <v>0.44400000000000001</v>
      </c>
      <c r="DF344" s="27">
        <v>0.42399999999999999</v>
      </c>
      <c r="DG344" s="27">
        <v>0.44400000000000001</v>
      </c>
      <c r="DH344" s="27">
        <v>0.41499999999999998</v>
      </c>
      <c r="DI344" s="27">
        <v>0.44400000000000001</v>
      </c>
      <c r="DJ344" s="27">
        <v>0.4</v>
      </c>
    </row>
    <row r="345" spans="1:114" ht="15" customHeight="1" x14ac:dyDescent="0.35">
      <c r="A345" s="21" t="s">
        <v>114</v>
      </c>
      <c r="B345" s="21" t="s">
        <v>115</v>
      </c>
      <c r="C345" s="21" t="s">
        <v>116</v>
      </c>
      <c r="D345" s="21" t="s">
        <v>115</v>
      </c>
      <c r="E345" s="21" t="s">
        <v>117</v>
      </c>
      <c r="F345" s="21">
        <v>2023</v>
      </c>
      <c r="G345" s="21">
        <v>1400208</v>
      </c>
      <c r="H345" s="21" t="s">
        <v>580</v>
      </c>
      <c r="I345" s="21">
        <v>6301441</v>
      </c>
      <c r="J345" s="22" t="s">
        <v>581</v>
      </c>
      <c r="K345" s="21" t="s">
        <v>588</v>
      </c>
      <c r="L345" s="21" t="s">
        <v>589</v>
      </c>
      <c r="M345" s="21"/>
      <c r="N345" s="21"/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17709840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4">
        <f t="shared" si="846"/>
        <v>17709840</v>
      </c>
      <c r="AB345" s="25">
        <f t="shared" ref="AB345:AM345" si="852">+IFERROR(O345/AO345,0)</f>
        <v>0</v>
      </c>
      <c r="AC345" s="25">
        <f t="shared" si="852"/>
        <v>0</v>
      </c>
      <c r="AD345" s="25">
        <f t="shared" si="852"/>
        <v>0</v>
      </c>
      <c r="AE345" s="25">
        <f t="shared" si="852"/>
        <v>0</v>
      </c>
      <c r="AF345" s="25">
        <f t="shared" si="852"/>
        <v>0</v>
      </c>
      <c r="AG345" s="25">
        <f t="shared" si="852"/>
        <v>1093.2</v>
      </c>
      <c r="AH345" s="25">
        <f t="shared" si="852"/>
        <v>0</v>
      </c>
      <c r="AI345" s="25">
        <f t="shared" si="852"/>
        <v>0</v>
      </c>
      <c r="AJ345" s="25">
        <f t="shared" si="852"/>
        <v>0</v>
      </c>
      <c r="AK345" s="25">
        <f t="shared" si="852"/>
        <v>0</v>
      </c>
      <c r="AL345" s="25">
        <f t="shared" si="852"/>
        <v>0</v>
      </c>
      <c r="AM345" s="25">
        <f t="shared" si="852"/>
        <v>0</v>
      </c>
      <c r="AN345" s="25">
        <f t="shared" si="678"/>
        <v>1093.2</v>
      </c>
      <c r="AO345" s="24">
        <v>0</v>
      </c>
      <c r="AP345" s="24">
        <v>0</v>
      </c>
      <c r="AQ345" s="24">
        <v>0</v>
      </c>
      <c r="AR345" s="24">
        <v>0</v>
      </c>
      <c r="AS345" s="24">
        <v>0</v>
      </c>
      <c r="AT345" s="24">
        <v>16200</v>
      </c>
      <c r="AU345" s="24">
        <v>0</v>
      </c>
      <c r="AV345" s="24">
        <v>0</v>
      </c>
      <c r="AW345" s="24">
        <v>0</v>
      </c>
      <c r="AX345" s="24">
        <v>0</v>
      </c>
      <c r="AY345" s="24">
        <v>0</v>
      </c>
      <c r="AZ345" s="24">
        <v>0</v>
      </c>
      <c r="BA345" s="24">
        <v>2100000</v>
      </c>
      <c r="BB345" s="24">
        <v>3150000</v>
      </c>
      <c r="BC345" s="24">
        <v>4200000</v>
      </c>
      <c r="BD345" s="24">
        <v>5250000</v>
      </c>
      <c r="BE345" s="24">
        <v>6300000</v>
      </c>
      <c r="BF345" s="24">
        <v>7350000</v>
      </c>
      <c r="BG345" s="24">
        <v>8400000</v>
      </c>
      <c r="BH345" s="24">
        <v>9450000</v>
      </c>
      <c r="BI345" s="24">
        <v>10500000</v>
      </c>
      <c r="BJ345" s="24">
        <v>12600000</v>
      </c>
      <c r="BK345" s="24">
        <v>15750000</v>
      </c>
      <c r="BL345" s="24">
        <v>21000000</v>
      </c>
      <c r="BM345" s="23">
        <f t="shared" si="679"/>
        <v>106050000</v>
      </c>
      <c r="BN345" s="26">
        <f t="shared" ref="BN345:BY345" si="853">+IFERROR(BA345/CA345,0)</f>
        <v>10</v>
      </c>
      <c r="BO345" s="26">
        <f t="shared" si="853"/>
        <v>15</v>
      </c>
      <c r="BP345" s="26">
        <f t="shared" si="853"/>
        <v>20</v>
      </c>
      <c r="BQ345" s="26">
        <f t="shared" si="853"/>
        <v>25</v>
      </c>
      <c r="BR345" s="26">
        <f t="shared" si="853"/>
        <v>30</v>
      </c>
      <c r="BS345" s="26">
        <f t="shared" si="853"/>
        <v>35</v>
      </c>
      <c r="BT345" s="26">
        <f t="shared" si="853"/>
        <v>40</v>
      </c>
      <c r="BU345" s="26">
        <f t="shared" si="853"/>
        <v>45</v>
      </c>
      <c r="BV345" s="26">
        <f t="shared" si="853"/>
        <v>50</v>
      </c>
      <c r="BW345" s="26">
        <f t="shared" si="853"/>
        <v>60</v>
      </c>
      <c r="BX345" s="26">
        <f t="shared" si="853"/>
        <v>75</v>
      </c>
      <c r="BY345" s="26">
        <f t="shared" si="853"/>
        <v>100</v>
      </c>
      <c r="BZ345" s="26">
        <f t="shared" si="792"/>
        <v>505</v>
      </c>
      <c r="CA345" s="23">
        <v>210000</v>
      </c>
      <c r="CB345" s="23">
        <v>210000</v>
      </c>
      <c r="CC345" s="23">
        <v>210000</v>
      </c>
      <c r="CD345" s="23">
        <v>210000</v>
      </c>
      <c r="CE345" s="23">
        <v>210000</v>
      </c>
      <c r="CF345" s="23">
        <v>210000</v>
      </c>
      <c r="CG345" s="23">
        <v>210000</v>
      </c>
      <c r="CH345" s="23">
        <v>210000</v>
      </c>
      <c r="CI345" s="23">
        <v>210000</v>
      </c>
      <c r="CJ345" s="23">
        <v>210000</v>
      </c>
      <c r="CK345" s="23">
        <v>210000</v>
      </c>
      <c r="CL345" s="23">
        <v>210000</v>
      </c>
      <c r="CM345" s="27">
        <v>0.55000000000000004</v>
      </c>
      <c r="CN345" s="27">
        <v>0.55000000000000004</v>
      </c>
      <c r="CO345" s="27">
        <v>0.55000000000000004</v>
      </c>
      <c r="CP345" s="27">
        <v>0.55000000000000004</v>
      </c>
      <c r="CQ345" s="27">
        <v>0.55000000000000004</v>
      </c>
      <c r="CR345" s="27">
        <v>0.55000000000000004</v>
      </c>
      <c r="CS345" s="27">
        <v>0.55000000000000004</v>
      </c>
      <c r="CT345" s="27">
        <v>0.55000000000000004</v>
      </c>
      <c r="CU345" s="27">
        <v>0.55000000000000004</v>
      </c>
      <c r="CV345" s="27">
        <v>0.55000000000000004</v>
      </c>
      <c r="CW345" s="27">
        <v>0.55000000000000004</v>
      </c>
      <c r="CX345" s="27">
        <v>0.55000000000000004</v>
      </c>
      <c r="CY345" s="27">
        <v>0.33</v>
      </c>
      <c r="CZ345" s="27">
        <v>0.37</v>
      </c>
      <c r="DA345" s="27">
        <v>0.4</v>
      </c>
      <c r="DB345" s="27">
        <v>0.41499999999999998</v>
      </c>
      <c r="DC345" s="27">
        <v>0.45</v>
      </c>
      <c r="DD345" s="27">
        <v>0.43</v>
      </c>
      <c r="DE345" s="27">
        <v>0.44400000000000001</v>
      </c>
      <c r="DF345" s="27">
        <v>0.42399999999999999</v>
      </c>
      <c r="DG345" s="27">
        <v>0.44400000000000001</v>
      </c>
      <c r="DH345" s="27">
        <v>0.41499999999999998</v>
      </c>
      <c r="DI345" s="27">
        <v>0.44400000000000001</v>
      </c>
      <c r="DJ345" s="27">
        <v>0.4</v>
      </c>
    </row>
    <row r="346" spans="1:114" ht="15" customHeight="1" x14ac:dyDescent="0.35">
      <c r="A346" s="11" t="s">
        <v>114</v>
      </c>
      <c r="B346" s="11" t="s">
        <v>115</v>
      </c>
      <c r="C346" s="11" t="s">
        <v>116</v>
      </c>
      <c r="D346" s="11" t="s">
        <v>115</v>
      </c>
      <c r="E346" s="11" t="s">
        <v>117</v>
      </c>
      <c r="F346" s="11">
        <v>2023</v>
      </c>
      <c r="G346" s="11">
        <v>1400208</v>
      </c>
      <c r="H346" s="11" t="s">
        <v>580</v>
      </c>
      <c r="I346" s="11">
        <v>6301441</v>
      </c>
      <c r="J346" s="12" t="s">
        <v>581</v>
      </c>
      <c r="K346" s="11">
        <v>200803</v>
      </c>
      <c r="L346" s="11" t="s">
        <v>153</v>
      </c>
      <c r="M346" s="11"/>
      <c r="N346" s="11"/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4">
        <f t="shared" si="846"/>
        <v>0</v>
      </c>
      <c r="AB346" s="15">
        <f t="shared" ref="AB346:AM346" si="854">+IFERROR(O346/AO346,0)</f>
        <v>0</v>
      </c>
      <c r="AC346" s="15">
        <f t="shared" si="854"/>
        <v>0</v>
      </c>
      <c r="AD346" s="15">
        <f t="shared" si="854"/>
        <v>0</v>
      </c>
      <c r="AE346" s="15">
        <f t="shared" si="854"/>
        <v>0</v>
      </c>
      <c r="AF346" s="15">
        <f t="shared" si="854"/>
        <v>0</v>
      </c>
      <c r="AG346" s="15">
        <f t="shared" si="854"/>
        <v>0</v>
      </c>
      <c r="AH346" s="15">
        <f t="shared" si="854"/>
        <v>0</v>
      </c>
      <c r="AI346" s="15">
        <f t="shared" si="854"/>
        <v>0</v>
      </c>
      <c r="AJ346" s="15">
        <f t="shared" si="854"/>
        <v>0</v>
      </c>
      <c r="AK346" s="15">
        <f t="shared" si="854"/>
        <v>0</v>
      </c>
      <c r="AL346" s="15">
        <f t="shared" si="854"/>
        <v>0</v>
      </c>
      <c r="AM346" s="15">
        <f t="shared" si="854"/>
        <v>0</v>
      </c>
      <c r="AN346" s="15">
        <f t="shared" si="678"/>
        <v>0</v>
      </c>
      <c r="AO346" s="14">
        <v>0</v>
      </c>
      <c r="AP346" s="14">
        <v>0</v>
      </c>
      <c r="AQ346" s="14">
        <v>0</v>
      </c>
      <c r="AR346" s="14">
        <v>0</v>
      </c>
      <c r="AS346" s="14">
        <v>0</v>
      </c>
      <c r="AT346" s="14">
        <v>0</v>
      </c>
      <c r="AU346" s="14">
        <v>0</v>
      </c>
      <c r="AV346" s="14">
        <v>0</v>
      </c>
      <c r="AW346" s="14">
        <v>0</v>
      </c>
      <c r="AX346" s="14">
        <v>0</v>
      </c>
      <c r="AY346" s="14">
        <v>0</v>
      </c>
      <c r="AZ346" s="14">
        <v>0</v>
      </c>
      <c r="BA346" s="14">
        <v>0</v>
      </c>
      <c r="BB346" s="14">
        <v>0</v>
      </c>
      <c r="BC346" s="14">
        <v>0</v>
      </c>
      <c r="BD346" s="14">
        <v>0</v>
      </c>
      <c r="BE346" s="14">
        <v>0</v>
      </c>
      <c r="BF346" s="14">
        <v>0</v>
      </c>
      <c r="BG346" s="14">
        <v>0</v>
      </c>
      <c r="BH346" s="14">
        <v>0</v>
      </c>
      <c r="BI346" s="14">
        <v>0</v>
      </c>
      <c r="BJ346" s="14">
        <v>0</v>
      </c>
      <c r="BK346" s="14">
        <v>0</v>
      </c>
      <c r="BL346" s="14">
        <v>0</v>
      </c>
      <c r="BM346" s="13">
        <f t="shared" si="679"/>
        <v>0</v>
      </c>
      <c r="BN346" s="16">
        <f t="shared" ref="BN346:BY346" si="855">+IFERROR(BA346/CA346,0)</f>
        <v>0</v>
      </c>
      <c r="BO346" s="16">
        <f t="shared" si="855"/>
        <v>0</v>
      </c>
      <c r="BP346" s="16">
        <f t="shared" si="855"/>
        <v>0</v>
      </c>
      <c r="BQ346" s="16">
        <f t="shared" si="855"/>
        <v>0</v>
      </c>
      <c r="BR346" s="16">
        <f t="shared" si="855"/>
        <v>0</v>
      </c>
      <c r="BS346" s="16">
        <f t="shared" si="855"/>
        <v>0</v>
      </c>
      <c r="BT346" s="16">
        <f t="shared" si="855"/>
        <v>0</v>
      </c>
      <c r="BU346" s="16">
        <f t="shared" si="855"/>
        <v>0</v>
      </c>
      <c r="BV346" s="16">
        <f t="shared" si="855"/>
        <v>0</v>
      </c>
      <c r="BW346" s="16">
        <f t="shared" si="855"/>
        <v>0</v>
      </c>
      <c r="BX346" s="16">
        <f t="shared" si="855"/>
        <v>0</v>
      </c>
      <c r="BY346" s="16">
        <f t="shared" si="855"/>
        <v>0</v>
      </c>
      <c r="BZ346" s="16">
        <f t="shared" si="792"/>
        <v>0</v>
      </c>
      <c r="CA346" s="13">
        <v>101000</v>
      </c>
      <c r="CB346" s="13">
        <v>101000</v>
      </c>
      <c r="CC346" s="13">
        <v>101000</v>
      </c>
      <c r="CD346" s="13">
        <v>101000</v>
      </c>
      <c r="CE346" s="13">
        <v>101000</v>
      </c>
      <c r="CF346" s="13">
        <v>101000</v>
      </c>
      <c r="CG346" s="13">
        <v>101000</v>
      </c>
      <c r="CH346" s="13">
        <v>101000</v>
      </c>
      <c r="CI346" s="13">
        <v>101000</v>
      </c>
      <c r="CJ346" s="13">
        <v>101000</v>
      </c>
      <c r="CK346" s="13">
        <v>101000</v>
      </c>
      <c r="CL346" s="13">
        <v>101000</v>
      </c>
      <c r="CM346" s="17">
        <v>0.55000000000000004</v>
      </c>
      <c r="CN346" s="17">
        <v>0.55000000000000004</v>
      </c>
      <c r="CO346" s="17">
        <v>0.55000000000000004</v>
      </c>
      <c r="CP346" s="17">
        <v>0.55000000000000004</v>
      </c>
      <c r="CQ346" s="17">
        <v>0.55000000000000004</v>
      </c>
      <c r="CR346" s="17">
        <v>0.55000000000000004</v>
      </c>
      <c r="CS346" s="17">
        <v>0.55000000000000004</v>
      </c>
      <c r="CT346" s="17">
        <v>0.55000000000000004</v>
      </c>
      <c r="CU346" s="17">
        <v>0.55000000000000004</v>
      </c>
      <c r="CV346" s="17">
        <v>0.55000000000000004</v>
      </c>
      <c r="CW346" s="17">
        <v>0.55000000000000004</v>
      </c>
      <c r="CX346" s="17">
        <v>0.55000000000000004</v>
      </c>
      <c r="CY346" s="17">
        <v>0.33</v>
      </c>
      <c r="CZ346" s="17">
        <v>0.37</v>
      </c>
      <c r="DA346" s="17">
        <v>0.4</v>
      </c>
      <c r="DB346" s="17">
        <v>0.41499999999999998</v>
      </c>
      <c r="DC346" s="17">
        <v>0.45</v>
      </c>
      <c r="DD346" s="17">
        <v>0.43</v>
      </c>
      <c r="DE346" s="17">
        <v>0.44400000000000001</v>
      </c>
      <c r="DF346" s="17">
        <v>0.42399999999999999</v>
      </c>
      <c r="DG346" s="17">
        <v>0.44400000000000001</v>
      </c>
      <c r="DH346" s="17">
        <v>0.41499999999999998</v>
      </c>
      <c r="DI346" s="17">
        <v>0.44400000000000001</v>
      </c>
      <c r="DJ346" s="17">
        <v>0.4</v>
      </c>
    </row>
    <row r="347" spans="1:114" ht="15" customHeight="1" x14ac:dyDescent="0.35">
      <c r="A347" s="21" t="s">
        <v>114</v>
      </c>
      <c r="B347" s="21" t="s">
        <v>115</v>
      </c>
      <c r="C347" s="21" t="s">
        <v>116</v>
      </c>
      <c r="D347" s="21" t="s">
        <v>115</v>
      </c>
      <c r="E347" s="21" t="s">
        <v>117</v>
      </c>
      <c r="F347" s="21">
        <v>2023</v>
      </c>
      <c r="G347" s="21">
        <v>1400208</v>
      </c>
      <c r="H347" s="21" t="s">
        <v>580</v>
      </c>
      <c r="I347" s="21">
        <v>6301441</v>
      </c>
      <c r="J347" s="22" t="s">
        <v>581</v>
      </c>
      <c r="K347" s="21" t="s">
        <v>590</v>
      </c>
      <c r="L347" s="21" t="s">
        <v>591</v>
      </c>
      <c r="M347" s="21"/>
      <c r="N347" s="21"/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4">
        <f t="shared" si="846"/>
        <v>0</v>
      </c>
      <c r="AB347" s="25">
        <f t="shared" ref="AB347:AM347" si="856">+IFERROR(O347/AO347,0)</f>
        <v>0</v>
      </c>
      <c r="AC347" s="25">
        <f t="shared" si="856"/>
        <v>0</v>
      </c>
      <c r="AD347" s="25">
        <f t="shared" si="856"/>
        <v>0</v>
      </c>
      <c r="AE347" s="25">
        <f t="shared" si="856"/>
        <v>0</v>
      </c>
      <c r="AF347" s="25">
        <f t="shared" si="856"/>
        <v>0</v>
      </c>
      <c r="AG347" s="25">
        <f t="shared" si="856"/>
        <v>0</v>
      </c>
      <c r="AH347" s="25">
        <f t="shared" si="856"/>
        <v>0</v>
      </c>
      <c r="AI347" s="25">
        <f t="shared" si="856"/>
        <v>0</v>
      </c>
      <c r="AJ347" s="25">
        <f t="shared" si="856"/>
        <v>0</v>
      </c>
      <c r="AK347" s="25">
        <f t="shared" si="856"/>
        <v>0</v>
      </c>
      <c r="AL347" s="25">
        <f t="shared" si="856"/>
        <v>0</v>
      </c>
      <c r="AM347" s="25">
        <f t="shared" si="856"/>
        <v>0</v>
      </c>
      <c r="AN347" s="25">
        <f t="shared" si="678"/>
        <v>0</v>
      </c>
      <c r="AO347" s="24">
        <v>0</v>
      </c>
      <c r="AP347" s="24">
        <v>0</v>
      </c>
      <c r="AQ347" s="24">
        <v>0</v>
      </c>
      <c r="AR347" s="24">
        <v>0</v>
      </c>
      <c r="AS347" s="24">
        <v>0</v>
      </c>
      <c r="AT347" s="24">
        <v>0</v>
      </c>
      <c r="AU347" s="24">
        <v>0</v>
      </c>
      <c r="AV347" s="24">
        <v>0</v>
      </c>
      <c r="AW347" s="24">
        <v>0</v>
      </c>
      <c r="AX347" s="24">
        <v>0</v>
      </c>
      <c r="AY347" s="24">
        <v>0</v>
      </c>
      <c r="AZ347" s="24">
        <v>0</v>
      </c>
      <c r="BA347" s="24">
        <v>0</v>
      </c>
      <c r="BB347" s="24">
        <v>0</v>
      </c>
      <c r="BC347" s="24">
        <v>0</v>
      </c>
      <c r="BD347" s="24">
        <v>0</v>
      </c>
      <c r="BE347" s="24">
        <v>780000</v>
      </c>
      <c r="BF347" s="24">
        <v>1170000</v>
      </c>
      <c r="BG347" s="24">
        <v>1560000</v>
      </c>
      <c r="BH347" s="24">
        <v>1560000</v>
      </c>
      <c r="BI347" s="24">
        <v>1560000</v>
      </c>
      <c r="BJ347" s="24">
        <v>1560000</v>
      </c>
      <c r="BK347" s="24">
        <v>1950000</v>
      </c>
      <c r="BL347" s="24">
        <v>2340000</v>
      </c>
      <c r="BM347" s="23">
        <f t="shared" si="679"/>
        <v>12480000</v>
      </c>
      <c r="BN347" s="26">
        <f t="shared" ref="BN347:BY347" si="857">+IFERROR(BA347/CA347,0)</f>
        <v>0</v>
      </c>
      <c r="BO347" s="26">
        <f t="shared" si="857"/>
        <v>0</v>
      </c>
      <c r="BP347" s="26">
        <f t="shared" si="857"/>
        <v>0</v>
      </c>
      <c r="BQ347" s="26">
        <f t="shared" si="857"/>
        <v>0</v>
      </c>
      <c r="BR347" s="26">
        <f t="shared" si="857"/>
        <v>10</v>
      </c>
      <c r="BS347" s="26">
        <f t="shared" si="857"/>
        <v>15</v>
      </c>
      <c r="BT347" s="26">
        <f t="shared" si="857"/>
        <v>20</v>
      </c>
      <c r="BU347" s="26">
        <f t="shared" si="857"/>
        <v>20</v>
      </c>
      <c r="BV347" s="26">
        <f t="shared" si="857"/>
        <v>20</v>
      </c>
      <c r="BW347" s="26">
        <f t="shared" si="857"/>
        <v>20</v>
      </c>
      <c r="BX347" s="26">
        <f t="shared" si="857"/>
        <v>25</v>
      </c>
      <c r="BY347" s="26">
        <f t="shared" si="857"/>
        <v>30</v>
      </c>
      <c r="BZ347" s="26">
        <f t="shared" si="792"/>
        <v>160</v>
      </c>
      <c r="CA347" s="23">
        <v>78000</v>
      </c>
      <c r="CB347" s="23">
        <v>78000</v>
      </c>
      <c r="CC347" s="23">
        <v>78000</v>
      </c>
      <c r="CD347" s="23">
        <v>78000</v>
      </c>
      <c r="CE347" s="23">
        <v>78000</v>
      </c>
      <c r="CF347" s="23">
        <v>78000</v>
      </c>
      <c r="CG347" s="23">
        <v>78000</v>
      </c>
      <c r="CH347" s="23">
        <v>78000</v>
      </c>
      <c r="CI347" s="23">
        <v>78000</v>
      </c>
      <c r="CJ347" s="23">
        <v>78000</v>
      </c>
      <c r="CK347" s="23">
        <v>78000</v>
      </c>
      <c r="CL347" s="23">
        <v>78000</v>
      </c>
      <c r="CM347" s="27">
        <v>0.55000000000000004</v>
      </c>
      <c r="CN347" s="27">
        <v>0.55000000000000004</v>
      </c>
      <c r="CO347" s="27">
        <v>0.55000000000000004</v>
      </c>
      <c r="CP347" s="27">
        <v>0.55000000000000004</v>
      </c>
      <c r="CQ347" s="27">
        <v>0.55000000000000004</v>
      </c>
      <c r="CR347" s="27">
        <v>0.55000000000000004</v>
      </c>
      <c r="CS347" s="27">
        <v>0.55000000000000004</v>
      </c>
      <c r="CT347" s="27">
        <v>0.55000000000000004</v>
      </c>
      <c r="CU347" s="27">
        <v>0.55000000000000004</v>
      </c>
      <c r="CV347" s="27">
        <v>0.55000000000000004</v>
      </c>
      <c r="CW347" s="27">
        <v>0.55000000000000004</v>
      </c>
      <c r="CX347" s="27">
        <v>0.55000000000000004</v>
      </c>
      <c r="CY347" s="27">
        <v>0.33</v>
      </c>
      <c r="CZ347" s="27">
        <v>0.37</v>
      </c>
      <c r="DA347" s="27">
        <v>0.4</v>
      </c>
      <c r="DB347" s="27">
        <v>0.41499999999999998</v>
      </c>
      <c r="DC347" s="27">
        <v>0.45</v>
      </c>
      <c r="DD347" s="27">
        <v>0.43</v>
      </c>
      <c r="DE347" s="27">
        <v>0.44400000000000001</v>
      </c>
      <c r="DF347" s="27">
        <v>0.42399999999999999</v>
      </c>
      <c r="DG347" s="27">
        <v>0.44400000000000001</v>
      </c>
      <c r="DH347" s="27">
        <v>0.41499999999999998</v>
      </c>
      <c r="DI347" s="27">
        <v>0.44400000000000001</v>
      </c>
      <c r="DJ347" s="27">
        <v>0.4</v>
      </c>
    </row>
    <row r="348" spans="1:114" ht="15" customHeight="1" x14ac:dyDescent="0.35">
      <c r="A348" s="21" t="s">
        <v>114</v>
      </c>
      <c r="B348" s="21" t="s">
        <v>115</v>
      </c>
      <c r="C348" s="21" t="s">
        <v>116</v>
      </c>
      <c r="D348" s="21" t="s">
        <v>115</v>
      </c>
      <c r="E348" s="21" t="s">
        <v>117</v>
      </c>
      <c r="F348" s="21">
        <v>2023</v>
      </c>
      <c r="G348" s="21">
        <v>1400208</v>
      </c>
      <c r="H348" s="21" t="s">
        <v>580</v>
      </c>
      <c r="I348" s="21">
        <v>6301441</v>
      </c>
      <c r="J348" s="22" t="s">
        <v>581</v>
      </c>
      <c r="K348" s="21" t="s">
        <v>592</v>
      </c>
      <c r="L348" s="21" t="s">
        <v>593</v>
      </c>
      <c r="M348" s="21"/>
      <c r="N348" s="21"/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4">
        <f t="shared" si="846"/>
        <v>0</v>
      </c>
      <c r="AB348" s="25">
        <f t="shared" ref="AB348:AM348" si="858">+IFERROR(O348/AO348,0)</f>
        <v>0</v>
      </c>
      <c r="AC348" s="25">
        <f t="shared" si="858"/>
        <v>0</v>
      </c>
      <c r="AD348" s="25">
        <f t="shared" si="858"/>
        <v>0</v>
      </c>
      <c r="AE348" s="25">
        <f t="shared" si="858"/>
        <v>0</v>
      </c>
      <c r="AF348" s="25">
        <f t="shared" si="858"/>
        <v>0</v>
      </c>
      <c r="AG348" s="25">
        <f t="shared" si="858"/>
        <v>0</v>
      </c>
      <c r="AH348" s="25">
        <f t="shared" si="858"/>
        <v>0</v>
      </c>
      <c r="AI348" s="25">
        <f t="shared" si="858"/>
        <v>0</v>
      </c>
      <c r="AJ348" s="25">
        <f t="shared" si="858"/>
        <v>0</v>
      </c>
      <c r="AK348" s="25">
        <f t="shared" si="858"/>
        <v>0</v>
      </c>
      <c r="AL348" s="25">
        <f t="shared" si="858"/>
        <v>0</v>
      </c>
      <c r="AM348" s="25">
        <f t="shared" si="858"/>
        <v>0</v>
      </c>
      <c r="AN348" s="25">
        <f t="shared" si="678"/>
        <v>0</v>
      </c>
      <c r="AO348" s="24">
        <v>0</v>
      </c>
      <c r="AP348" s="24">
        <v>0</v>
      </c>
      <c r="AQ348" s="24">
        <v>0</v>
      </c>
      <c r="AR348" s="24">
        <v>0</v>
      </c>
      <c r="AS348" s="24">
        <v>0</v>
      </c>
      <c r="AT348" s="24">
        <v>0</v>
      </c>
      <c r="AU348" s="24">
        <v>0</v>
      </c>
      <c r="AV348" s="24">
        <v>0</v>
      </c>
      <c r="AW348" s="24">
        <v>0</v>
      </c>
      <c r="AX348" s="24">
        <v>0</v>
      </c>
      <c r="AY348" s="24">
        <v>0</v>
      </c>
      <c r="AZ348" s="24">
        <v>0</v>
      </c>
      <c r="BA348" s="24">
        <v>0</v>
      </c>
      <c r="BB348" s="24">
        <v>0</v>
      </c>
      <c r="BC348" s="24">
        <v>0</v>
      </c>
      <c r="BD348" s="24">
        <v>46000</v>
      </c>
      <c r="BE348" s="24">
        <v>92000</v>
      </c>
      <c r="BF348" s="24">
        <v>138000</v>
      </c>
      <c r="BG348" s="24">
        <v>184000</v>
      </c>
      <c r="BH348" s="24">
        <v>230000</v>
      </c>
      <c r="BI348" s="24">
        <v>276000</v>
      </c>
      <c r="BJ348" s="24">
        <v>322000</v>
      </c>
      <c r="BK348" s="24">
        <v>368000</v>
      </c>
      <c r="BL348" s="24">
        <v>414000</v>
      </c>
      <c r="BM348" s="23">
        <f t="shared" si="679"/>
        <v>2070000</v>
      </c>
      <c r="BN348" s="26">
        <f t="shared" ref="BN348:BY348" si="859">+IFERROR(BA348/CA348,0)</f>
        <v>0</v>
      </c>
      <c r="BO348" s="26">
        <f t="shared" si="859"/>
        <v>0</v>
      </c>
      <c r="BP348" s="26">
        <f t="shared" si="859"/>
        <v>0</v>
      </c>
      <c r="BQ348" s="26">
        <f t="shared" si="859"/>
        <v>1</v>
      </c>
      <c r="BR348" s="26">
        <f t="shared" si="859"/>
        <v>2</v>
      </c>
      <c r="BS348" s="26">
        <f t="shared" si="859"/>
        <v>3</v>
      </c>
      <c r="BT348" s="26">
        <f t="shared" si="859"/>
        <v>4</v>
      </c>
      <c r="BU348" s="26">
        <f t="shared" si="859"/>
        <v>5</v>
      </c>
      <c r="BV348" s="26">
        <f t="shared" si="859"/>
        <v>6</v>
      </c>
      <c r="BW348" s="26">
        <f t="shared" si="859"/>
        <v>7</v>
      </c>
      <c r="BX348" s="26">
        <f t="shared" si="859"/>
        <v>8</v>
      </c>
      <c r="BY348" s="26">
        <f t="shared" si="859"/>
        <v>9</v>
      </c>
      <c r="BZ348" s="26">
        <f t="shared" si="792"/>
        <v>45</v>
      </c>
      <c r="CA348" s="23">
        <v>46000</v>
      </c>
      <c r="CB348" s="23">
        <v>46000</v>
      </c>
      <c r="CC348" s="23">
        <v>46000</v>
      </c>
      <c r="CD348" s="23">
        <v>46000</v>
      </c>
      <c r="CE348" s="23">
        <v>46000</v>
      </c>
      <c r="CF348" s="23">
        <v>46000</v>
      </c>
      <c r="CG348" s="23">
        <v>46000</v>
      </c>
      <c r="CH348" s="23">
        <v>46000</v>
      </c>
      <c r="CI348" s="23">
        <v>46000</v>
      </c>
      <c r="CJ348" s="23">
        <v>46000</v>
      </c>
      <c r="CK348" s="23">
        <v>46000</v>
      </c>
      <c r="CL348" s="23">
        <v>46000</v>
      </c>
      <c r="CM348" s="27">
        <v>0.55000000000000004</v>
      </c>
      <c r="CN348" s="27">
        <v>0.55000000000000004</v>
      </c>
      <c r="CO348" s="27">
        <v>0.55000000000000004</v>
      </c>
      <c r="CP348" s="27">
        <v>0.55000000000000004</v>
      </c>
      <c r="CQ348" s="27">
        <v>0.55000000000000004</v>
      </c>
      <c r="CR348" s="27">
        <v>0.55000000000000004</v>
      </c>
      <c r="CS348" s="27">
        <v>0.55000000000000004</v>
      </c>
      <c r="CT348" s="27">
        <v>0.55000000000000004</v>
      </c>
      <c r="CU348" s="27">
        <v>0.55000000000000004</v>
      </c>
      <c r="CV348" s="27">
        <v>0.55000000000000004</v>
      </c>
      <c r="CW348" s="27">
        <v>0.55000000000000004</v>
      </c>
      <c r="CX348" s="27">
        <v>0.55000000000000004</v>
      </c>
      <c r="CY348" s="27">
        <v>0.33</v>
      </c>
      <c r="CZ348" s="27">
        <v>0.37</v>
      </c>
      <c r="DA348" s="27">
        <v>0.4</v>
      </c>
      <c r="DB348" s="27">
        <v>0.41499999999999998</v>
      </c>
      <c r="DC348" s="27">
        <v>0.45</v>
      </c>
      <c r="DD348" s="27">
        <v>0.43</v>
      </c>
      <c r="DE348" s="27">
        <v>0.44400000000000001</v>
      </c>
      <c r="DF348" s="27">
        <v>0.42399999999999999</v>
      </c>
      <c r="DG348" s="27">
        <v>0.44400000000000001</v>
      </c>
      <c r="DH348" s="27">
        <v>0.41499999999999998</v>
      </c>
      <c r="DI348" s="27">
        <v>0.44400000000000001</v>
      </c>
      <c r="DJ348" s="27">
        <v>0.4</v>
      </c>
    </row>
    <row r="349" spans="1:114" ht="15" customHeight="1" x14ac:dyDescent="0.35">
      <c r="A349" s="11" t="s">
        <v>114</v>
      </c>
      <c r="B349" s="11" t="s">
        <v>115</v>
      </c>
      <c r="C349" s="11" t="s">
        <v>116</v>
      </c>
      <c r="D349" s="11" t="s">
        <v>115</v>
      </c>
      <c r="E349" s="11" t="s">
        <v>117</v>
      </c>
      <c r="F349" s="11">
        <v>2023</v>
      </c>
      <c r="G349" s="11">
        <v>1400208</v>
      </c>
      <c r="H349" s="11" t="s">
        <v>580</v>
      </c>
      <c r="I349" s="11">
        <v>6301441</v>
      </c>
      <c r="J349" s="12" t="s">
        <v>581</v>
      </c>
      <c r="K349" s="11">
        <v>202256</v>
      </c>
      <c r="L349" s="11" t="s">
        <v>594</v>
      </c>
      <c r="M349" s="11"/>
      <c r="N349" s="11"/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4">
        <f t="shared" si="846"/>
        <v>0</v>
      </c>
      <c r="AB349" s="15">
        <f t="shared" ref="AB349:AM349" si="860">+IFERROR(O349/AO349,0)</f>
        <v>0</v>
      </c>
      <c r="AC349" s="15">
        <f t="shared" si="860"/>
        <v>0</v>
      </c>
      <c r="AD349" s="15">
        <f t="shared" si="860"/>
        <v>0</v>
      </c>
      <c r="AE349" s="15">
        <f t="shared" si="860"/>
        <v>0</v>
      </c>
      <c r="AF349" s="15">
        <f t="shared" si="860"/>
        <v>0</v>
      </c>
      <c r="AG349" s="15">
        <f t="shared" si="860"/>
        <v>0</v>
      </c>
      <c r="AH349" s="15">
        <f t="shared" si="860"/>
        <v>0</v>
      </c>
      <c r="AI349" s="15">
        <f t="shared" si="860"/>
        <v>0</v>
      </c>
      <c r="AJ349" s="15">
        <f t="shared" si="860"/>
        <v>0</v>
      </c>
      <c r="AK349" s="15">
        <f t="shared" si="860"/>
        <v>0</v>
      </c>
      <c r="AL349" s="15">
        <f t="shared" si="860"/>
        <v>0</v>
      </c>
      <c r="AM349" s="15">
        <f t="shared" si="860"/>
        <v>0</v>
      </c>
      <c r="AN349" s="15">
        <f t="shared" si="678"/>
        <v>0</v>
      </c>
      <c r="AO349" s="14">
        <v>0</v>
      </c>
      <c r="AP349" s="14">
        <v>0</v>
      </c>
      <c r="AQ349" s="14">
        <v>0</v>
      </c>
      <c r="AR349" s="14">
        <v>0</v>
      </c>
      <c r="AS349" s="14">
        <v>0</v>
      </c>
      <c r="AT349" s="14">
        <v>0</v>
      </c>
      <c r="AU349" s="14">
        <v>0</v>
      </c>
      <c r="AV349" s="14">
        <v>0</v>
      </c>
      <c r="AW349" s="14">
        <v>0</v>
      </c>
      <c r="AX349" s="14">
        <v>0</v>
      </c>
      <c r="AY349" s="14">
        <v>0</v>
      </c>
      <c r="AZ349" s="14">
        <v>0</v>
      </c>
      <c r="BA349" s="14">
        <v>0</v>
      </c>
      <c r="BB349" s="14">
        <v>0</v>
      </c>
      <c r="BC349" s="14">
        <v>0</v>
      </c>
      <c r="BD349" s="14">
        <v>3250000</v>
      </c>
      <c r="BE349" s="14">
        <v>3900000</v>
      </c>
      <c r="BF349" s="14">
        <v>4225000</v>
      </c>
      <c r="BG349" s="14">
        <v>5200000</v>
      </c>
      <c r="BH349" s="14">
        <v>5525000</v>
      </c>
      <c r="BI349" s="14">
        <v>6500000</v>
      </c>
      <c r="BJ349" s="14">
        <v>6825000</v>
      </c>
      <c r="BK349" s="14">
        <v>7800000</v>
      </c>
      <c r="BL349" s="14">
        <v>8450000</v>
      </c>
      <c r="BM349" s="13">
        <f t="shared" si="679"/>
        <v>51675000</v>
      </c>
      <c r="BN349" s="16">
        <f t="shared" ref="BN349:BY349" si="861">+IFERROR(BA349/CA349,0)</f>
        <v>0</v>
      </c>
      <c r="BO349" s="16">
        <f t="shared" si="861"/>
        <v>0</v>
      </c>
      <c r="BP349" s="16">
        <f t="shared" si="861"/>
        <v>0</v>
      </c>
      <c r="BQ349" s="16">
        <f t="shared" si="861"/>
        <v>50</v>
      </c>
      <c r="BR349" s="16">
        <f t="shared" si="861"/>
        <v>60</v>
      </c>
      <c r="BS349" s="16">
        <f t="shared" si="861"/>
        <v>65</v>
      </c>
      <c r="BT349" s="16">
        <f t="shared" si="861"/>
        <v>80</v>
      </c>
      <c r="BU349" s="16">
        <f t="shared" si="861"/>
        <v>85</v>
      </c>
      <c r="BV349" s="16">
        <f t="shared" si="861"/>
        <v>100</v>
      </c>
      <c r="BW349" s="16">
        <f t="shared" si="861"/>
        <v>105</v>
      </c>
      <c r="BX349" s="16">
        <f t="shared" si="861"/>
        <v>120</v>
      </c>
      <c r="BY349" s="16">
        <f t="shared" si="861"/>
        <v>130</v>
      </c>
      <c r="BZ349" s="16">
        <f t="shared" si="792"/>
        <v>795</v>
      </c>
      <c r="CA349" s="13">
        <v>65000</v>
      </c>
      <c r="CB349" s="13">
        <v>65000</v>
      </c>
      <c r="CC349" s="13">
        <v>65000</v>
      </c>
      <c r="CD349" s="13">
        <v>65000</v>
      </c>
      <c r="CE349" s="13">
        <v>65000</v>
      </c>
      <c r="CF349" s="13">
        <v>65000</v>
      </c>
      <c r="CG349" s="13">
        <v>65000</v>
      </c>
      <c r="CH349" s="13">
        <v>65000</v>
      </c>
      <c r="CI349" s="13">
        <v>65000</v>
      </c>
      <c r="CJ349" s="13">
        <v>65000</v>
      </c>
      <c r="CK349" s="13">
        <v>65000</v>
      </c>
      <c r="CL349" s="13">
        <v>65000</v>
      </c>
      <c r="CM349" s="17">
        <v>0.55000000000000004</v>
      </c>
      <c r="CN349" s="17">
        <v>0.55000000000000004</v>
      </c>
      <c r="CO349" s="17">
        <v>0.55000000000000004</v>
      </c>
      <c r="CP349" s="17">
        <v>0.55000000000000004</v>
      </c>
      <c r="CQ349" s="17">
        <v>0.55000000000000004</v>
      </c>
      <c r="CR349" s="17">
        <v>0.55000000000000004</v>
      </c>
      <c r="CS349" s="17">
        <v>0.55000000000000004</v>
      </c>
      <c r="CT349" s="17">
        <v>0.55000000000000004</v>
      </c>
      <c r="CU349" s="17">
        <v>0.55000000000000004</v>
      </c>
      <c r="CV349" s="17">
        <v>0.55000000000000004</v>
      </c>
      <c r="CW349" s="17">
        <v>0.55000000000000004</v>
      </c>
      <c r="CX349" s="17">
        <v>0.55000000000000004</v>
      </c>
      <c r="CY349" s="17">
        <v>0.33</v>
      </c>
      <c r="CZ349" s="17">
        <v>0.37</v>
      </c>
      <c r="DA349" s="17">
        <v>0.4</v>
      </c>
      <c r="DB349" s="17">
        <v>0.41499999999999998</v>
      </c>
      <c r="DC349" s="17">
        <v>0.45</v>
      </c>
      <c r="DD349" s="17">
        <v>0.43</v>
      </c>
      <c r="DE349" s="17">
        <v>0.44400000000000001</v>
      </c>
      <c r="DF349" s="17">
        <v>0.42399999999999999</v>
      </c>
      <c r="DG349" s="17">
        <v>0.44400000000000001</v>
      </c>
      <c r="DH349" s="17">
        <v>0.41499999999999998</v>
      </c>
      <c r="DI349" s="17">
        <v>0.44400000000000001</v>
      </c>
      <c r="DJ349" s="17">
        <v>0.4</v>
      </c>
    </row>
    <row r="350" spans="1:114" ht="15" customHeight="1" x14ac:dyDescent="0.35">
      <c r="A350" s="11" t="s">
        <v>114</v>
      </c>
      <c r="B350" s="11" t="s">
        <v>115</v>
      </c>
      <c r="C350" s="11" t="s">
        <v>116</v>
      </c>
      <c r="D350" s="11" t="s">
        <v>115</v>
      </c>
      <c r="E350" s="11" t="s">
        <v>117</v>
      </c>
      <c r="F350" s="11">
        <v>2023</v>
      </c>
      <c r="G350" s="11">
        <v>1400208</v>
      </c>
      <c r="H350" s="11" t="s">
        <v>580</v>
      </c>
      <c r="I350" s="11">
        <v>6301441</v>
      </c>
      <c r="J350" s="12" t="s">
        <v>581</v>
      </c>
      <c r="K350" s="11">
        <v>201814</v>
      </c>
      <c r="L350" s="11" t="s">
        <v>595</v>
      </c>
      <c r="M350" s="11"/>
      <c r="N350" s="11"/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4">
        <f t="shared" si="846"/>
        <v>0</v>
      </c>
      <c r="AB350" s="15">
        <f t="shared" ref="AB350:AM350" si="862">+IFERROR(O350/AO350,0)</f>
        <v>0</v>
      </c>
      <c r="AC350" s="15">
        <f t="shared" si="862"/>
        <v>0</v>
      </c>
      <c r="AD350" s="15">
        <f t="shared" si="862"/>
        <v>0</v>
      </c>
      <c r="AE350" s="15">
        <f t="shared" si="862"/>
        <v>0</v>
      </c>
      <c r="AF350" s="15">
        <f t="shared" si="862"/>
        <v>0</v>
      </c>
      <c r="AG350" s="15">
        <f t="shared" si="862"/>
        <v>0</v>
      </c>
      <c r="AH350" s="15">
        <f t="shared" si="862"/>
        <v>0</v>
      </c>
      <c r="AI350" s="15">
        <f t="shared" si="862"/>
        <v>0</v>
      </c>
      <c r="AJ350" s="15">
        <f t="shared" si="862"/>
        <v>0</v>
      </c>
      <c r="AK350" s="15">
        <f t="shared" si="862"/>
        <v>0</v>
      </c>
      <c r="AL350" s="15">
        <f t="shared" si="862"/>
        <v>0</v>
      </c>
      <c r="AM350" s="15">
        <f t="shared" si="862"/>
        <v>0</v>
      </c>
      <c r="AN350" s="15">
        <f t="shared" si="678"/>
        <v>0</v>
      </c>
      <c r="AO350" s="14">
        <v>0</v>
      </c>
      <c r="AP350" s="14">
        <v>0</v>
      </c>
      <c r="AQ350" s="14">
        <v>0</v>
      </c>
      <c r="AR350" s="14">
        <v>0</v>
      </c>
      <c r="AS350" s="14">
        <v>0</v>
      </c>
      <c r="AT350" s="14">
        <v>0</v>
      </c>
      <c r="AU350" s="14">
        <v>0</v>
      </c>
      <c r="AV350" s="14">
        <v>0</v>
      </c>
      <c r="AW350" s="14">
        <v>0</v>
      </c>
      <c r="AX350" s="14">
        <v>0</v>
      </c>
      <c r="AY350" s="14">
        <v>0</v>
      </c>
      <c r="AZ350" s="14">
        <v>0</v>
      </c>
      <c r="BA350" s="14">
        <v>0</v>
      </c>
      <c r="BB350" s="14">
        <v>1160000</v>
      </c>
      <c r="BC350" s="14">
        <v>1740000</v>
      </c>
      <c r="BD350" s="14">
        <v>2320000</v>
      </c>
      <c r="BE350" s="14">
        <v>2552000</v>
      </c>
      <c r="BF350" s="14">
        <v>2320000</v>
      </c>
      <c r="BG350" s="14">
        <v>2900000</v>
      </c>
      <c r="BH350" s="14">
        <v>3248000</v>
      </c>
      <c r="BI350" s="14">
        <v>4060000</v>
      </c>
      <c r="BJ350" s="14">
        <v>4640000</v>
      </c>
      <c r="BK350" s="14">
        <v>5220000</v>
      </c>
      <c r="BL350" s="14">
        <v>5800000</v>
      </c>
      <c r="BM350" s="13">
        <f t="shared" si="679"/>
        <v>35960000</v>
      </c>
      <c r="BN350" s="16">
        <f t="shared" ref="BN350:BY350" si="863">+IFERROR(BA350/CA350,0)</f>
        <v>0</v>
      </c>
      <c r="BO350" s="16">
        <f t="shared" si="863"/>
        <v>10</v>
      </c>
      <c r="BP350" s="16">
        <f t="shared" si="863"/>
        <v>15</v>
      </c>
      <c r="BQ350" s="16">
        <f t="shared" si="863"/>
        <v>20</v>
      </c>
      <c r="BR350" s="16">
        <f t="shared" si="863"/>
        <v>22</v>
      </c>
      <c r="BS350" s="16">
        <f t="shared" si="863"/>
        <v>20</v>
      </c>
      <c r="BT350" s="16">
        <f t="shared" si="863"/>
        <v>25</v>
      </c>
      <c r="BU350" s="16">
        <f t="shared" si="863"/>
        <v>28</v>
      </c>
      <c r="BV350" s="16">
        <f t="shared" si="863"/>
        <v>35</v>
      </c>
      <c r="BW350" s="16">
        <f t="shared" si="863"/>
        <v>40</v>
      </c>
      <c r="BX350" s="16">
        <f t="shared" si="863"/>
        <v>45</v>
      </c>
      <c r="BY350" s="16">
        <f t="shared" si="863"/>
        <v>50</v>
      </c>
      <c r="BZ350" s="16">
        <f t="shared" si="792"/>
        <v>310</v>
      </c>
      <c r="CA350" s="13">
        <v>116000</v>
      </c>
      <c r="CB350" s="13">
        <v>116000</v>
      </c>
      <c r="CC350" s="13">
        <v>116000</v>
      </c>
      <c r="CD350" s="13">
        <v>116000</v>
      </c>
      <c r="CE350" s="13">
        <v>116000</v>
      </c>
      <c r="CF350" s="13">
        <v>116000</v>
      </c>
      <c r="CG350" s="13">
        <v>116000</v>
      </c>
      <c r="CH350" s="13">
        <v>116000</v>
      </c>
      <c r="CI350" s="13">
        <v>116000</v>
      </c>
      <c r="CJ350" s="13">
        <v>116000</v>
      </c>
      <c r="CK350" s="13">
        <v>116000</v>
      </c>
      <c r="CL350" s="13">
        <v>116000</v>
      </c>
      <c r="CM350" s="17">
        <v>0.55000000000000004</v>
      </c>
      <c r="CN350" s="17">
        <v>0.55000000000000004</v>
      </c>
      <c r="CO350" s="17">
        <v>0.55000000000000004</v>
      </c>
      <c r="CP350" s="17">
        <v>0.55000000000000004</v>
      </c>
      <c r="CQ350" s="17">
        <v>0.55000000000000004</v>
      </c>
      <c r="CR350" s="17">
        <v>0.55000000000000004</v>
      </c>
      <c r="CS350" s="17">
        <v>0.55000000000000004</v>
      </c>
      <c r="CT350" s="17">
        <v>0.55000000000000004</v>
      </c>
      <c r="CU350" s="17">
        <v>0.55000000000000004</v>
      </c>
      <c r="CV350" s="17">
        <v>0.55000000000000004</v>
      </c>
      <c r="CW350" s="17">
        <v>0.55000000000000004</v>
      </c>
      <c r="CX350" s="17">
        <v>0.55000000000000004</v>
      </c>
      <c r="CY350" s="17">
        <v>0.33</v>
      </c>
      <c r="CZ350" s="17">
        <v>0.37</v>
      </c>
      <c r="DA350" s="17">
        <v>0.4</v>
      </c>
      <c r="DB350" s="17">
        <v>0.41499999999999998</v>
      </c>
      <c r="DC350" s="17">
        <v>0.45</v>
      </c>
      <c r="DD350" s="17">
        <v>0.43</v>
      </c>
      <c r="DE350" s="17">
        <v>0.44400000000000001</v>
      </c>
      <c r="DF350" s="17">
        <v>0.42399999999999999</v>
      </c>
      <c r="DG350" s="17">
        <v>0.44400000000000001</v>
      </c>
      <c r="DH350" s="17">
        <v>0.41499999999999998</v>
      </c>
      <c r="DI350" s="17">
        <v>0.44400000000000001</v>
      </c>
      <c r="DJ350" s="17">
        <v>0.4</v>
      </c>
    </row>
    <row r="351" spans="1:114" ht="15" customHeight="1" x14ac:dyDescent="0.35">
      <c r="A351" s="11" t="s">
        <v>114</v>
      </c>
      <c r="B351" s="11" t="s">
        <v>115</v>
      </c>
      <c r="C351" s="11" t="s">
        <v>116</v>
      </c>
      <c r="D351" s="11" t="s">
        <v>115</v>
      </c>
      <c r="E351" s="11" t="s">
        <v>117</v>
      </c>
      <c r="F351" s="11">
        <v>2023</v>
      </c>
      <c r="G351" s="11">
        <v>1400208</v>
      </c>
      <c r="H351" s="11" t="s">
        <v>580</v>
      </c>
      <c r="I351" s="11">
        <v>6301441</v>
      </c>
      <c r="J351" s="12" t="s">
        <v>581</v>
      </c>
      <c r="K351" s="11">
        <v>201590</v>
      </c>
      <c r="L351" s="11" t="s">
        <v>596</v>
      </c>
      <c r="M351" s="11"/>
      <c r="N351" s="11"/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4">
        <f t="shared" si="846"/>
        <v>0</v>
      </c>
      <c r="AB351" s="15">
        <f t="shared" ref="AB351:AM351" si="864">+IFERROR(O351/AO351,0)</f>
        <v>0</v>
      </c>
      <c r="AC351" s="15">
        <f t="shared" si="864"/>
        <v>0</v>
      </c>
      <c r="AD351" s="15">
        <f t="shared" si="864"/>
        <v>0</v>
      </c>
      <c r="AE351" s="15">
        <f t="shared" si="864"/>
        <v>0</v>
      </c>
      <c r="AF351" s="15">
        <f t="shared" si="864"/>
        <v>0</v>
      </c>
      <c r="AG351" s="15">
        <f t="shared" si="864"/>
        <v>0</v>
      </c>
      <c r="AH351" s="15">
        <f t="shared" si="864"/>
        <v>0</v>
      </c>
      <c r="AI351" s="15">
        <f t="shared" si="864"/>
        <v>0</v>
      </c>
      <c r="AJ351" s="15">
        <f t="shared" si="864"/>
        <v>0</v>
      </c>
      <c r="AK351" s="15">
        <f t="shared" si="864"/>
        <v>0</v>
      </c>
      <c r="AL351" s="15">
        <f t="shared" si="864"/>
        <v>0</v>
      </c>
      <c r="AM351" s="15">
        <f t="shared" si="864"/>
        <v>0</v>
      </c>
      <c r="AN351" s="15">
        <f t="shared" si="678"/>
        <v>0</v>
      </c>
      <c r="AO351" s="14">
        <v>0</v>
      </c>
      <c r="AP351" s="14">
        <v>0</v>
      </c>
      <c r="AQ351" s="14">
        <v>0</v>
      </c>
      <c r="AR351" s="14">
        <v>0</v>
      </c>
      <c r="AS351" s="14">
        <v>0</v>
      </c>
      <c r="AT351" s="14">
        <v>0</v>
      </c>
      <c r="AU351" s="14">
        <v>0</v>
      </c>
      <c r="AV351" s="14">
        <v>0</v>
      </c>
      <c r="AW351" s="14">
        <v>0</v>
      </c>
      <c r="AX351" s="14">
        <v>0</v>
      </c>
      <c r="AY351" s="14">
        <v>0</v>
      </c>
      <c r="AZ351" s="14">
        <v>0</v>
      </c>
      <c r="BA351" s="14">
        <v>0</v>
      </c>
      <c r="BB351" s="14">
        <v>500000</v>
      </c>
      <c r="BC351" s="14">
        <v>1000000</v>
      </c>
      <c r="BD351" s="14">
        <v>1500000</v>
      </c>
      <c r="BE351" s="14">
        <v>1500000</v>
      </c>
      <c r="BF351" s="14">
        <v>2000000</v>
      </c>
      <c r="BG351" s="14">
        <v>2500000</v>
      </c>
      <c r="BH351" s="14">
        <v>3000000</v>
      </c>
      <c r="BI351" s="14">
        <v>3500000</v>
      </c>
      <c r="BJ351" s="14">
        <v>4500000</v>
      </c>
      <c r="BK351" s="14">
        <v>5000000</v>
      </c>
      <c r="BL351" s="14">
        <v>5500000</v>
      </c>
      <c r="BM351" s="13">
        <f t="shared" si="679"/>
        <v>30500000</v>
      </c>
      <c r="BN351" s="16">
        <f t="shared" ref="BN351:BY351" si="865">+IFERROR(BA351/CA351,0)</f>
        <v>0</v>
      </c>
      <c r="BO351" s="16">
        <f t="shared" si="865"/>
        <v>5</v>
      </c>
      <c r="BP351" s="16">
        <f t="shared" si="865"/>
        <v>10</v>
      </c>
      <c r="BQ351" s="16">
        <f t="shared" si="865"/>
        <v>15</v>
      </c>
      <c r="BR351" s="16">
        <f t="shared" si="865"/>
        <v>15</v>
      </c>
      <c r="BS351" s="16">
        <f t="shared" si="865"/>
        <v>20</v>
      </c>
      <c r="BT351" s="16">
        <f t="shared" si="865"/>
        <v>25</v>
      </c>
      <c r="BU351" s="16">
        <f t="shared" si="865"/>
        <v>30</v>
      </c>
      <c r="BV351" s="16">
        <f t="shared" si="865"/>
        <v>35</v>
      </c>
      <c r="BW351" s="16">
        <f t="shared" si="865"/>
        <v>45</v>
      </c>
      <c r="BX351" s="16">
        <f t="shared" si="865"/>
        <v>50</v>
      </c>
      <c r="BY351" s="16">
        <f t="shared" si="865"/>
        <v>55</v>
      </c>
      <c r="BZ351" s="16">
        <f t="shared" si="792"/>
        <v>305</v>
      </c>
      <c r="CA351" s="13">
        <v>100000</v>
      </c>
      <c r="CB351" s="13">
        <v>100000</v>
      </c>
      <c r="CC351" s="13">
        <v>100000</v>
      </c>
      <c r="CD351" s="13">
        <v>100000</v>
      </c>
      <c r="CE351" s="13">
        <v>100000</v>
      </c>
      <c r="CF351" s="13">
        <v>100000</v>
      </c>
      <c r="CG351" s="13">
        <v>100000</v>
      </c>
      <c r="CH351" s="13">
        <v>100000</v>
      </c>
      <c r="CI351" s="13">
        <v>100000</v>
      </c>
      <c r="CJ351" s="13">
        <v>100000</v>
      </c>
      <c r="CK351" s="13">
        <v>100000</v>
      </c>
      <c r="CL351" s="13">
        <v>100000</v>
      </c>
      <c r="CM351" s="17">
        <v>0.55000000000000004</v>
      </c>
      <c r="CN351" s="17">
        <v>0.55000000000000004</v>
      </c>
      <c r="CO351" s="17">
        <v>0.55000000000000004</v>
      </c>
      <c r="CP351" s="17">
        <v>0.55000000000000004</v>
      </c>
      <c r="CQ351" s="17">
        <v>0.55000000000000004</v>
      </c>
      <c r="CR351" s="17">
        <v>0.55000000000000004</v>
      </c>
      <c r="CS351" s="17">
        <v>0.55000000000000004</v>
      </c>
      <c r="CT351" s="17">
        <v>0.55000000000000004</v>
      </c>
      <c r="CU351" s="17">
        <v>0.55000000000000004</v>
      </c>
      <c r="CV351" s="17">
        <v>0.55000000000000004</v>
      </c>
      <c r="CW351" s="17">
        <v>0.55000000000000004</v>
      </c>
      <c r="CX351" s="17">
        <v>0.55000000000000004</v>
      </c>
      <c r="CY351" s="17">
        <v>0.33</v>
      </c>
      <c r="CZ351" s="17">
        <v>0.37</v>
      </c>
      <c r="DA351" s="17">
        <v>0.4</v>
      </c>
      <c r="DB351" s="17">
        <v>0.41499999999999998</v>
      </c>
      <c r="DC351" s="17">
        <v>0.45</v>
      </c>
      <c r="DD351" s="17">
        <v>0.43</v>
      </c>
      <c r="DE351" s="17">
        <v>0.44400000000000001</v>
      </c>
      <c r="DF351" s="17">
        <v>0.42399999999999999</v>
      </c>
      <c r="DG351" s="17">
        <v>0.44400000000000001</v>
      </c>
      <c r="DH351" s="17">
        <v>0.41499999999999998</v>
      </c>
      <c r="DI351" s="17">
        <v>0.44400000000000001</v>
      </c>
      <c r="DJ351" s="17">
        <v>0.4</v>
      </c>
    </row>
    <row r="352" spans="1:114" ht="15" customHeight="1" x14ac:dyDescent="0.35">
      <c r="A352" s="11" t="s">
        <v>114</v>
      </c>
      <c r="B352" s="11" t="s">
        <v>115</v>
      </c>
      <c r="C352" s="11" t="s">
        <v>116</v>
      </c>
      <c r="D352" s="11" t="s">
        <v>115</v>
      </c>
      <c r="E352" s="11" t="s">
        <v>117</v>
      </c>
      <c r="F352" s="11">
        <v>2023</v>
      </c>
      <c r="G352" s="11">
        <v>1400208</v>
      </c>
      <c r="H352" s="11" t="s">
        <v>580</v>
      </c>
      <c r="I352" s="11">
        <v>6301441</v>
      </c>
      <c r="J352" s="12" t="s">
        <v>581</v>
      </c>
      <c r="K352" s="11">
        <v>201585</v>
      </c>
      <c r="L352" s="11" t="s">
        <v>597</v>
      </c>
      <c r="M352" s="11"/>
      <c r="N352" s="11"/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4">
        <f t="shared" si="846"/>
        <v>0</v>
      </c>
      <c r="AB352" s="15">
        <f t="shared" ref="AB352:AM352" si="866">+IFERROR(O352/AO352,0)</f>
        <v>0</v>
      </c>
      <c r="AC352" s="15">
        <f t="shared" si="866"/>
        <v>0</v>
      </c>
      <c r="AD352" s="15">
        <f t="shared" si="866"/>
        <v>0</v>
      </c>
      <c r="AE352" s="15">
        <f t="shared" si="866"/>
        <v>0</v>
      </c>
      <c r="AF352" s="15">
        <f t="shared" si="866"/>
        <v>0</v>
      </c>
      <c r="AG352" s="15">
        <f t="shared" si="866"/>
        <v>0</v>
      </c>
      <c r="AH352" s="15">
        <f t="shared" si="866"/>
        <v>0</v>
      </c>
      <c r="AI352" s="15">
        <f t="shared" si="866"/>
        <v>0</v>
      </c>
      <c r="AJ352" s="15">
        <f t="shared" si="866"/>
        <v>0</v>
      </c>
      <c r="AK352" s="15">
        <f t="shared" si="866"/>
        <v>0</v>
      </c>
      <c r="AL352" s="15">
        <f t="shared" si="866"/>
        <v>0</v>
      </c>
      <c r="AM352" s="15">
        <f t="shared" si="866"/>
        <v>0</v>
      </c>
      <c r="AN352" s="15">
        <f t="shared" si="678"/>
        <v>0</v>
      </c>
      <c r="AO352" s="14">
        <v>0</v>
      </c>
      <c r="AP352" s="14">
        <v>0</v>
      </c>
      <c r="AQ352" s="14">
        <v>0</v>
      </c>
      <c r="AR352" s="14">
        <v>0</v>
      </c>
      <c r="AS352" s="14">
        <v>0</v>
      </c>
      <c r="AT352" s="14">
        <v>0</v>
      </c>
      <c r="AU352" s="14">
        <v>0</v>
      </c>
      <c r="AV352" s="14">
        <v>0</v>
      </c>
      <c r="AW352" s="14">
        <v>0</v>
      </c>
      <c r="AX352" s="14">
        <v>0</v>
      </c>
      <c r="AY352" s="14">
        <v>0</v>
      </c>
      <c r="AZ352" s="14">
        <v>0</v>
      </c>
      <c r="BA352" s="14">
        <v>0</v>
      </c>
      <c r="BB352" s="14">
        <v>0</v>
      </c>
      <c r="BC352" s="14">
        <v>1140000</v>
      </c>
      <c r="BD352" s="14">
        <v>1710000</v>
      </c>
      <c r="BE352" s="14">
        <v>2280000</v>
      </c>
      <c r="BF352" s="14">
        <v>2850000</v>
      </c>
      <c r="BG352" s="14">
        <v>3420000</v>
      </c>
      <c r="BH352" s="14">
        <v>3990000</v>
      </c>
      <c r="BI352" s="14">
        <v>4560000</v>
      </c>
      <c r="BJ352" s="14">
        <v>5130000</v>
      </c>
      <c r="BK352" s="14">
        <v>5700000</v>
      </c>
      <c r="BL352" s="14">
        <v>6270000</v>
      </c>
      <c r="BM352" s="13">
        <f t="shared" si="679"/>
        <v>37050000</v>
      </c>
      <c r="BN352" s="16">
        <f t="shared" ref="BN352:BY352" si="867">+IFERROR(BA352/CA352,0)</f>
        <v>0</v>
      </c>
      <c r="BO352" s="16">
        <f t="shared" si="867"/>
        <v>0</v>
      </c>
      <c r="BP352" s="16">
        <f t="shared" si="867"/>
        <v>10</v>
      </c>
      <c r="BQ352" s="16">
        <f t="shared" si="867"/>
        <v>15</v>
      </c>
      <c r="BR352" s="16">
        <f t="shared" si="867"/>
        <v>20</v>
      </c>
      <c r="BS352" s="16">
        <f t="shared" si="867"/>
        <v>25</v>
      </c>
      <c r="BT352" s="16">
        <f t="shared" si="867"/>
        <v>30</v>
      </c>
      <c r="BU352" s="16">
        <f t="shared" si="867"/>
        <v>35</v>
      </c>
      <c r="BV352" s="16">
        <f t="shared" si="867"/>
        <v>40</v>
      </c>
      <c r="BW352" s="16">
        <f t="shared" si="867"/>
        <v>45</v>
      </c>
      <c r="BX352" s="16">
        <f t="shared" si="867"/>
        <v>50</v>
      </c>
      <c r="BY352" s="16">
        <f t="shared" si="867"/>
        <v>55</v>
      </c>
      <c r="BZ352" s="16">
        <f t="shared" si="792"/>
        <v>325</v>
      </c>
      <c r="CA352" s="13">
        <v>114000</v>
      </c>
      <c r="CB352" s="13">
        <v>114000</v>
      </c>
      <c r="CC352" s="13">
        <v>114000</v>
      </c>
      <c r="CD352" s="13">
        <v>114000</v>
      </c>
      <c r="CE352" s="13">
        <v>114000</v>
      </c>
      <c r="CF352" s="13">
        <v>114000</v>
      </c>
      <c r="CG352" s="13">
        <v>114000</v>
      </c>
      <c r="CH352" s="13">
        <v>114000</v>
      </c>
      <c r="CI352" s="13">
        <v>114000</v>
      </c>
      <c r="CJ352" s="13">
        <v>114000</v>
      </c>
      <c r="CK352" s="13">
        <v>114000</v>
      </c>
      <c r="CL352" s="13">
        <v>114000</v>
      </c>
      <c r="CM352" s="17">
        <v>0.55000000000000004</v>
      </c>
      <c r="CN352" s="17">
        <v>0.55000000000000004</v>
      </c>
      <c r="CO352" s="17">
        <v>0.55000000000000004</v>
      </c>
      <c r="CP352" s="17">
        <v>0.55000000000000004</v>
      </c>
      <c r="CQ352" s="17">
        <v>0.55000000000000004</v>
      </c>
      <c r="CR352" s="17">
        <v>0.55000000000000004</v>
      </c>
      <c r="CS352" s="17">
        <v>0.55000000000000004</v>
      </c>
      <c r="CT352" s="17">
        <v>0.55000000000000004</v>
      </c>
      <c r="CU352" s="17">
        <v>0.55000000000000004</v>
      </c>
      <c r="CV352" s="17">
        <v>0.55000000000000004</v>
      </c>
      <c r="CW352" s="17">
        <v>0.55000000000000004</v>
      </c>
      <c r="CX352" s="17">
        <v>0.55000000000000004</v>
      </c>
      <c r="CY352" s="17">
        <v>0.33</v>
      </c>
      <c r="CZ352" s="17">
        <v>0.37</v>
      </c>
      <c r="DA352" s="17">
        <v>0.4</v>
      </c>
      <c r="DB352" s="17">
        <v>0.41499999999999998</v>
      </c>
      <c r="DC352" s="17">
        <v>0.45</v>
      </c>
      <c r="DD352" s="17">
        <v>0.43</v>
      </c>
      <c r="DE352" s="17">
        <v>0.44400000000000001</v>
      </c>
      <c r="DF352" s="17">
        <v>0.42399999999999999</v>
      </c>
      <c r="DG352" s="17">
        <v>0.44400000000000001</v>
      </c>
      <c r="DH352" s="17">
        <v>0.41499999999999998</v>
      </c>
      <c r="DI352" s="17">
        <v>0.44400000000000001</v>
      </c>
      <c r="DJ352" s="17">
        <v>0.4</v>
      </c>
    </row>
    <row r="353" spans="1:114" ht="15" customHeight="1" x14ac:dyDescent="0.35">
      <c r="A353" s="11" t="s">
        <v>114</v>
      </c>
      <c r="B353" s="11" t="s">
        <v>115</v>
      </c>
      <c r="C353" s="11" t="s">
        <v>116</v>
      </c>
      <c r="D353" s="11" t="s">
        <v>115</v>
      </c>
      <c r="E353" s="11" t="s">
        <v>117</v>
      </c>
      <c r="F353" s="11">
        <v>2023</v>
      </c>
      <c r="G353" s="11">
        <v>1400208</v>
      </c>
      <c r="H353" s="11" t="s">
        <v>580</v>
      </c>
      <c r="I353" s="11">
        <v>6301441</v>
      </c>
      <c r="J353" s="12" t="s">
        <v>581</v>
      </c>
      <c r="K353" s="11">
        <v>201540</v>
      </c>
      <c r="L353" s="11" t="s">
        <v>598</v>
      </c>
      <c r="M353" s="11"/>
      <c r="N353" s="11"/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4">
        <f t="shared" si="846"/>
        <v>0</v>
      </c>
      <c r="AB353" s="15">
        <f t="shared" ref="AB353:AM353" si="868">+IFERROR(O353/AO353,0)</f>
        <v>0</v>
      </c>
      <c r="AC353" s="15">
        <f t="shared" si="868"/>
        <v>0</v>
      </c>
      <c r="AD353" s="15">
        <f t="shared" si="868"/>
        <v>0</v>
      </c>
      <c r="AE353" s="15">
        <f t="shared" si="868"/>
        <v>0</v>
      </c>
      <c r="AF353" s="15">
        <f t="shared" si="868"/>
        <v>0</v>
      </c>
      <c r="AG353" s="15">
        <f t="shared" si="868"/>
        <v>0</v>
      </c>
      <c r="AH353" s="15">
        <f t="shared" si="868"/>
        <v>0</v>
      </c>
      <c r="AI353" s="15">
        <f t="shared" si="868"/>
        <v>0</v>
      </c>
      <c r="AJ353" s="15">
        <f t="shared" si="868"/>
        <v>0</v>
      </c>
      <c r="AK353" s="15">
        <f t="shared" si="868"/>
        <v>0</v>
      </c>
      <c r="AL353" s="15">
        <f t="shared" si="868"/>
        <v>0</v>
      </c>
      <c r="AM353" s="15">
        <f t="shared" si="868"/>
        <v>0</v>
      </c>
      <c r="AN353" s="15">
        <f t="shared" si="678"/>
        <v>0</v>
      </c>
      <c r="AO353" s="14">
        <v>0</v>
      </c>
      <c r="AP353" s="14">
        <v>0</v>
      </c>
      <c r="AQ353" s="14">
        <v>0</v>
      </c>
      <c r="AR353" s="14">
        <v>0</v>
      </c>
      <c r="AS353" s="14">
        <v>0</v>
      </c>
      <c r="AT353" s="14">
        <v>0</v>
      </c>
      <c r="AU353" s="14">
        <v>0</v>
      </c>
      <c r="AV353" s="14">
        <v>0</v>
      </c>
      <c r="AW353" s="14">
        <v>0</v>
      </c>
      <c r="AX353" s="14">
        <v>0</v>
      </c>
      <c r="AY353" s="14">
        <v>0</v>
      </c>
      <c r="AZ353" s="14">
        <v>0</v>
      </c>
      <c r="BA353" s="14">
        <v>0</v>
      </c>
      <c r="BB353" s="14">
        <v>0</v>
      </c>
      <c r="BC353" s="14">
        <v>0</v>
      </c>
      <c r="BD353" s="14">
        <v>0</v>
      </c>
      <c r="BE353" s="14">
        <v>840000</v>
      </c>
      <c r="BF353" s="14">
        <v>1008000</v>
      </c>
      <c r="BG353" s="14">
        <v>1680000</v>
      </c>
      <c r="BH353" s="14">
        <v>2520000</v>
      </c>
      <c r="BI353" s="14">
        <v>2520000</v>
      </c>
      <c r="BJ353" s="14">
        <v>2520000</v>
      </c>
      <c r="BK353" s="14">
        <v>3024000</v>
      </c>
      <c r="BL353" s="14">
        <v>3360000</v>
      </c>
      <c r="BM353" s="13">
        <f t="shared" si="679"/>
        <v>17472000</v>
      </c>
      <c r="BN353" s="16">
        <f t="shared" ref="BN353:BY353" si="869">+IFERROR(BA353/CA353,0)</f>
        <v>0</v>
      </c>
      <c r="BO353" s="16">
        <f t="shared" si="869"/>
        <v>0</v>
      </c>
      <c r="BP353" s="16">
        <f t="shared" si="869"/>
        <v>0</v>
      </c>
      <c r="BQ353" s="16">
        <f t="shared" si="869"/>
        <v>0</v>
      </c>
      <c r="BR353" s="16">
        <f t="shared" si="869"/>
        <v>5</v>
      </c>
      <c r="BS353" s="16">
        <f t="shared" si="869"/>
        <v>6</v>
      </c>
      <c r="BT353" s="16">
        <f t="shared" si="869"/>
        <v>10</v>
      </c>
      <c r="BU353" s="16">
        <f t="shared" si="869"/>
        <v>15</v>
      </c>
      <c r="BV353" s="16">
        <f t="shared" si="869"/>
        <v>15</v>
      </c>
      <c r="BW353" s="16">
        <f t="shared" si="869"/>
        <v>15</v>
      </c>
      <c r="BX353" s="16">
        <f t="shared" si="869"/>
        <v>18</v>
      </c>
      <c r="BY353" s="16">
        <f t="shared" si="869"/>
        <v>20</v>
      </c>
      <c r="BZ353" s="16">
        <f t="shared" si="792"/>
        <v>104</v>
      </c>
      <c r="CA353" s="13">
        <v>168000</v>
      </c>
      <c r="CB353" s="13">
        <v>168000</v>
      </c>
      <c r="CC353" s="13">
        <v>168000</v>
      </c>
      <c r="CD353" s="13">
        <v>168000</v>
      </c>
      <c r="CE353" s="13">
        <v>168000</v>
      </c>
      <c r="CF353" s="13">
        <v>168000</v>
      </c>
      <c r="CG353" s="13">
        <v>168000</v>
      </c>
      <c r="CH353" s="13">
        <v>168000</v>
      </c>
      <c r="CI353" s="13">
        <v>168000</v>
      </c>
      <c r="CJ353" s="13">
        <v>168000</v>
      </c>
      <c r="CK353" s="13">
        <v>168000</v>
      </c>
      <c r="CL353" s="13">
        <v>168000</v>
      </c>
      <c r="CM353" s="17">
        <v>0.55000000000000004</v>
      </c>
      <c r="CN353" s="17">
        <v>0.55000000000000004</v>
      </c>
      <c r="CO353" s="17">
        <v>0.55000000000000004</v>
      </c>
      <c r="CP353" s="17">
        <v>0.55000000000000004</v>
      </c>
      <c r="CQ353" s="17">
        <v>0.55000000000000004</v>
      </c>
      <c r="CR353" s="17">
        <v>0.55000000000000004</v>
      </c>
      <c r="CS353" s="17">
        <v>0.55000000000000004</v>
      </c>
      <c r="CT353" s="17">
        <v>0.55000000000000004</v>
      </c>
      <c r="CU353" s="17">
        <v>0.55000000000000004</v>
      </c>
      <c r="CV353" s="17">
        <v>0.55000000000000004</v>
      </c>
      <c r="CW353" s="17">
        <v>0.55000000000000004</v>
      </c>
      <c r="CX353" s="17">
        <v>0.55000000000000004</v>
      </c>
      <c r="CY353" s="17">
        <v>0.33</v>
      </c>
      <c r="CZ353" s="17">
        <v>0.37</v>
      </c>
      <c r="DA353" s="17">
        <v>0.4</v>
      </c>
      <c r="DB353" s="17">
        <v>0.41499999999999998</v>
      </c>
      <c r="DC353" s="17">
        <v>0.45</v>
      </c>
      <c r="DD353" s="17">
        <v>0.43</v>
      </c>
      <c r="DE353" s="17">
        <v>0.44400000000000001</v>
      </c>
      <c r="DF353" s="17">
        <v>0.42399999999999999</v>
      </c>
      <c r="DG353" s="17">
        <v>0.44400000000000001</v>
      </c>
      <c r="DH353" s="17">
        <v>0.41499999999999998</v>
      </c>
      <c r="DI353" s="17">
        <v>0.44400000000000001</v>
      </c>
      <c r="DJ353" s="17">
        <v>0.4</v>
      </c>
    </row>
    <row r="354" spans="1:114" ht="15" customHeight="1" x14ac:dyDescent="0.35">
      <c r="A354" s="11" t="s">
        <v>114</v>
      </c>
      <c r="B354" s="11" t="s">
        <v>115</v>
      </c>
      <c r="C354" s="11" t="s">
        <v>116</v>
      </c>
      <c r="D354" s="11" t="s">
        <v>115</v>
      </c>
      <c r="E354" s="11" t="s">
        <v>117</v>
      </c>
      <c r="F354" s="11">
        <v>2023</v>
      </c>
      <c r="G354" s="11">
        <v>1400208</v>
      </c>
      <c r="H354" s="11" t="s">
        <v>580</v>
      </c>
      <c r="I354" s="11">
        <v>6301441</v>
      </c>
      <c r="J354" s="12" t="s">
        <v>581</v>
      </c>
      <c r="K354" s="11">
        <v>201455</v>
      </c>
      <c r="L354" s="11" t="s">
        <v>599</v>
      </c>
      <c r="M354" s="11"/>
      <c r="N354" s="11"/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4">
        <f t="shared" si="846"/>
        <v>0</v>
      </c>
      <c r="AB354" s="15">
        <f t="shared" ref="AB354:AM354" si="870">+IFERROR(O354/AO354,0)</f>
        <v>0</v>
      </c>
      <c r="AC354" s="15">
        <f t="shared" si="870"/>
        <v>0</v>
      </c>
      <c r="AD354" s="15">
        <f t="shared" si="870"/>
        <v>0</v>
      </c>
      <c r="AE354" s="15">
        <f t="shared" si="870"/>
        <v>0</v>
      </c>
      <c r="AF354" s="15">
        <f t="shared" si="870"/>
        <v>0</v>
      </c>
      <c r="AG354" s="15">
        <f t="shared" si="870"/>
        <v>0</v>
      </c>
      <c r="AH354" s="15">
        <f t="shared" si="870"/>
        <v>0</v>
      </c>
      <c r="AI354" s="15">
        <f t="shared" si="870"/>
        <v>0</v>
      </c>
      <c r="AJ354" s="15">
        <f t="shared" si="870"/>
        <v>0</v>
      </c>
      <c r="AK354" s="15">
        <f t="shared" si="870"/>
        <v>0</v>
      </c>
      <c r="AL354" s="15">
        <f t="shared" si="870"/>
        <v>0</v>
      </c>
      <c r="AM354" s="15">
        <f t="shared" si="870"/>
        <v>0</v>
      </c>
      <c r="AN354" s="15">
        <f t="shared" si="678"/>
        <v>0</v>
      </c>
      <c r="AO354" s="14">
        <v>0</v>
      </c>
      <c r="AP354" s="14">
        <v>0</v>
      </c>
      <c r="AQ354" s="14">
        <v>0</v>
      </c>
      <c r="AR354" s="14">
        <v>0</v>
      </c>
      <c r="AS354" s="14">
        <v>0</v>
      </c>
      <c r="AT354" s="14">
        <v>0</v>
      </c>
      <c r="AU354" s="14">
        <v>0</v>
      </c>
      <c r="AV354" s="14">
        <v>0</v>
      </c>
      <c r="AW354" s="14">
        <v>0</v>
      </c>
      <c r="AX354" s="14">
        <v>0</v>
      </c>
      <c r="AY354" s="14">
        <v>0</v>
      </c>
      <c r="AZ354" s="14">
        <v>0</v>
      </c>
      <c r="BA354" s="14">
        <v>0</v>
      </c>
      <c r="BB354" s="14">
        <v>530000</v>
      </c>
      <c r="BC354" s="14">
        <v>1590000</v>
      </c>
      <c r="BD354" s="14">
        <v>3180000</v>
      </c>
      <c r="BE354" s="14">
        <v>3710000</v>
      </c>
      <c r="BF354" s="14">
        <v>4240000</v>
      </c>
      <c r="BG354" s="14">
        <v>4770000</v>
      </c>
      <c r="BH354" s="14">
        <v>5300000</v>
      </c>
      <c r="BI354" s="14">
        <v>6360000</v>
      </c>
      <c r="BJ354" s="14">
        <v>6890000</v>
      </c>
      <c r="BK354" s="14">
        <v>7420000</v>
      </c>
      <c r="BL354" s="14">
        <v>8480000</v>
      </c>
      <c r="BM354" s="13">
        <f t="shared" si="679"/>
        <v>52470000</v>
      </c>
      <c r="BN354" s="16">
        <f t="shared" ref="BN354:BY354" si="871">+IFERROR(BA354/CA354,0)</f>
        <v>0</v>
      </c>
      <c r="BO354" s="16">
        <f t="shared" si="871"/>
        <v>5</v>
      </c>
      <c r="BP354" s="16">
        <f t="shared" si="871"/>
        <v>15</v>
      </c>
      <c r="BQ354" s="16">
        <f t="shared" si="871"/>
        <v>30</v>
      </c>
      <c r="BR354" s="16">
        <f t="shared" si="871"/>
        <v>35</v>
      </c>
      <c r="BS354" s="16">
        <f t="shared" si="871"/>
        <v>40</v>
      </c>
      <c r="BT354" s="16">
        <f t="shared" si="871"/>
        <v>45</v>
      </c>
      <c r="BU354" s="16">
        <f t="shared" si="871"/>
        <v>50</v>
      </c>
      <c r="BV354" s="16">
        <f t="shared" si="871"/>
        <v>60</v>
      </c>
      <c r="BW354" s="16">
        <f t="shared" si="871"/>
        <v>65</v>
      </c>
      <c r="BX354" s="16">
        <f t="shared" si="871"/>
        <v>70</v>
      </c>
      <c r="BY354" s="16">
        <f t="shared" si="871"/>
        <v>80</v>
      </c>
      <c r="BZ354" s="16">
        <f t="shared" si="792"/>
        <v>495</v>
      </c>
      <c r="CA354" s="13">
        <v>106000</v>
      </c>
      <c r="CB354" s="13">
        <v>106000</v>
      </c>
      <c r="CC354" s="13">
        <v>106000</v>
      </c>
      <c r="CD354" s="13">
        <v>106000</v>
      </c>
      <c r="CE354" s="13">
        <v>106000</v>
      </c>
      <c r="CF354" s="13">
        <v>106000</v>
      </c>
      <c r="CG354" s="13">
        <v>106000</v>
      </c>
      <c r="CH354" s="13">
        <v>106000</v>
      </c>
      <c r="CI354" s="13">
        <v>106000</v>
      </c>
      <c r="CJ354" s="13">
        <v>106000</v>
      </c>
      <c r="CK354" s="13">
        <v>106000</v>
      </c>
      <c r="CL354" s="13">
        <v>106000</v>
      </c>
      <c r="CM354" s="17">
        <v>0.55000000000000004</v>
      </c>
      <c r="CN354" s="17">
        <v>0.55000000000000004</v>
      </c>
      <c r="CO354" s="17">
        <v>0.55000000000000004</v>
      </c>
      <c r="CP354" s="17">
        <v>0.55000000000000004</v>
      </c>
      <c r="CQ354" s="17">
        <v>0.55000000000000004</v>
      </c>
      <c r="CR354" s="17">
        <v>0.55000000000000004</v>
      </c>
      <c r="CS354" s="17">
        <v>0.55000000000000004</v>
      </c>
      <c r="CT354" s="17">
        <v>0.55000000000000004</v>
      </c>
      <c r="CU354" s="17">
        <v>0.55000000000000004</v>
      </c>
      <c r="CV354" s="17">
        <v>0.55000000000000004</v>
      </c>
      <c r="CW354" s="17">
        <v>0.55000000000000004</v>
      </c>
      <c r="CX354" s="17">
        <v>0.55000000000000004</v>
      </c>
      <c r="CY354" s="17">
        <v>0.33</v>
      </c>
      <c r="CZ354" s="17">
        <v>0.37</v>
      </c>
      <c r="DA354" s="17">
        <v>0.4</v>
      </c>
      <c r="DB354" s="17">
        <v>0.41499999999999998</v>
      </c>
      <c r="DC354" s="17">
        <v>0.45</v>
      </c>
      <c r="DD354" s="17">
        <v>0.43</v>
      </c>
      <c r="DE354" s="17">
        <v>0.44400000000000001</v>
      </c>
      <c r="DF354" s="17">
        <v>0.42399999999999999</v>
      </c>
      <c r="DG354" s="17">
        <v>0.44400000000000001</v>
      </c>
      <c r="DH354" s="17">
        <v>0.41499999999999998</v>
      </c>
      <c r="DI354" s="17">
        <v>0.44400000000000001</v>
      </c>
      <c r="DJ354" s="17">
        <v>0.4</v>
      </c>
    </row>
    <row r="355" spans="1:114" ht="15" customHeight="1" x14ac:dyDescent="0.35">
      <c r="A355" s="11" t="s">
        <v>114</v>
      </c>
      <c r="B355" s="11" t="s">
        <v>115</v>
      </c>
      <c r="C355" s="11" t="s">
        <v>116</v>
      </c>
      <c r="D355" s="11" t="s">
        <v>115</v>
      </c>
      <c r="E355" s="11" t="s">
        <v>117</v>
      </c>
      <c r="F355" s="11">
        <v>2023</v>
      </c>
      <c r="G355" s="11">
        <v>1400208</v>
      </c>
      <c r="H355" s="11" t="s">
        <v>580</v>
      </c>
      <c r="I355" s="11">
        <v>6301441</v>
      </c>
      <c r="J355" s="12" t="s">
        <v>581</v>
      </c>
      <c r="K355" s="11">
        <v>201454</v>
      </c>
      <c r="L355" s="11" t="s">
        <v>600</v>
      </c>
      <c r="M355" s="11"/>
      <c r="N355" s="11"/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4">
        <f t="shared" si="846"/>
        <v>0</v>
      </c>
      <c r="AB355" s="15">
        <f t="shared" ref="AB355:AM355" si="872">+IFERROR(O355/AO355,0)</f>
        <v>0</v>
      </c>
      <c r="AC355" s="15">
        <f t="shared" si="872"/>
        <v>0</v>
      </c>
      <c r="AD355" s="15">
        <f t="shared" si="872"/>
        <v>0</v>
      </c>
      <c r="AE355" s="15">
        <f t="shared" si="872"/>
        <v>0</v>
      </c>
      <c r="AF355" s="15">
        <f t="shared" si="872"/>
        <v>0</v>
      </c>
      <c r="AG355" s="15">
        <f t="shared" si="872"/>
        <v>0</v>
      </c>
      <c r="AH355" s="15">
        <f t="shared" si="872"/>
        <v>0</v>
      </c>
      <c r="AI355" s="15">
        <f t="shared" si="872"/>
        <v>0</v>
      </c>
      <c r="AJ355" s="15">
        <f t="shared" si="872"/>
        <v>0</v>
      </c>
      <c r="AK355" s="15">
        <f t="shared" si="872"/>
        <v>0</v>
      </c>
      <c r="AL355" s="15">
        <f t="shared" si="872"/>
        <v>0</v>
      </c>
      <c r="AM355" s="15">
        <f t="shared" si="872"/>
        <v>0</v>
      </c>
      <c r="AN355" s="15">
        <f t="shared" si="678"/>
        <v>0</v>
      </c>
      <c r="AO355" s="14">
        <v>0</v>
      </c>
      <c r="AP355" s="14">
        <v>0</v>
      </c>
      <c r="AQ355" s="14">
        <v>0</v>
      </c>
      <c r="AR355" s="14">
        <v>0</v>
      </c>
      <c r="AS355" s="14">
        <v>0</v>
      </c>
      <c r="AT355" s="14">
        <v>0</v>
      </c>
      <c r="AU355" s="14">
        <v>0</v>
      </c>
      <c r="AV355" s="14">
        <v>0</v>
      </c>
      <c r="AW355" s="14">
        <v>0</v>
      </c>
      <c r="AX355" s="14">
        <v>0</v>
      </c>
      <c r="AY355" s="14">
        <v>0</v>
      </c>
      <c r="AZ355" s="14">
        <v>0</v>
      </c>
      <c r="BA355" s="14">
        <v>0</v>
      </c>
      <c r="BB355" s="14">
        <v>0</v>
      </c>
      <c r="BC355" s="14">
        <v>0</v>
      </c>
      <c r="BD355" s="14">
        <v>1350000</v>
      </c>
      <c r="BE355" s="14">
        <v>2025000</v>
      </c>
      <c r="BF355" s="14">
        <v>2700000</v>
      </c>
      <c r="BG355" s="14">
        <v>2700000</v>
      </c>
      <c r="BH355" s="14">
        <v>3375000</v>
      </c>
      <c r="BI355" s="14">
        <v>3375000</v>
      </c>
      <c r="BJ355" s="14">
        <v>4050000</v>
      </c>
      <c r="BK355" s="14">
        <v>4725000</v>
      </c>
      <c r="BL355" s="14">
        <v>5400000</v>
      </c>
      <c r="BM355" s="13">
        <f t="shared" si="679"/>
        <v>29700000</v>
      </c>
      <c r="BN355" s="16">
        <f t="shared" ref="BN355:BY355" si="873">+IFERROR(BA355/CA355,0)</f>
        <v>0</v>
      </c>
      <c r="BO355" s="16">
        <f t="shared" si="873"/>
        <v>0</v>
      </c>
      <c r="BP355" s="16">
        <f t="shared" si="873"/>
        <v>0</v>
      </c>
      <c r="BQ355" s="16">
        <f t="shared" si="873"/>
        <v>10</v>
      </c>
      <c r="BR355" s="16">
        <f t="shared" si="873"/>
        <v>15</v>
      </c>
      <c r="BS355" s="16">
        <f t="shared" si="873"/>
        <v>20</v>
      </c>
      <c r="BT355" s="16">
        <f t="shared" si="873"/>
        <v>20</v>
      </c>
      <c r="BU355" s="16">
        <f t="shared" si="873"/>
        <v>25</v>
      </c>
      <c r="BV355" s="16">
        <f t="shared" si="873"/>
        <v>25</v>
      </c>
      <c r="BW355" s="16">
        <f t="shared" si="873"/>
        <v>30</v>
      </c>
      <c r="BX355" s="16">
        <f t="shared" si="873"/>
        <v>35</v>
      </c>
      <c r="BY355" s="16">
        <f t="shared" si="873"/>
        <v>40</v>
      </c>
      <c r="BZ355" s="16">
        <f t="shared" si="792"/>
        <v>220</v>
      </c>
      <c r="CA355" s="13">
        <v>135000</v>
      </c>
      <c r="CB355" s="13">
        <v>135000</v>
      </c>
      <c r="CC355" s="13">
        <v>135000</v>
      </c>
      <c r="CD355" s="13">
        <v>135000</v>
      </c>
      <c r="CE355" s="13">
        <v>135000</v>
      </c>
      <c r="CF355" s="13">
        <v>135000</v>
      </c>
      <c r="CG355" s="13">
        <v>135000</v>
      </c>
      <c r="CH355" s="13">
        <v>135000</v>
      </c>
      <c r="CI355" s="13">
        <v>135000</v>
      </c>
      <c r="CJ355" s="13">
        <v>135000</v>
      </c>
      <c r="CK355" s="13">
        <v>135000</v>
      </c>
      <c r="CL355" s="13">
        <v>135000</v>
      </c>
      <c r="CM355" s="17">
        <v>0.55000000000000004</v>
      </c>
      <c r="CN355" s="17">
        <v>0.55000000000000004</v>
      </c>
      <c r="CO355" s="17">
        <v>0.55000000000000004</v>
      </c>
      <c r="CP355" s="17">
        <v>0.55000000000000004</v>
      </c>
      <c r="CQ355" s="17">
        <v>0.55000000000000004</v>
      </c>
      <c r="CR355" s="17">
        <v>0.55000000000000004</v>
      </c>
      <c r="CS355" s="17">
        <v>0.55000000000000004</v>
      </c>
      <c r="CT355" s="17">
        <v>0.55000000000000004</v>
      </c>
      <c r="CU355" s="17">
        <v>0.55000000000000004</v>
      </c>
      <c r="CV355" s="17">
        <v>0.55000000000000004</v>
      </c>
      <c r="CW355" s="17">
        <v>0.55000000000000004</v>
      </c>
      <c r="CX355" s="17">
        <v>0.55000000000000004</v>
      </c>
      <c r="CY355" s="17">
        <v>0.33</v>
      </c>
      <c r="CZ355" s="17">
        <v>0.37</v>
      </c>
      <c r="DA355" s="17">
        <v>0.4</v>
      </c>
      <c r="DB355" s="17">
        <v>0.41499999999999998</v>
      </c>
      <c r="DC355" s="17">
        <v>0.45</v>
      </c>
      <c r="DD355" s="17">
        <v>0.43</v>
      </c>
      <c r="DE355" s="17">
        <v>0.44400000000000001</v>
      </c>
      <c r="DF355" s="17">
        <v>0.42399999999999999</v>
      </c>
      <c r="DG355" s="17">
        <v>0.44400000000000001</v>
      </c>
      <c r="DH355" s="17">
        <v>0.41499999999999998</v>
      </c>
      <c r="DI355" s="17">
        <v>0.44400000000000001</v>
      </c>
      <c r="DJ355" s="17">
        <v>0.4</v>
      </c>
    </row>
    <row r="356" spans="1:114" ht="15" customHeight="1" x14ac:dyDescent="0.35">
      <c r="A356" s="11" t="s">
        <v>114</v>
      </c>
      <c r="B356" s="11" t="s">
        <v>115</v>
      </c>
      <c r="C356" s="11" t="s">
        <v>116</v>
      </c>
      <c r="D356" s="11" t="s">
        <v>115</v>
      </c>
      <c r="E356" s="11" t="s">
        <v>117</v>
      </c>
      <c r="F356" s="11">
        <v>2023</v>
      </c>
      <c r="G356" s="11">
        <v>1400208</v>
      </c>
      <c r="H356" s="11" t="s">
        <v>580</v>
      </c>
      <c r="I356" s="11">
        <v>6301441</v>
      </c>
      <c r="J356" s="12" t="s">
        <v>581</v>
      </c>
      <c r="K356" s="11">
        <v>201395</v>
      </c>
      <c r="L356" s="11" t="s">
        <v>601</v>
      </c>
      <c r="M356" s="11"/>
      <c r="N356" s="11"/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4">
        <f t="shared" si="846"/>
        <v>0</v>
      </c>
      <c r="AB356" s="15">
        <f t="shared" ref="AB356:AM356" si="874">+IFERROR(O356/AO356,0)</f>
        <v>0</v>
      </c>
      <c r="AC356" s="15">
        <f t="shared" si="874"/>
        <v>0</v>
      </c>
      <c r="AD356" s="15">
        <f t="shared" si="874"/>
        <v>0</v>
      </c>
      <c r="AE356" s="15">
        <f t="shared" si="874"/>
        <v>0</v>
      </c>
      <c r="AF356" s="15">
        <f t="shared" si="874"/>
        <v>0</v>
      </c>
      <c r="AG356" s="15">
        <f t="shared" si="874"/>
        <v>0</v>
      </c>
      <c r="AH356" s="15">
        <f t="shared" si="874"/>
        <v>0</v>
      </c>
      <c r="AI356" s="15">
        <f t="shared" si="874"/>
        <v>0</v>
      </c>
      <c r="AJ356" s="15">
        <f t="shared" si="874"/>
        <v>0</v>
      </c>
      <c r="AK356" s="15">
        <f t="shared" si="874"/>
        <v>0</v>
      </c>
      <c r="AL356" s="15">
        <f t="shared" si="874"/>
        <v>0</v>
      </c>
      <c r="AM356" s="15">
        <f t="shared" si="874"/>
        <v>0</v>
      </c>
      <c r="AN356" s="15">
        <f t="shared" si="678"/>
        <v>0</v>
      </c>
      <c r="AO356" s="14">
        <v>0</v>
      </c>
      <c r="AP356" s="14">
        <v>0</v>
      </c>
      <c r="AQ356" s="14">
        <v>0</v>
      </c>
      <c r="AR356" s="14">
        <v>0</v>
      </c>
      <c r="AS356" s="14">
        <v>0</v>
      </c>
      <c r="AT356" s="14">
        <v>0</v>
      </c>
      <c r="AU356" s="14">
        <v>0</v>
      </c>
      <c r="AV356" s="14">
        <v>0</v>
      </c>
      <c r="AW356" s="14">
        <v>0</v>
      </c>
      <c r="AX356" s="14">
        <v>0</v>
      </c>
      <c r="AY356" s="14">
        <v>0</v>
      </c>
      <c r="AZ356" s="14">
        <v>0</v>
      </c>
      <c r="BA356" s="14">
        <v>0</v>
      </c>
      <c r="BB356" s="14">
        <v>0</v>
      </c>
      <c r="BC356" s="14">
        <v>2300000</v>
      </c>
      <c r="BD356" s="14">
        <v>2300000</v>
      </c>
      <c r="BE356" s="14">
        <v>20125000</v>
      </c>
      <c r="BF356" s="14">
        <v>4600000</v>
      </c>
      <c r="BG356" s="14">
        <v>23000000</v>
      </c>
      <c r="BH356" s="14">
        <v>5750000</v>
      </c>
      <c r="BI356" s="14">
        <v>23000000</v>
      </c>
      <c r="BJ356" s="14">
        <v>9200000</v>
      </c>
      <c r="BK356" s="14">
        <v>23000000</v>
      </c>
      <c r="BL356" s="14">
        <v>11500000</v>
      </c>
      <c r="BM356" s="13">
        <f t="shared" si="679"/>
        <v>124775000</v>
      </c>
      <c r="BN356" s="16">
        <f t="shared" ref="BN356:BY356" si="875">+IFERROR(BA356/CA356,0)</f>
        <v>0</v>
      </c>
      <c r="BO356" s="16">
        <f t="shared" si="875"/>
        <v>0</v>
      </c>
      <c r="BP356" s="16">
        <f t="shared" si="875"/>
        <v>20</v>
      </c>
      <c r="BQ356" s="16">
        <f t="shared" si="875"/>
        <v>20</v>
      </c>
      <c r="BR356" s="16">
        <f t="shared" si="875"/>
        <v>175</v>
      </c>
      <c r="BS356" s="16">
        <f t="shared" si="875"/>
        <v>40</v>
      </c>
      <c r="BT356" s="16">
        <f t="shared" si="875"/>
        <v>200</v>
      </c>
      <c r="BU356" s="16">
        <f t="shared" si="875"/>
        <v>50</v>
      </c>
      <c r="BV356" s="16">
        <f t="shared" si="875"/>
        <v>200</v>
      </c>
      <c r="BW356" s="16">
        <f t="shared" si="875"/>
        <v>80</v>
      </c>
      <c r="BX356" s="16">
        <f t="shared" si="875"/>
        <v>200</v>
      </c>
      <c r="BY356" s="16">
        <f t="shared" si="875"/>
        <v>100</v>
      </c>
      <c r="BZ356" s="16">
        <f t="shared" si="792"/>
        <v>1085</v>
      </c>
      <c r="CA356" s="13">
        <v>115000</v>
      </c>
      <c r="CB356" s="13">
        <v>115000</v>
      </c>
      <c r="CC356" s="13">
        <v>115000</v>
      </c>
      <c r="CD356" s="13">
        <v>115000</v>
      </c>
      <c r="CE356" s="13">
        <v>115000</v>
      </c>
      <c r="CF356" s="13">
        <v>115000</v>
      </c>
      <c r="CG356" s="13">
        <v>115000</v>
      </c>
      <c r="CH356" s="13">
        <v>115000</v>
      </c>
      <c r="CI356" s="13">
        <v>115000</v>
      </c>
      <c r="CJ356" s="13">
        <v>115000</v>
      </c>
      <c r="CK356" s="13">
        <v>115000</v>
      </c>
      <c r="CL356" s="13">
        <v>115000</v>
      </c>
      <c r="CM356" s="17">
        <v>0.55000000000000004</v>
      </c>
      <c r="CN356" s="17">
        <v>0.55000000000000004</v>
      </c>
      <c r="CO356" s="17">
        <v>0.55000000000000004</v>
      </c>
      <c r="CP356" s="17">
        <v>0.55000000000000004</v>
      </c>
      <c r="CQ356" s="17">
        <v>0.55000000000000004</v>
      </c>
      <c r="CR356" s="17">
        <v>0.55000000000000004</v>
      </c>
      <c r="CS356" s="17">
        <v>0.55000000000000004</v>
      </c>
      <c r="CT356" s="17">
        <v>0.55000000000000004</v>
      </c>
      <c r="CU356" s="17">
        <v>0.55000000000000004</v>
      </c>
      <c r="CV356" s="17">
        <v>0.55000000000000004</v>
      </c>
      <c r="CW356" s="17">
        <v>0.55000000000000004</v>
      </c>
      <c r="CX356" s="17">
        <v>0.55000000000000004</v>
      </c>
      <c r="CY356" s="17">
        <v>0.33</v>
      </c>
      <c r="CZ356" s="17">
        <v>0.37</v>
      </c>
      <c r="DA356" s="17">
        <v>0.4</v>
      </c>
      <c r="DB356" s="17">
        <v>0.41499999999999998</v>
      </c>
      <c r="DC356" s="17">
        <v>0.45</v>
      </c>
      <c r="DD356" s="17">
        <v>0.43</v>
      </c>
      <c r="DE356" s="17">
        <v>0.44400000000000001</v>
      </c>
      <c r="DF356" s="17">
        <v>0.42399999999999999</v>
      </c>
      <c r="DG356" s="17">
        <v>0.44400000000000001</v>
      </c>
      <c r="DH356" s="17">
        <v>0.41499999999999998</v>
      </c>
      <c r="DI356" s="17">
        <v>0.44400000000000001</v>
      </c>
      <c r="DJ356" s="17">
        <v>0.4</v>
      </c>
    </row>
    <row r="357" spans="1:114" ht="15" customHeight="1" x14ac:dyDescent="0.35">
      <c r="A357" s="11" t="s">
        <v>114</v>
      </c>
      <c r="B357" s="11" t="s">
        <v>115</v>
      </c>
      <c r="C357" s="11" t="s">
        <v>116</v>
      </c>
      <c r="D357" s="11" t="s">
        <v>115</v>
      </c>
      <c r="E357" s="11" t="s">
        <v>117</v>
      </c>
      <c r="F357" s="11">
        <v>2023</v>
      </c>
      <c r="G357" s="11">
        <v>1400208</v>
      </c>
      <c r="H357" s="11" t="s">
        <v>580</v>
      </c>
      <c r="I357" s="11">
        <v>6301441</v>
      </c>
      <c r="J357" s="12" t="s">
        <v>581</v>
      </c>
      <c r="K357" s="11">
        <v>201328</v>
      </c>
      <c r="L357" s="11" t="s">
        <v>550</v>
      </c>
      <c r="M357" s="11"/>
      <c r="N357" s="11"/>
      <c r="O357" s="13">
        <v>148907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148907</v>
      </c>
      <c r="W357" s="13">
        <v>0</v>
      </c>
      <c r="X357" s="13">
        <v>0</v>
      </c>
      <c r="Y357" s="13">
        <v>0</v>
      </c>
      <c r="Z357" s="13">
        <v>0</v>
      </c>
      <c r="AA357" s="14">
        <f t="shared" si="846"/>
        <v>297814</v>
      </c>
      <c r="AB357" s="15">
        <f t="shared" ref="AB357:AM357" si="876">+IFERROR(O357/AO357,0)</f>
        <v>1.1999999999999997</v>
      </c>
      <c r="AC357" s="15">
        <f t="shared" si="876"/>
        <v>0</v>
      </c>
      <c r="AD357" s="15">
        <f t="shared" si="876"/>
        <v>0</v>
      </c>
      <c r="AE357" s="15">
        <f t="shared" si="876"/>
        <v>0</v>
      </c>
      <c r="AF357" s="15">
        <f t="shared" si="876"/>
        <v>0</v>
      </c>
      <c r="AG357" s="15">
        <f t="shared" si="876"/>
        <v>0</v>
      </c>
      <c r="AH357" s="15">
        <f t="shared" si="876"/>
        <v>0</v>
      </c>
      <c r="AI357" s="15">
        <f t="shared" si="876"/>
        <v>1.1999999999999997</v>
      </c>
      <c r="AJ357" s="15">
        <f t="shared" si="876"/>
        <v>0</v>
      </c>
      <c r="AK357" s="15">
        <f t="shared" si="876"/>
        <v>0</v>
      </c>
      <c r="AL357" s="15">
        <f t="shared" si="876"/>
        <v>0</v>
      </c>
      <c r="AM357" s="15">
        <f t="shared" si="876"/>
        <v>0</v>
      </c>
      <c r="AN357" s="15">
        <f t="shared" si="678"/>
        <v>2.3999999999999995</v>
      </c>
      <c r="AO357" s="14">
        <v>124089.1666666667</v>
      </c>
      <c r="AP357" s="14">
        <v>0</v>
      </c>
      <c r="AQ357" s="14">
        <v>0</v>
      </c>
      <c r="AR357" s="14">
        <v>0</v>
      </c>
      <c r="AS357" s="14">
        <v>0</v>
      </c>
      <c r="AT357" s="14">
        <v>0</v>
      </c>
      <c r="AU357" s="14">
        <v>0</v>
      </c>
      <c r="AV357" s="14">
        <v>124089.1666666667</v>
      </c>
      <c r="AW357" s="14">
        <v>0</v>
      </c>
      <c r="AX357" s="14">
        <v>0</v>
      </c>
      <c r="AY357" s="14">
        <v>0</v>
      </c>
      <c r="AZ357" s="14">
        <v>0</v>
      </c>
      <c r="BA357" s="14">
        <v>1020000</v>
      </c>
      <c r="BB357" s="14">
        <v>2040000</v>
      </c>
      <c r="BC357" s="14">
        <v>3060000</v>
      </c>
      <c r="BD357" s="14">
        <v>6120000</v>
      </c>
      <c r="BE357" s="14">
        <v>6120000</v>
      </c>
      <c r="BF357" s="14">
        <v>7140000</v>
      </c>
      <c r="BG357" s="14">
        <v>8160000</v>
      </c>
      <c r="BH357" s="14">
        <v>10200000</v>
      </c>
      <c r="BI357" s="14">
        <v>12240000</v>
      </c>
      <c r="BJ357" s="14">
        <v>13260000</v>
      </c>
      <c r="BK357" s="14">
        <v>14280000</v>
      </c>
      <c r="BL357" s="14">
        <v>16320000</v>
      </c>
      <c r="BM357" s="13">
        <f t="shared" si="679"/>
        <v>99960000</v>
      </c>
      <c r="BN357" s="16">
        <f t="shared" ref="BN357:BY357" si="877">+IFERROR(BA357/CA357,0)</f>
        <v>5</v>
      </c>
      <c r="BO357" s="16">
        <f t="shared" si="877"/>
        <v>10</v>
      </c>
      <c r="BP357" s="16">
        <f t="shared" si="877"/>
        <v>15</v>
      </c>
      <c r="BQ357" s="16">
        <f t="shared" si="877"/>
        <v>30</v>
      </c>
      <c r="BR357" s="16">
        <f t="shared" si="877"/>
        <v>30</v>
      </c>
      <c r="BS357" s="16">
        <f t="shared" si="877"/>
        <v>35</v>
      </c>
      <c r="BT357" s="16">
        <f t="shared" si="877"/>
        <v>40</v>
      </c>
      <c r="BU357" s="16">
        <f t="shared" si="877"/>
        <v>50</v>
      </c>
      <c r="BV357" s="16">
        <f t="shared" si="877"/>
        <v>60</v>
      </c>
      <c r="BW357" s="16">
        <f t="shared" si="877"/>
        <v>65</v>
      </c>
      <c r="BX357" s="16">
        <f t="shared" si="877"/>
        <v>70</v>
      </c>
      <c r="BY357" s="16">
        <f t="shared" si="877"/>
        <v>80</v>
      </c>
      <c r="BZ357" s="16">
        <f t="shared" si="792"/>
        <v>490</v>
      </c>
      <c r="CA357" s="13">
        <v>204000</v>
      </c>
      <c r="CB357" s="13">
        <v>204000</v>
      </c>
      <c r="CC357" s="13">
        <v>204000</v>
      </c>
      <c r="CD357" s="13">
        <v>204000</v>
      </c>
      <c r="CE357" s="13">
        <v>204000</v>
      </c>
      <c r="CF357" s="13">
        <v>204000</v>
      </c>
      <c r="CG357" s="13">
        <v>204000</v>
      </c>
      <c r="CH357" s="13">
        <v>204000</v>
      </c>
      <c r="CI357" s="13">
        <v>204000</v>
      </c>
      <c r="CJ357" s="13">
        <v>204000</v>
      </c>
      <c r="CK357" s="13">
        <v>204000</v>
      </c>
      <c r="CL357" s="13">
        <v>204000</v>
      </c>
      <c r="CM357" s="17">
        <v>0.55000000000000004</v>
      </c>
      <c r="CN357" s="17">
        <v>0.55000000000000004</v>
      </c>
      <c r="CO357" s="17">
        <v>0.55000000000000004</v>
      </c>
      <c r="CP357" s="17">
        <v>0.55000000000000004</v>
      </c>
      <c r="CQ357" s="17">
        <v>0.55000000000000004</v>
      </c>
      <c r="CR357" s="17">
        <v>0.55000000000000004</v>
      </c>
      <c r="CS357" s="17">
        <v>0.55000000000000004</v>
      </c>
      <c r="CT357" s="17">
        <v>0.55000000000000004</v>
      </c>
      <c r="CU357" s="17">
        <v>0.55000000000000004</v>
      </c>
      <c r="CV357" s="17">
        <v>0.55000000000000004</v>
      </c>
      <c r="CW357" s="17">
        <v>0.55000000000000004</v>
      </c>
      <c r="CX357" s="17">
        <v>0.55000000000000004</v>
      </c>
      <c r="CY357" s="17">
        <v>0.33</v>
      </c>
      <c r="CZ357" s="17">
        <v>0.37</v>
      </c>
      <c r="DA357" s="17">
        <v>0.4</v>
      </c>
      <c r="DB357" s="17">
        <v>0.41499999999999998</v>
      </c>
      <c r="DC357" s="17">
        <v>0.45</v>
      </c>
      <c r="DD357" s="17">
        <v>0.43</v>
      </c>
      <c r="DE357" s="17">
        <v>0.44400000000000001</v>
      </c>
      <c r="DF357" s="17">
        <v>0.42399999999999999</v>
      </c>
      <c r="DG357" s="17">
        <v>0.44400000000000001</v>
      </c>
      <c r="DH357" s="17">
        <v>0.41499999999999998</v>
      </c>
      <c r="DI357" s="17">
        <v>0.44400000000000001</v>
      </c>
      <c r="DJ357" s="17">
        <v>0.4</v>
      </c>
    </row>
    <row r="358" spans="1:114" ht="15" customHeight="1" x14ac:dyDescent="0.35">
      <c r="A358" s="11" t="s">
        <v>114</v>
      </c>
      <c r="B358" s="11" t="s">
        <v>115</v>
      </c>
      <c r="C358" s="11" t="s">
        <v>116</v>
      </c>
      <c r="D358" s="11" t="s">
        <v>115</v>
      </c>
      <c r="E358" s="11" t="s">
        <v>117</v>
      </c>
      <c r="F358" s="11">
        <v>2023</v>
      </c>
      <c r="G358" s="11">
        <v>1400208</v>
      </c>
      <c r="H358" s="11" t="s">
        <v>580</v>
      </c>
      <c r="I358" s="11">
        <v>6301441</v>
      </c>
      <c r="J358" s="12" t="s">
        <v>581</v>
      </c>
      <c r="K358" s="11">
        <v>201163</v>
      </c>
      <c r="L358" s="11" t="s">
        <v>602</v>
      </c>
      <c r="M358" s="11"/>
      <c r="N358" s="11"/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4">
        <f t="shared" si="846"/>
        <v>0</v>
      </c>
      <c r="AB358" s="15">
        <f t="shared" ref="AB358:AM358" si="878">+IFERROR(O358/AO358,0)</f>
        <v>0</v>
      </c>
      <c r="AC358" s="15">
        <f t="shared" si="878"/>
        <v>0</v>
      </c>
      <c r="AD358" s="15">
        <f t="shared" si="878"/>
        <v>0</v>
      </c>
      <c r="AE358" s="15">
        <f t="shared" si="878"/>
        <v>0</v>
      </c>
      <c r="AF358" s="15">
        <f t="shared" si="878"/>
        <v>0</v>
      </c>
      <c r="AG358" s="15">
        <f t="shared" si="878"/>
        <v>0</v>
      </c>
      <c r="AH358" s="15">
        <f t="shared" si="878"/>
        <v>0</v>
      </c>
      <c r="AI358" s="15">
        <f t="shared" si="878"/>
        <v>0</v>
      </c>
      <c r="AJ358" s="15">
        <f t="shared" si="878"/>
        <v>0</v>
      </c>
      <c r="AK358" s="15">
        <f t="shared" si="878"/>
        <v>0</v>
      </c>
      <c r="AL358" s="15">
        <f t="shared" si="878"/>
        <v>0</v>
      </c>
      <c r="AM358" s="15">
        <f t="shared" si="878"/>
        <v>0</v>
      </c>
      <c r="AN358" s="15">
        <f t="shared" si="678"/>
        <v>0</v>
      </c>
      <c r="AO358" s="14">
        <v>0</v>
      </c>
      <c r="AP358" s="14">
        <v>0</v>
      </c>
      <c r="AQ358" s="14">
        <v>0</v>
      </c>
      <c r="AR358" s="14">
        <v>0</v>
      </c>
      <c r="AS358" s="14">
        <v>0</v>
      </c>
      <c r="AT358" s="14">
        <v>0</v>
      </c>
      <c r="AU358" s="14">
        <v>0</v>
      </c>
      <c r="AV358" s="14">
        <v>0</v>
      </c>
      <c r="AW358" s="14">
        <v>0</v>
      </c>
      <c r="AX358" s="14">
        <v>0</v>
      </c>
      <c r="AY358" s="14">
        <v>0</v>
      </c>
      <c r="AZ358" s="14">
        <v>0</v>
      </c>
      <c r="BA358" s="14">
        <v>0</v>
      </c>
      <c r="BB358" s="14">
        <v>0</v>
      </c>
      <c r="BC358" s="14">
        <v>0</v>
      </c>
      <c r="BD358" s="14">
        <v>0</v>
      </c>
      <c r="BE358" s="14">
        <v>3510000</v>
      </c>
      <c r="BF358" s="14">
        <v>3510000</v>
      </c>
      <c r="BG358" s="14">
        <v>4680000</v>
      </c>
      <c r="BH358" s="14">
        <v>5850000</v>
      </c>
      <c r="BI358" s="14">
        <v>5850000</v>
      </c>
      <c r="BJ358" s="14">
        <v>5850000</v>
      </c>
      <c r="BK358" s="14">
        <v>5850000</v>
      </c>
      <c r="BL358" s="14">
        <v>5850000</v>
      </c>
      <c r="BM358" s="13">
        <f t="shared" si="679"/>
        <v>40950000</v>
      </c>
      <c r="BN358" s="16">
        <f t="shared" ref="BN358:BY358" si="879">+IFERROR(BA358/CA358,0)</f>
        <v>0</v>
      </c>
      <c r="BO358" s="16">
        <f t="shared" si="879"/>
        <v>0</v>
      </c>
      <c r="BP358" s="16">
        <f t="shared" si="879"/>
        <v>0</v>
      </c>
      <c r="BQ358" s="16">
        <f t="shared" si="879"/>
        <v>0</v>
      </c>
      <c r="BR358" s="16">
        <f t="shared" si="879"/>
        <v>15</v>
      </c>
      <c r="BS358" s="16">
        <f t="shared" si="879"/>
        <v>15</v>
      </c>
      <c r="BT358" s="16">
        <f t="shared" si="879"/>
        <v>20</v>
      </c>
      <c r="BU358" s="16">
        <f t="shared" si="879"/>
        <v>25</v>
      </c>
      <c r="BV358" s="16">
        <f t="shared" si="879"/>
        <v>25</v>
      </c>
      <c r="BW358" s="16">
        <f t="shared" si="879"/>
        <v>25</v>
      </c>
      <c r="BX358" s="16">
        <f t="shared" si="879"/>
        <v>25</v>
      </c>
      <c r="BY358" s="16">
        <f t="shared" si="879"/>
        <v>25</v>
      </c>
      <c r="BZ358" s="16">
        <f t="shared" si="792"/>
        <v>175</v>
      </c>
      <c r="CA358" s="13">
        <v>234000</v>
      </c>
      <c r="CB358" s="13">
        <v>234000</v>
      </c>
      <c r="CC358" s="13">
        <v>234000</v>
      </c>
      <c r="CD358" s="13">
        <v>234000</v>
      </c>
      <c r="CE358" s="13">
        <v>234000</v>
      </c>
      <c r="CF358" s="13">
        <v>234000</v>
      </c>
      <c r="CG358" s="13">
        <v>234000</v>
      </c>
      <c r="CH358" s="13">
        <v>234000</v>
      </c>
      <c r="CI358" s="13">
        <v>234000</v>
      </c>
      <c r="CJ358" s="13">
        <v>234000</v>
      </c>
      <c r="CK358" s="13">
        <v>234000</v>
      </c>
      <c r="CL358" s="13">
        <v>234000</v>
      </c>
      <c r="CM358" s="17">
        <v>0.55000000000000004</v>
      </c>
      <c r="CN358" s="17">
        <v>0.55000000000000004</v>
      </c>
      <c r="CO358" s="17">
        <v>0.55000000000000004</v>
      </c>
      <c r="CP358" s="17">
        <v>0.55000000000000004</v>
      </c>
      <c r="CQ358" s="17">
        <v>0.55000000000000004</v>
      </c>
      <c r="CR358" s="17">
        <v>0.55000000000000004</v>
      </c>
      <c r="CS358" s="17">
        <v>0.55000000000000004</v>
      </c>
      <c r="CT358" s="17">
        <v>0.55000000000000004</v>
      </c>
      <c r="CU358" s="17">
        <v>0.55000000000000004</v>
      </c>
      <c r="CV358" s="17">
        <v>0.55000000000000004</v>
      </c>
      <c r="CW358" s="17">
        <v>0.55000000000000004</v>
      </c>
      <c r="CX358" s="17">
        <v>0.55000000000000004</v>
      </c>
      <c r="CY358" s="17">
        <v>0.33</v>
      </c>
      <c r="CZ358" s="17">
        <v>0.37</v>
      </c>
      <c r="DA358" s="17">
        <v>0.4</v>
      </c>
      <c r="DB358" s="17">
        <v>0.41499999999999998</v>
      </c>
      <c r="DC358" s="17">
        <v>0.45</v>
      </c>
      <c r="DD358" s="17">
        <v>0.43</v>
      </c>
      <c r="DE358" s="17">
        <v>0.44400000000000001</v>
      </c>
      <c r="DF358" s="17">
        <v>0.42399999999999999</v>
      </c>
      <c r="DG358" s="17">
        <v>0.44400000000000001</v>
      </c>
      <c r="DH358" s="17">
        <v>0.41499999999999998</v>
      </c>
      <c r="DI358" s="17">
        <v>0.44400000000000001</v>
      </c>
      <c r="DJ358" s="17">
        <v>0.4</v>
      </c>
    </row>
    <row r="359" spans="1:114" ht="15" customHeight="1" x14ac:dyDescent="0.35">
      <c r="A359" s="11" t="s">
        <v>114</v>
      </c>
      <c r="B359" s="11" t="s">
        <v>115</v>
      </c>
      <c r="C359" s="11" t="s">
        <v>116</v>
      </c>
      <c r="D359" s="11" t="s">
        <v>115</v>
      </c>
      <c r="E359" s="11" t="s">
        <v>117</v>
      </c>
      <c r="F359" s="11">
        <v>2023</v>
      </c>
      <c r="G359" s="11">
        <v>1400208</v>
      </c>
      <c r="H359" s="11" t="s">
        <v>580</v>
      </c>
      <c r="I359" s="11">
        <v>6301441</v>
      </c>
      <c r="J359" s="12" t="s">
        <v>581</v>
      </c>
      <c r="K359" s="11">
        <v>201100</v>
      </c>
      <c r="L359" s="11" t="s">
        <v>603</v>
      </c>
      <c r="M359" s="11"/>
      <c r="N359" s="11"/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4">
        <f t="shared" si="846"/>
        <v>0</v>
      </c>
      <c r="AB359" s="15">
        <f t="shared" ref="AB359:AM359" si="880">+IFERROR(O359/AO359,0)</f>
        <v>0</v>
      </c>
      <c r="AC359" s="15">
        <f t="shared" si="880"/>
        <v>0</v>
      </c>
      <c r="AD359" s="15">
        <f t="shared" si="880"/>
        <v>0</v>
      </c>
      <c r="AE359" s="15">
        <f t="shared" si="880"/>
        <v>0</v>
      </c>
      <c r="AF359" s="15">
        <f t="shared" si="880"/>
        <v>0</v>
      </c>
      <c r="AG359" s="15">
        <f t="shared" si="880"/>
        <v>0</v>
      </c>
      <c r="AH359" s="15">
        <f t="shared" si="880"/>
        <v>0</v>
      </c>
      <c r="AI359" s="15">
        <f t="shared" si="880"/>
        <v>0</v>
      </c>
      <c r="AJ359" s="15">
        <f t="shared" si="880"/>
        <v>0</v>
      </c>
      <c r="AK359" s="15">
        <f t="shared" si="880"/>
        <v>0</v>
      </c>
      <c r="AL359" s="15">
        <f t="shared" si="880"/>
        <v>0</v>
      </c>
      <c r="AM359" s="15">
        <f t="shared" si="880"/>
        <v>0</v>
      </c>
      <c r="AN359" s="15">
        <f t="shared" si="678"/>
        <v>0</v>
      </c>
      <c r="AO359" s="14">
        <v>0</v>
      </c>
      <c r="AP359" s="14">
        <v>0</v>
      </c>
      <c r="AQ359" s="14">
        <v>0</v>
      </c>
      <c r="AR359" s="14">
        <v>0</v>
      </c>
      <c r="AS359" s="14">
        <v>0</v>
      </c>
      <c r="AT359" s="14">
        <v>0</v>
      </c>
      <c r="AU359" s="14">
        <v>0</v>
      </c>
      <c r="AV359" s="14">
        <v>0</v>
      </c>
      <c r="AW359" s="14">
        <v>0</v>
      </c>
      <c r="AX359" s="14">
        <v>0</v>
      </c>
      <c r="AY359" s="14">
        <v>0</v>
      </c>
      <c r="AZ359" s="14">
        <v>0</v>
      </c>
      <c r="BA359" s="14">
        <v>0</v>
      </c>
      <c r="BB359" s="14">
        <v>0</v>
      </c>
      <c r="BC359" s="14">
        <v>2330000</v>
      </c>
      <c r="BD359" s="14">
        <v>6990000</v>
      </c>
      <c r="BE359" s="14">
        <v>8155000</v>
      </c>
      <c r="BF359" s="14">
        <v>9320000</v>
      </c>
      <c r="BG359" s="14">
        <v>10485000</v>
      </c>
      <c r="BH359" s="14">
        <v>11650000</v>
      </c>
      <c r="BI359" s="14">
        <v>12815000</v>
      </c>
      <c r="BJ359" s="14">
        <v>13980000</v>
      </c>
      <c r="BK359" s="14">
        <v>18640000</v>
      </c>
      <c r="BL359" s="14">
        <v>23300000</v>
      </c>
      <c r="BM359" s="13">
        <f t="shared" si="679"/>
        <v>117665000</v>
      </c>
      <c r="BN359" s="16">
        <f t="shared" ref="BN359:BY359" si="881">+IFERROR(BA359/CA359,0)</f>
        <v>0</v>
      </c>
      <c r="BO359" s="16">
        <f t="shared" si="881"/>
        <v>0</v>
      </c>
      <c r="BP359" s="16">
        <f t="shared" si="881"/>
        <v>10</v>
      </c>
      <c r="BQ359" s="16">
        <f t="shared" si="881"/>
        <v>30</v>
      </c>
      <c r="BR359" s="16">
        <f t="shared" si="881"/>
        <v>35</v>
      </c>
      <c r="BS359" s="16">
        <f t="shared" si="881"/>
        <v>40</v>
      </c>
      <c r="BT359" s="16">
        <f t="shared" si="881"/>
        <v>45</v>
      </c>
      <c r="BU359" s="16">
        <f t="shared" si="881"/>
        <v>50</v>
      </c>
      <c r="BV359" s="16">
        <f t="shared" si="881"/>
        <v>55</v>
      </c>
      <c r="BW359" s="16">
        <f t="shared" si="881"/>
        <v>60</v>
      </c>
      <c r="BX359" s="16">
        <f t="shared" si="881"/>
        <v>80</v>
      </c>
      <c r="BY359" s="16">
        <f t="shared" si="881"/>
        <v>100</v>
      </c>
      <c r="BZ359" s="16">
        <f t="shared" si="792"/>
        <v>505</v>
      </c>
      <c r="CA359" s="13">
        <v>233000</v>
      </c>
      <c r="CB359" s="13">
        <v>233000</v>
      </c>
      <c r="CC359" s="13">
        <v>233000</v>
      </c>
      <c r="CD359" s="13">
        <v>233000</v>
      </c>
      <c r="CE359" s="13">
        <v>233000</v>
      </c>
      <c r="CF359" s="13">
        <v>233000</v>
      </c>
      <c r="CG359" s="13">
        <v>233000</v>
      </c>
      <c r="CH359" s="13">
        <v>233000</v>
      </c>
      <c r="CI359" s="13">
        <v>233000</v>
      </c>
      <c r="CJ359" s="13">
        <v>233000</v>
      </c>
      <c r="CK359" s="13">
        <v>233000</v>
      </c>
      <c r="CL359" s="13">
        <v>233000</v>
      </c>
      <c r="CM359" s="17">
        <v>0.55000000000000004</v>
      </c>
      <c r="CN359" s="17">
        <v>0.55000000000000004</v>
      </c>
      <c r="CO359" s="17">
        <v>0.55000000000000004</v>
      </c>
      <c r="CP359" s="17">
        <v>0.55000000000000004</v>
      </c>
      <c r="CQ359" s="17">
        <v>0.55000000000000004</v>
      </c>
      <c r="CR359" s="17">
        <v>0.55000000000000004</v>
      </c>
      <c r="CS359" s="17">
        <v>0.55000000000000004</v>
      </c>
      <c r="CT359" s="17">
        <v>0.55000000000000004</v>
      </c>
      <c r="CU359" s="17">
        <v>0.55000000000000004</v>
      </c>
      <c r="CV359" s="17">
        <v>0.55000000000000004</v>
      </c>
      <c r="CW359" s="17">
        <v>0.55000000000000004</v>
      </c>
      <c r="CX359" s="17">
        <v>0.55000000000000004</v>
      </c>
      <c r="CY359" s="17">
        <v>0.33</v>
      </c>
      <c r="CZ359" s="17">
        <v>0.37</v>
      </c>
      <c r="DA359" s="17">
        <v>0.4</v>
      </c>
      <c r="DB359" s="17">
        <v>0.41499999999999998</v>
      </c>
      <c r="DC359" s="17">
        <v>0.45</v>
      </c>
      <c r="DD359" s="17">
        <v>0.43</v>
      </c>
      <c r="DE359" s="17">
        <v>0.44400000000000001</v>
      </c>
      <c r="DF359" s="17">
        <v>0.42399999999999999</v>
      </c>
      <c r="DG359" s="17">
        <v>0.44400000000000001</v>
      </c>
      <c r="DH359" s="17">
        <v>0.41499999999999998</v>
      </c>
      <c r="DI359" s="17">
        <v>0.44400000000000001</v>
      </c>
      <c r="DJ359" s="17">
        <v>0.4</v>
      </c>
    </row>
    <row r="360" spans="1:114" ht="15" customHeight="1" x14ac:dyDescent="0.35">
      <c r="A360" s="11" t="s">
        <v>344</v>
      </c>
      <c r="B360" s="11" t="s">
        <v>115</v>
      </c>
      <c r="C360" s="11" t="s">
        <v>116</v>
      </c>
      <c r="D360" s="11" t="s">
        <v>115</v>
      </c>
      <c r="E360" s="11" t="s">
        <v>117</v>
      </c>
      <c r="F360" s="11">
        <v>2023</v>
      </c>
      <c r="G360" s="11">
        <v>1400210</v>
      </c>
      <c r="H360" s="11" t="s">
        <v>604</v>
      </c>
      <c r="I360" s="11">
        <v>6301156</v>
      </c>
      <c r="J360" s="12" t="s">
        <v>552</v>
      </c>
      <c r="K360" s="11" t="s">
        <v>605</v>
      </c>
      <c r="L360" s="11" t="s">
        <v>606</v>
      </c>
      <c r="M360" s="11"/>
      <c r="N360" s="11"/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4">
        <f t="shared" ref="AA360:AA365" si="882">SUM(O360:Z360)</f>
        <v>0</v>
      </c>
      <c r="AB360" s="15">
        <f t="shared" ref="AB360:AM360" si="883">+IFERROR(O360/AO360,0)</f>
        <v>0</v>
      </c>
      <c r="AC360" s="15">
        <f t="shared" si="883"/>
        <v>0</v>
      </c>
      <c r="AD360" s="15">
        <f t="shared" si="883"/>
        <v>0</v>
      </c>
      <c r="AE360" s="15">
        <f t="shared" si="883"/>
        <v>0</v>
      </c>
      <c r="AF360" s="15">
        <f t="shared" si="883"/>
        <v>0</v>
      </c>
      <c r="AG360" s="15">
        <f t="shared" si="883"/>
        <v>0</v>
      </c>
      <c r="AH360" s="15">
        <f t="shared" si="883"/>
        <v>0</v>
      </c>
      <c r="AI360" s="15">
        <f t="shared" si="883"/>
        <v>0</v>
      </c>
      <c r="AJ360" s="15">
        <f t="shared" si="883"/>
        <v>0</v>
      </c>
      <c r="AK360" s="15">
        <f t="shared" si="883"/>
        <v>0</v>
      </c>
      <c r="AL360" s="15">
        <f t="shared" si="883"/>
        <v>0</v>
      </c>
      <c r="AM360" s="15">
        <f t="shared" si="883"/>
        <v>0</v>
      </c>
      <c r="AN360" s="15">
        <f t="shared" si="678"/>
        <v>0</v>
      </c>
      <c r="AO360" s="14" t="s">
        <v>121</v>
      </c>
      <c r="AP360" s="14" t="s">
        <v>121</v>
      </c>
      <c r="AQ360" s="14" t="s">
        <v>121</v>
      </c>
      <c r="AR360" s="14" t="s">
        <v>121</v>
      </c>
      <c r="AS360" s="14">
        <v>0</v>
      </c>
      <c r="AT360" s="14" t="s">
        <v>121</v>
      </c>
      <c r="AU360" s="14" t="s">
        <v>121</v>
      </c>
      <c r="AV360" s="14" t="s">
        <v>121</v>
      </c>
      <c r="AW360" s="14" t="s">
        <v>121</v>
      </c>
      <c r="AX360" s="14" t="s">
        <v>121</v>
      </c>
      <c r="AY360" s="14" t="s">
        <v>121</v>
      </c>
      <c r="AZ360" s="14" t="s">
        <v>121</v>
      </c>
      <c r="BA360" s="14">
        <v>2601681</v>
      </c>
      <c r="BB360" s="14">
        <v>4557983</v>
      </c>
      <c r="BC360" s="14">
        <v>5213445</v>
      </c>
      <c r="BD360" s="14">
        <v>6514286</v>
      </c>
      <c r="BE360" s="14">
        <v>9771429</v>
      </c>
      <c r="BF360" s="14">
        <v>11072269</v>
      </c>
      <c r="BG360" s="14">
        <v>11727731</v>
      </c>
      <c r="BH360" s="14">
        <v>13028571</v>
      </c>
      <c r="BI360" s="14">
        <v>14329412</v>
      </c>
      <c r="BJ360" s="14">
        <v>15630252</v>
      </c>
      <c r="BK360" s="14">
        <v>16285714</v>
      </c>
      <c r="BL360" s="14">
        <v>19542857</v>
      </c>
      <c r="BM360" s="13">
        <f t="shared" si="679"/>
        <v>130275630</v>
      </c>
      <c r="BN360" s="16">
        <f t="shared" ref="BN360:BY360" si="884">+IFERROR(BA360/CA360,0)</f>
        <v>2601681</v>
      </c>
      <c r="BO360" s="16">
        <f t="shared" si="884"/>
        <v>4557983</v>
      </c>
      <c r="BP360" s="16">
        <f t="shared" si="884"/>
        <v>5213445</v>
      </c>
      <c r="BQ360" s="16">
        <f t="shared" si="884"/>
        <v>6514286</v>
      </c>
      <c r="BR360" s="16">
        <f t="shared" si="884"/>
        <v>9771429</v>
      </c>
      <c r="BS360" s="16">
        <f t="shared" si="884"/>
        <v>11072269</v>
      </c>
      <c r="BT360" s="16">
        <f t="shared" si="884"/>
        <v>11727731</v>
      </c>
      <c r="BU360" s="16">
        <f t="shared" si="884"/>
        <v>13028571</v>
      </c>
      <c r="BV360" s="16">
        <f t="shared" si="884"/>
        <v>14329412</v>
      </c>
      <c r="BW360" s="16">
        <f t="shared" si="884"/>
        <v>15630252</v>
      </c>
      <c r="BX360" s="16">
        <f t="shared" si="884"/>
        <v>16285714</v>
      </c>
      <c r="BY360" s="16">
        <f t="shared" si="884"/>
        <v>19542857</v>
      </c>
      <c r="BZ360" s="16">
        <f t="shared" si="792"/>
        <v>130275630</v>
      </c>
      <c r="CA360" s="13">
        <v>1</v>
      </c>
      <c r="CB360" s="13">
        <v>1</v>
      </c>
      <c r="CC360" s="13">
        <v>1</v>
      </c>
      <c r="CD360" s="13">
        <v>1</v>
      </c>
      <c r="CE360" s="13">
        <v>1</v>
      </c>
      <c r="CF360" s="13">
        <v>1</v>
      </c>
      <c r="CG360" s="13">
        <v>1</v>
      </c>
      <c r="CH360" s="13">
        <v>1</v>
      </c>
      <c r="CI360" s="13">
        <v>1</v>
      </c>
      <c r="CJ360" s="13">
        <v>1</v>
      </c>
      <c r="CK360" s="13">
        <v>1</v>
      </c>
      <c r="CL360" s="13">
        <v>1</v>
      </c>
      <c r="CM360" s="17">
        <v>0.5</v>
      </c>
      <c r="CN360" s="17">
        <v>0.5</v>
      </c>
      <c r="CO360" s="17">
        <v>0.5</v>
      </c>
      <c r="CP360" s="17">
        <v>0.5</v>
      </c>
      <c r="CQ360" s="17">
        <v>0.5</v>
      </c>
      <c r="CR360" s="17">
        <v>0.5</v>
      </c>
      <c r="CS360" s="17">
        <v>0.5</v>
      </c>
      <c r="CT360" s="17">
        <v>0.5</v>
      </c>
      <c r="CU360" s="17">
        <v>0.5</v>
      </c>
      <c r="CV360" s="17">
        <v>0.5</v>
      </c>
      <c r="CW360" s="17">
        <v>0.5</v>
      </c>
      <c r="CX360" s="17">
        <v>0.5</v>
      </c>
      <c r="CY360" s="17">
        <v>0.3</v>
      </c>
      <c r="CZ360" s="17">
        <v>0.3</v>
      </c>
      <c r="DA360" s="17">
        <v>0.35</v>
      </c>
      <c r="DB360" s="17">
        <v>0.33499999999999996</v>
      </c>
      <c r="DC360" s="17">
        <v>0.35</v>
      </c>
      <c r="DD360" s="17">
        <v>0.35</v>
      </c>
      <c r="DE360" s="17">
        <v>0.34399999999999997</v>
      </c>
      <c r="DF360" s="17">
        <v>0.34399999999999997</v>
      </c>
      <c r="DG360" s="17">
        <v>0.34399999999999997</v>
      </c>
      <c r="DH360" s="17">
        <v>0.33499999999999996</v>
      </c>
      <c r="DI360" s="17">
        <v>0.34399999999999997</v>
      </c>
      <c r="DJ360" s="17">
        <v>0.35</v>
      </c>
    </row>
    <row r="361" spans="1:114" ht="15" customHeight="1" x14ac:dyDescent="0.35">
      <c r="A361" s="11" t="s">
        <v>344</v>
      </c>
      <c r="B361" s="11" t="s">
        <v>115</v>
      </c>
      <c r="C361" s="11" t="s">
        <v>116</v>
      </c>
      <c r="D361" s="11" t="s">
        <v>115</v>
      </c>
      <c r="E361" s="11" t="s">
        <v>117</v>
      </c>
      <c r="F361" s="11">
        <v>2023</v>
      </c>
      <c r="G361" s="11">
        <v>1400211</v>
      </c>
      <c r="H361" s="11" t="s">
        <v>607</v>
      </c>
      <c r="I361" s="11">
        <v>6301156</v>
      </c>
      <c r="J361" s="12" t="s">
        <v>552</v>
      </c>
      <c r="K361" s="11" t="s">
        <v>608</v>
      </c>
      <c r="L361" s="11" t="s">
        <v>609</v>
      </c>
      <c r="M361" s="11"/>
      <c r="N361" s="11"/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4">
        <f t="shared" si="882"/>
        <v>0</v>
      </c>
      <c r="AB361" s="15">
        <f t="shared" ref="AB361:AM361" si="885">+IFERROR(O361/AO361,0)</f>
        <v>0</v>
      </c>
      <c r="AC361" s="15">
        <f t="shared" si="885"/>
        <v>0</v>
      </c>
      <c r="AD361" s="15">
        <f t="shared" si="885"/>
        <v>0</v>
      </c>
      <c r="AE361" s="15">
        <f t="shared" si="885"/>
        <v>0</v>
      </c>
      <c r="AF361" s="15">
        <f t="shared" si="885"/>
        <v>0</v>
      </c>
      <c r="AG361" s="15">
        <f t="shared" si="885"/>
        <v>0</v>
      </c>
      <c r="AH361" s="15">
        <f t="shared" si="885"/>
        <v>0</v>
      </c>
      <c r="AI361" s="15">
        <f t="shared" si="885"/>
        <v>0</v>
      </c>
      <c r="AJ361" s="15">
        <f t="shared" si="885"/>
        <v>0</v>
      </c>
      <c r="AK361" s="15">
        <f t="shared" si="885"/>
        <v>0</v>
      </c>
      <c r="AL361" s="15">
        <f t="shared" si="885"/>
        <v>0</v>
      </c>
      <c r="AM361" s="15">
        <f t="shared" si="885"/>
        <v>0</v>
      </c>
      <c r="AN361" s="15">
        <f t="shared" si="678"/>
        <v>0</v>
      </c>
      <c r="AO361" s="14" t="s">
        <v>121</v>
      </c>
      <c r="AP361" s="14" t="s">
        <v>121</v>
      </c>
      <c r="AQ361" s="14" t="s">
        <v>121</v>
      </c>
      <c r="AR361" s="14" t="s">
        <v>121</v>
      </c>
      <c r="AS361" s="14">
        <v>0</v>
      </c>
      <c r="AT361" s="14" t="s">
        <v>121</v>
      </c>
      <c r="AU361" s="14" t="s">
        <v>121</v>
      </c>
      <c r="AV361" s="14" t="s">
        <v>121</v>
      </c>
      <c r="AW361" s="14" t="s">
        <v>121</v>
      </c>
      <c r="AX361" s="14" t="s">
        <v>121</v>
      </c>
      <c r="AY361" s="14" t="s">
        <v>121</v>
      </c>
      <c r="AZ361" s="14" t="s">
        <v>121</v>
      </c>
      <c r="BA361" s="28">
        <v>0</v>
      </c>
      <c r="BB361" s="28">
        <v>0</v>
      </c>
      <c r="BC361" s="14">
        <v>504244</v>
      </c>
      <c r="BD361" s="14">
        <v>1054328</v>
      </c>
      <c r="BE361" s="14">
        <v>1558571</v>
      </c>
      <c r="BF361" s="14">
        <v>2062815</v>
      </c>
      <c r="BG361" s="14">
        <v>2567059</v>
      </c>
      <c r="BH361" s="14">
        <v>3117143</v>
      </c>
      <c r="BI361" s="14">
        <v>3621387</v>
      </c>
      <c r="BJ361" s="14">
        <v>4125630</v>
      </c>
      <c r="BK361" s="14">
        <v>4629874</v>
      </c>
      <c r="BL361" s="14">
        <v>5179958</v>
      </c>
      <c r="BM361" s="13">
        <f t="shared" si="679"/>
        <v>28421009</v>
      </c>
      <c r="BN361" s="16">
        <f t="shared" ref="BN361:BY361" si="886">+IFERROR(BA361/CA361,0)</f>
        <v>0</v>
      </c>
      <c r="BO361" s="16">
        <f t="shared" si="886"/>
        <v>0</v>
      </c>
      <c r="BP361" s="16">
        <f t="shared" si="886"/>
        <v>504244</v>
      </c>
      <c r="BQ361" s="16">
        <f t="shared" si="886"/>
        <v>1054328</v>
      </c>
      <c r="BR361" s="16">
        <f t="shared" si="886"/>
        <v>1558571</v>
      </c>
      <c r="BS361" s="16">
        <f t="shared" si="886"/>
        <v>2062815</v>
      </c>
      <c r="BT361" s="16">
        <f t="shared" si="886"/>
        <v>2567059</v>
      </c>
      <c r="BU361" s="16">
        <f t="shared" si="886"/>
        <v>3117143</v>
      </c>
      <c r="BV361" s="16">
        <f t="shared" si="886"/>
        <v>3621387</v>
      </c>
      <c r="BW361" s="16">
        <f t="shared" si="886"/>
        <v>4125630</v>
      </c>
      <c r="BX361" s="16">
        <f t="shared" si="886"/>
        <v>4629874</v>
      </c>
      <c r="BY361" s="16">
        <f t="shared" si="886"/>
        <v>5179958</v>
      </c>
      <c r="BZ361" s="16">
        <f t="shared" si="792"/>
        <v>28421009</v>
      </c>
      <c r="CA361" s="13">
        <v>1</v>
      </c>
      <c r="CB361" s="13">
        <v>1</v>
      </c>
      <c r="CC361" s="13">
        <v>1</v>
      </c>
      <c r="CD361" s="13">
        <v>1</v>
      </c>
      <c r="CE361" s="13">
        <v>1</v>
      </c>
      <c r="CF361" s="13">
        <v>1</v>
      </c>
      <c r="CG361" s="13">
        <v>1</v>
      </c>
      <c r="CH361" s="13">
        <v>1</v>
      </c>
      <c r="CI361" s="13">
        <v>1</v>
      </c>
      <c r="CJ361" s="13">
        <v>1</v>
      </c>
      <c r="CK361" s="13">
        <v>1</v>
      </c>
      <c r="CL361" s="13">
        <v>1</v>
      </c>
      <c r="CM361" s="17">
        <v>0.65</v>
      </c>
      <c r="CN361" s="17">
        <v>0.65</v>
      </c>
      <c r="CO361" s="17">
        <v>0.65</v>
      </c>
      <c r="CP361" s="17">
        <v>0.65</v>
      </c>
      <c r="CQ361" s="17">
        <v>0.65</v>
      </c>
      <c r="CR361" s="17">
        <v>0.65</v>
      </c>
      <c r="CS361" s="17">
        <v>0.65</v>
      </c>
      <c r="CT361" s="17">
        <v>0.65</v>
      </c>
      <c r="CU361" s="17">
        <v>0.65</v>
      </c>
      <c r="CV361" s="17">
        <v>0.65</v>
      </c>
      <c r="CW361" s="17">
        <v>0.65</v>
      </c>
      <c r="CX361" s="17">
        <v>0.65</v>
      </c>
      <c r="CY361" s="17">
        <v>0.5</v>
      </c>
      <c r="CZ361" s="17">
        <v>0.5</v>
      </c>
      <c r="DA361" s="17">
        <v>0.5</v>
      </c>
      <c r="DB361" s="17">
        <v>0.48499999999999999</v>
      </c>
      <c r="DC361" s="17">
        <v>0.5</v>
      </c>
      <c r="DD361" s="17">
        <v>0.5</v>
      </c>
      <c r="DE361" s="17">
        <v>0.49399999999999999</v>
      </c>
      <c r="DF361" s="17">
        <v>0.49399999999999999</v>
      </c>
      <c r="DG361" s="17">
        <v>0.49399999999999999</v>
      </c>
      <c r="DH361" s="17">
        <v>0.48499999999999999</v>
      </c>
      <c r="DI361" s="17">
        <v>0.49399999999999999</v>
      </c>
      <c r="DJ361" s="17">
        <v>0.5</v>
      </c>
    </row>
    <row r="362" spans="1:114" ht="15" customHeight="1" x14ac:dyDescent="0.35">
      <c r="A362" s="11" t="s">
        <v>344</v>
      </c>
      <c r="B362" s="11" t="s">
        <v>115</v>
      </c>
      <c r="C362" s="11" t="s">
        <v>116</v>
      </c>
      <c r="D362" s="11" t="s">
        <v>115</v>
      </c>
      <c r="E362" s="11" t="s">
        <v>117</v>
      </c>
      <c r="F362" s="11">
        <v>2023</v>
      </c>
      <c r="G362" s="11">
        <v>1400212</v>
      </c>
      <c r="H362" s="11" t="s">
        <v>610</v>
      </c>
      <c r="I362" s="11">
        <v>6301651</v>
      </c>
      <c r="J362" s="12" t="s">
        <v>381</v>
      </c>
      <c r="K362" s="11" t="s">
        <v>611</v>
      </c>
      <c r="L362" s="11" t="s">
        <v>610</v>
      </c>
      <c r="M362" s="11"/>
      <c r="N362" s="11"/>
      <c r="O362" s="13"/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4">
        <f t="shared" si="882"/>
        <v>0</v>
      </c>
      <c r="AB362" s="15">
        <f t="shared" ref="AB362:AM362" si="887">+IFERROR(O362/AO362,0)</f>
        <v>0</v>
      </c>
      <c r="AC362" s="15">
        <f t="shared" si="887"/>
        <v>0</v>
      </c>
      <c r="AD362" s="15">
        <f t="shared" si="887"/>
        <v>0</v>
      </c>
      <c r="AE362" s="15">
        <f t="shared" si="887"/>
        <v>0</v>
      </c>
      <c r="AF362" s="15">
        <f t="shared" si="887"/>
        <v>0</v>
      </c>
      <c r="AG362" s="15">
        <f t="shared" si="887"/>
        <v>0</v>
      </c>
      <c r="AH362" s="15">
        <f t="shared" si="887"/>
        <v>0</v>
      </c>
      <c r="AI362" s="15">
        <f t="shared" si="887"/>
        <v>0</v>
      </c>
      <c r="AJ362" s="15">
        <f t="shared" si="887"/>
        <v>0</v>
      </c>
      <c r="AK362" s="15">
        <f t="shared" si="887"/>
        <v>0</v>
      </c>
      <c r="AL362" s="15">
        <f t="shared" si="887"/>
        <v>0</v>
      </c>
      <c r="AM362" s="15">
        <f t="shared" si="887"/>
        <v>0</v>
      </c>
      <c r="AN362" s="15">
        <f t="shared" si="678"/>
        <v>0</v>
      </c>
      <c r="AO362" s="14">
        <v>0</v>
      </c>
      <c r="AP362" s="14">
        <v>0</v>
      </c>
      <c r="AQ362" s="14">
        <v>0</v>
      </c>
      <c r="AR362" s="14">
        <v>0</v>
      </c>
      <c r="AS362" s="14">
        <v>0</v>
      </c>
      <c r="AT362" s="14">
        <v>0</v>
      </c>
      <c r="AU362" s="14">
        <v>0</v>
      </c>
      <c r="AV362" s="14">
        <v>0</v>
      </c>
      <c r="AW362" s="14">
        <v>0</v>
      </c>
      <c r="AX362" s="14">
        <v>0</v>
      </c>
      <c r="AY362" s="14">
        <v>0</v>
      </c>
      <c r="AZ362" s="14">
        <v>0</v>
      </c>
      <c r="BA362" s="14">
        <v>0</v>
      </c>
      <c r="BB362" s="14">
        <v>0</v>
      </c>
      <c r="BC362" s="14">
        <v>47000000</v>
      </c>
      <c r="BD362" s="14">
        <v>0</v>
      </c>
      <c r="BE362" s="14">
        <v>0</v>
      </c>
      <c r="BF362" s="14">
        <v>47000000</v>
      </c>
      <c r="BG362" s="14">
        <v>0</v>
      </c>
      <c r="BH362" s="14">
        <v>0</v>
      </c>
      <c r="BI362" s="14">
        <v>47000000</v>
      </c>
      <c r="BJ362" s="14">
        <v>0</v>
      </c>
      <c r="BK362" s="14">
        <v>0</v>
      </c>
      <c r="BL362" s="14">
        <v>47000000</v>
      </c>
      <c r="BM362" s="13">
        <f t="shared" si="679"/>
        <v>188000000</v>
      </c>
      <c r="BN362" s="16">
        <f t="shared" ref="BN362:BY362" si="888">+IFERROR(BA362/CA362,0)</f>
        <v>0</v>
      </c>
      <c r="BO362" s="16">
        <f t="shared" si="888"/>
        <v>0</v>
      </c>
      <c r="BP362" s="16">
        <f t="shared" si="888"/>
        <v>770.49180327868851</v>
      </c>
      <c r="BQ362" s="16">
        <f t="shared" si="888"/>
        <v>0</v>
      </c>
      <c r="BR362" s="16">
        <f t="shared" si="888"/>
        <v>0</v>
      </c>
      <c r="BS362" s="16">
        <f t="shared" si="888"/>
        <v>770.49180327868851</v>
      </c>
      <c r="BT362" s="16">
        <f t="shared" si="888"/>
        <v>0</v>
      </c>
      <c r="BU362" s="16">
        <f t="shared" si="888"/>
        <v>0</v>
      </c>
      <c r="BV362" s="16">
        <f t="shared" si="888"/>
        <v>770.49180327868851</v>
      </c>
      <c r="BW362" s="16">
        <f t="shared" si="888"/>
        <v>0</v>
      </c>
      <c r="BX362" s="16">
        <f t="shared" si="888"/>
        <v>0</v>
      </c>
      <c r="BY362" s="16">
        <f t="shared" si="888"/>
        <v>770.49180327868851</v>
      </c>
      <c r="BZ362" s="16">
        <f t="shared" si="792"/>
        <v>3081.967213114754</v>
      </c>
      <c r="CA362" s="13">
        <v>61000</v>
      </c>
      <c r="CB362" s="13">
        <v>61000</v>
      </c>
      <c r="CC362" s="13">
        <v>61000</v>
      </c>
      <c r="CD362" s="13">
        <v>61000</v>
      </c>
      <c r="CE362" s="13">
        <v>61000</v>
      </c>
      <c r="CF362" s="13">
        <v>61000</v>
      </c>
      <c r="CG362" s="13">
        <v>61000</v>
      </c>
      <c r="CH362" s="13">
        <v>61000</v>
      </c>
      <c r="CI362" s="13">
        <v>61000</v>
      </c>
      <c r="CJ362" s="13">
        <v>61000</v>
      </c>
      <c r="CK362" s="13">
        <v>61000</v>
      </c>
      <c r="CL362" s="13">
        <v>61000</v>
      </c>
      <c r="CM362" s="17">
        <v>0.5</v>
      </c>
      <c r="CN362" s="17">
        <v>0.5</v>
      </c>
      <c r="CO362" s="17">
        <v>0.5</v>
      </c>
      <c r="CP362" s="17">
        <v>0.5</v>
      </c>
      <c r="CQ362" s="17">
        <v>0.5</v>
      </c>
      <c r="CR362" s="17">
        <v>0.5</v>
      </c>
      <c r="CS362" s="17">
        <v>0.5</v>
      </c>
      <c r="CT362" s="17">
        <v>0.5</v>
      </c>
      <c r="CU362" s="17">
        <v>0.5</v>
      </c>
      <c r="CV362" s="17">
        <v>0.5</v>
      </c>
      <c r="CW362" s="17">
        <v>0.5</v>
      </c>
      <c r="CX362" s="17">
        <v>0.5</v>
      </c>
      <c r="CY362" s="17">
        <v>0</v>
      </c>
      <c r="CZ362" s="17">
        <v>0</v>
      </c>
      <c r="DA362" s="17">
        <v>0.3</v>
      </c>
      <c r="DB362" s="17">
        <v>0</v>
      </c>
      <c r="DC362" s="17">
        <v>0</v>
      </c>
      <c r="DD362" s="17">
        <v>0.3</v>
      </c>
      <c r="DE362" s="17">
        <v>0</v>
      </c>
      <c r="DF362" s="17">
        <v>0</v>
      </c>
      <c r="DG362" s="17">
        <v>0.314</v>
      </c>
      <c r="DH362" s="17">
        <v>0</v>
      </c>
      <c r="DI362" s="17">
        <v>0</v>
      </c>
      <c r="DJ362" s="17">
        <v>0.34</v>
      </c>
    </row>
    <row r="363" spans="1:114" ht="15" customHeight="1" x14ac:dyDescent="0.35">
      <c r="A363" s="11" t="s">
        <v>344</v>
      </c>
      <c r="B363" s="11" t="s">
        <v>115</v>
      </c>
      <c r="C363" s="11" t="s">
        <v>116</v>
      </c>
      <c r="D363" s="11" t="s">
        <v>115</v>
      </c>
      <c r="E363" s="11" t="s">
        <v>117</v>
      </c>
      <c r="F363" s="11">
        <v>2023</v>
      </c>
      <c r="G363" s="11">
        <v>1400213</v>
      </c>
      <c r="H363" s="11" t="s">
        <v>612</v>
      </c>
      <c r="I363" s="11">
        <v>6301651</v>
      </c>
      <c r="J363" s="12" t="s">
        <v>381</v>
      </c>
      <c r="K363" s="11" t="s">
        <v>613</v>
      </c>
      <c r="L363" s="11" t="s">
        <v>614</v>
      </c>
      <c r="M363" s="11"/>
      <c r="N363" s="11"/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4">
        <f t="shared" si="882"/>
        <v>0</v>
      </c>
      <c r="AB363" s="15">
        <f t="shared" ref="AB363:AM363" si="889">+IFERROR(O363/AO363,0)</f>
        <v>0</v>
      </c>
      <c r="AC363" s="15">
        <f t="shared" si="889"/>
        <v>0</v>
      </c>
      <c r="AD363" s="15">
        <f t="shared" si="889"/>
        <v>0</v>
      </c>
      <c r="AE363" s="15">
        <f t="shared" si="889"/>
        <v>0</v>
      </c>
      <c r="AF363" s="15">
        <f t="shared" si="889"/>
        <v>0</v>
      </c>
      <c r="AG363" s="15">
        <f t="shared" si="889"/>
        <v>0</v>
      </c>
      <c r="AH363" s="15">
        <f t="shared" si="889"/>
        <v>0</v>
      </c>
      <c r="AI363" s="15">
        <f t="shared" si="889"/>
        <v>0</v>
      </c>
      <c r="AJ363" s="15">
        <f t="shared" si="889"/>
        <v>0</v>
      </c>
      <c r="AK363" s="15">
        <f t="shared" si="889"/>
        <v>0</v>
      </c>
      <c r="AL363" s="15">
        <f t="shared" si="889"/>
        <v>0</v>
      </c>
      <c r="AM363" s="15">
        <f t="shared" si="889"/>
        <v>0</v>
      </c>
      <c r="AN363" s="15">
        <f t="shared" si="678"/>
        <v>0</v>
      </c>
      <c r="AO363" s="14">
        <v>0</v>
      </c>
      <c r="AP363" s="14">
        <v>0</v>
      </c>
      <c r="AQ363" s="14">
        <v>0</v>
      </c>
      <c r="AR363" s="14">
        <v>0</v>
      </c>
      <c r="AS363" s="14">
        <v>0</v>
      </c>
      <c r="AT363" s="14">
        <v>0</v>
      </c>
      <c r="AU363" s="14">
        <v>0</v>
      </c>
      <c r="AV363" s="14">
        <v>0</v>
      </c>
      <c r="AW363" s="14">
        <v>0</v>
      </c>
      <c r="AX363" s="14">
        <v>0</v>
      </c>
      <c r="AY363" s="14">
        <v>0</v>
      </c>
      <c r="AZ363" s="14">
        <v>0</v>
      </c>
      <c r="BA363" s="14">
        <v>0</v>
      </c>
      <c r="BB363" s="14">
        <v>0</v>
      </c>
      <c r="BC363" s="14">
        <v>0</v>
      </c>
      <c r="BD363" s="14">
        <v>23000000</v>
      </c>
      <c r="BE363" s="14">
        <v>23000000</v>
      </c>
      <c r="BF363" s="14">
        <v>23000000</v>
      </c>
      <c r="BG363" s="14">
        <v>23000000</v>
      </c>
      <c r="BH363" s="14">
        <v>23000000</v>
      </c>
      <c r="BI363" s="14">
        <v>23000000</v>
      </c>
      <c r="BJ363" s="14">
        <v>23000000</v>
      </c>
      <c r="BK363" s="14">
        <v>23000000</v>
      </c>
      <c r="BL363" s="14">
        <v>23000000</v>
      </c>
      <c r="BM363" s="13">
        <f t="shared" si="679"/>
        <v>207000000</v>
      </c>
      <c r="BN363" s="16">
        <f t="shared" ref="BN363:BY363" si="890">+IFERROR(BA363/CA363,0)</f>
        <v>0</v>
      </c>
      <c r="BO363" s="16">
        <f t="shared" si="890"/>
        <v>0</v>
      </c>
      <c r="BP363" s="16">
        <f t="shared" si="890"/>
        <v>0</v>
      </c>
      <c r="BQ363" s="16">
        <f t="shared" si="890"/>
        <v>22330.097087378639</v>
      </c>
      <c r="BR363" s="16">
        <f t="shared" si="890"/>
        <v>22330.097087378639</v>
      </c>
      <c r="BS363" s="16">
        <f t="shared" si="890"/>
        <v>22330.097087378639</v>
      </c>
      <c r="BT363" s="16">
        <f t="shared" si="890"/>
        <v>22330.097087378639</v>
      </c>
      <c r="BU363" s="16">
        <f t="shared" si="890"/>
        <v>22330.097087378639</v>
      </c>
      <c r="BV363" s="16">
        <f t="shared" si="890"/>
        <v>22330.097087378639</v>
      </c>
      <c r="BW363" s="16">
        <f t="shared" si="890"/>
        <v>22330.097087378639</v>
      </c>
      <c r="BX363" s="16">
        <f t="shared" si="890"/>
        <v>22330.097087378639</v>
      </c>
      <c r="BY363" s="16">
        <f t="shared" si="890"/>
        <v>22330.097087378639</v>
      </c>
      <c r="BZ363" s="16">
        <f t="shared" si="792"/>
        <v>200970.87378640776</v>
      </c>
      <c r="CA363" s="13">
        <v>1030</v>
      </c>
      <c r="CB363" s="13">
        <v>1030</v>
      </c>
      <c r="CC363" s="13">
        <v>1030</v>
      </c>
      <c r="CD363" s="13">
        <v>1030</v>
      </c>
      <c r="CE363" s="13">
        <v>1030</v>
      </c>
      <c r="CF363" s="13">
        <v>1030</v>
      </c>
      <c r="CG363" s="13">
        <v>1030</v>
      </c>
      <c r="CH363" s="13">
        <v>1030</v>
      </c>
      <c r="CI363" s="13">
        <v>1030</v>
      </c>
      <c r="CJ363" s="13">
        <v>1030</v>
      </c>
      <c r="CK363" s="13">
        <v>1030</v>
      </c>
      <c r="CL363" s="13">
        <v>1030</v>
      </c>
      <c r="CM363" s="17">
        <v>0.5</v>
      </c>
      <c r="CN363" s="17">
        <v>0.5</v>
      </c>
      <c r="CO363" s="17">
        <v>0.5</v>
      </c>
      <c r="CP363" s="17">
        <v>0.5</v>
      </c>
      <c r="CQ363" s="17">
        <v>0.5</v>
      </c>
      <c r="CR363" s="17">
        <v>0.5</v>
      </c>
      <c r="CS363" s="17">
        <v>0.5</v>
      </c>
      <c r="CT363" s="17">
        <v>0.5</v>
      </c>
      <c r="CU363" s="17">
        <v>0.5</v>
      </c>
      <c r="CV363" s="17">
        <v>0.5</v>
      </c>
      <c r="CW363" s="17">
        <v>0.5</v>
      </c>
      <c r="CX363" s="17">
        <v>0.5</v>
      </c>
      <c r="CY363" s="17">
        <v>0</v>
      </c>
      <c r="CZ363" s="17">
        <v>0</v>
      </c>
      <c r="DA363" s="17">
        <v>0</v>
      </c>
      <c r="DB363" s="17">
        <v>0.16499999999999998</v>
      </c>
      <c r="DC363" s="17">
        <v>0.2</v>
      </c>
      <c r="DD363" s="17">
        <v>0.2</v>
      </c>
      <c r="DE363" s="17">
        <v>0.19400000000000001</v>
      </c>
      <c r="DF363" s="17">
        <v>0.19400000000000001</v>
      </c>
      <c r="DG363" s="17">
        <v>0.214</v>
      </c>
      <c r="DH363" s="17">
        <v>0.20500000000000002</v>
      </c>
      <c r="DI363" s="17">
        <v>0.214</v>
      </c>
      <c r="DJ363" s="17">
        <v>0.22</v>
      </c>
    </row>
    <row r="364" spans="1:114" ht="15" customHeight="1" x14ac:dyDescent="0.35">
      <c r="A364" s="11" t="s">
        <v>344</v>
      </c>
      <c r="B364" s="11" t="s">
        <v>115</v>
      </c>
      <c r="C364" s="11" t="s">
        <v>116</v>
      </c>
      <c r="D364" s="11" t="s">
        <v>115</v>
      </c>
      <c r="E364" s="11" t="s">
        <v>117</v>
      </c>
      <c r="F364" s="11">
        <v>2023</v>
      </c>
      <c r="G364" s="11">
        <v>1400214</v>
      </c>
      <c r="H364" s="11" t="s">
        <v>615</v>
      </c>
      <c r="I364" s="11">
        <v>6301651</v>
      </c>
      <c r="J364" s="12" t="s">
        <v>381</v>
      </c>
      <c r="K364" s="11" t="s">
        <v>616</v>
      </c>
      <c r="L364" s="11" t="s">
        <v>617</v>
      </c>
      <c r="M364" s="11"/>
      <c r="N364" s="11"/>
      <c r="O364" s="13"/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4">
        <f t="shared" si="882"/>
        <v>0</v>
      </c>
      <c r="AB364" s="15">
        <f t="shared" ref="AB364:AM364" si="891">+IFERROR(O364/AO364,0)</f>
        <v>0</v>
      </c>
      <c r="AC364" s="15">
        <f t="shared" si="891"/>
        <v>0</v>
      </c>
      <c r="AD364" s="15">
        <f t="shared" si="891"/>
        <v>0</v>
      </c>
      <c r="AE364" s="15">
        <f t="shared" si="891"/>
        <v>0</v>
      </c>
      <c r="AF364" s="15">
        <f t="shared" si="891"/>
        <v>0</v>
      </c>
      <c r="AG364" s="15">
        <f t="shared" si="891"/>
        <v>0</v>
      </c>
      <c r="AH364" s="15">
        <f t="shared" si="891"/>
        <v>0</v>
      </c>
      <c r="AI364" s="15">
        <f t="shared" si="891"/>
        <v>0</v>
      </c>
      <c r="AJ364" s="15">
        <f t="shared" si="891"/>
        <v>0</v>
      </c>
      <c r="AK364" s="15">
        <f t="shared" si="891"/>
        <v>0</v>
      </c>
      <c r="AL364" s="15">
        <f t="shared" si="891"/>
        <v>0</v>
      </c>
      <c r="AM364" s="15">
        <f t="shared" si="891"/>
        <v>0</v>
      </c>
      <c r="AN364" s="15">
        <f t="shared" si="678"/>
        <v>0</v>
      </c>
      <c r="AO364" s="14">
        <v>0</v>
      </c>
      <c r="AP364" s="14">
        <v>0</v>
      </c>
      <c r="AQ364" s="14">
        <v>0</v>
      </c>
      <c r="AR364" s="14">
        <v>0</v>
      </c>
      <c r="AS364" s="14">
        <v>0</v>
      </c>
      <c r="AT364" s="14">
        <v>0</v>
      </c>
      <c r="AU364" s="14">
        <v>0</v>
      </c>
      <c r="AV364" s="14">
        <v>0</v>
      </c>
      <c r="AW364" s="14">
        <v>0</v>
      </c>
      <c r="AX364" s="14">
        <v>0</v>
      </c>
      <c r="AY364" s="14">
        <v>0</v>
      </c>
      <c r="AZ364" s="14">
        <v>0</v>
      </c>
      <c r="BA364" s="14">
        <v>0</v>
      </c>
      <c r="BB364" s="14">
        <v>0</v>
      </c>
      <c r="BC364" s="14">
        <v>0</v>
      </c>
      <c r="BD364" s="14">
        <v>0</v>
      </c>
      <c r="BE364" s="14">
        <v>0</v>
      </c>
      <c r="BF364" s="14">
        <v>0</v>
      </c>
      <c r="BG364" s="14">
        <v>100000000</v>
      </c>
      <c r="BH364" s="14">
        <v>100000000</v>
      </c>
      <c r="BI364" s="14">
        <v>100000000</v>
      </c>
      <c r="BJ364" s="14">
        <v>100000000</v>
      </c>
      <c r="BK364" s="14">
        <v>100000000</v>
      </c>
      <c r="BL364" s="14">
        <v>100000000</v>
      </c>
      <c r="BM364" s="13">
        <f t="shared" si="679"/>
        <v>600000000</v>
      </c>
      <c r="BN364" s="16">
        <f t="shared" ref="BN364:BY364" si="892">+IFERROR(BA364/CA364,0)</f>
        <v>0</v>
      </c>
      <c r="BO364" s="16">
        <f t="shared" si="892"/>
        <v>0</v>
      </c>
      <c r="BP364" s="16">
        <f t="shared" si="892"/>
        <v>0</v>
      </c>
      <c r="BQ364" s="16">
        <f t="shared" si="892"/>
        <v>0</v>
      </c>
      <c r="BR364" s="16">
        <f t="shared" si="892"/>
        <v>0</v>
      </c>
      <c r="BS364" s="16">
        <f t="shared" si="892"/>
        <v>0</v>
      </c>
      <c r="BT364" s="16">
        <f t="shared" si="892"/>
        <v>100000000</v>
      </c>
      <c r="BU364" s="16">
        <f t="shared" si="892"/>
        <v>100000000</v>
      </c>
      <c r="BV364" s="16">
        <f t="shared" si="892"/>
        <v>100000000</v>
      </c>
      <c r="BW364" s="16">
        <f t="shared" si="892"/>
        <v>100000000</v>
      </c>
      <c r="BX364" s="16">
        <f t="shared" si="892"/>
        <v>100000000</v>
      </c>
      <c r="BY364" s="16">
        <f t="shared" si="892"/>
        <v>100000000</v>
      </c>
      <c r="BZ364" s="16">
        <f t="shared" si="792"/>
        <v>600000000</v>
      </c>
      <c r="CA364" s="13">
        <v>1</v>
      </c>
      <c r="CB364" s="13">
        <v>1</v>
      </c>
      <c r="CC364" s="13">
        <v>1</v>
      </c>
      <c r="CD364" s="13">
        <v>1</v>
      </c>
      <c r="CE364" s="13">
        <v>1</v>
      </c>
      <c r="CF364" s="13">
        <v>1</v>
      </c>
      <c r="CG364" s="13">
        <v>1</v>
      </c>
      <c r="CH364" s="13">
        <v>1</v>
      </c>
      <c r="CI364" s="13">
        <v>1</v>
      </c>
      <c r="CJ364" s="13">
        <v>1</v>
      </c>
      <c r="CK364" s="13">
        <v>1</v>
      </c>
      <c r="CL364" s="13">
        <v>1</v>
      </c>
      <c r="CM364" s="17">
        <v>0.5</v>
      </c>
      <c r="CN364" s="17">
        <v>0.5</v>
      </c>
      <c r="CO364" s="17">
        <v>0.5</v>
      </c>
      <c r="CP364" s="17">
        <v>0.5</v>
      </c>
      <c r="CQ364" s="17">
        <v>0.5</v>
      </c>
      <c r="CR364" s="17">
        <v>0.5</v>
      </c>
      <c r="CS364" s="17">
        <v>0.5</v>
      </c>
      <c r="CT364" s="17">
        <v>0.5</v>
      </c>
      <c r="CU364" s="17">
        <v>0.5</v>
      </c>
      <c r="CV364" s="17">
        <v>0.5</v>
      </c>
      <c r="CW364" s="17">
        <v>0.5</v>
      </c>
      <c r="CX364" s="17">
        <v>0.5</v>
      </c>
      <c r="CY364" s="17">
        <v>0.35</v>
      </c>
      <c r="CZ364" s="17">
        <v>0.35</v>
      </c>
      <c r="DA364" s="17">
        <v>0.35</v>
      </c>
      <c r="DB364" s="17">
        <v>0.33499999999999996</v>
      </c>
      <c r="DC364" s="17">
        <v>0.35</v>
      </c>
      <c r="DD364" s="17">
        <v>0.35</v>
      </c>
      <c r="DE364" s="17">
        <v>0.34399999999999997</v>
      </c>
      <c r="DF364" s="17">
        <v>0.34399999999999997</v>
      </c>
      <c r="DG364" s="17">
        <v>0.34399999999999997</v>
      </c>
      <c r="DH364" s="17">
        <v>0.33499999999999996</v>
      </c>
      <c r="DI364" s="17">
        <v>0.34399999999999997</v>
      </c>
      <c r="DJ364" s="17">
        <v>0.35</v>
      </c>
    </row>
    <row r="365" spans="1:114" ht="15" customHeight="1" x14ac:dyDescent="0.35">
      <c r="A365" s="11" t="s">
        <v>344</v>
      </c>
      <c r="B365" s="11" t="s">
        <v>115</v>
      </c>
      <c r="C365" s="11" t="s">
        <v>116</v>
      </c>
      <c r="D365" s="11" t="s">
        <v>115</v>
      </c>
      <c r="E365" s="11" t="s">
        <v>117</v>
      </c>
      <c r="F365" s="11">
        <v>2023</v>
      </c>
      <c r="G365" s="11">
        <v>1400215</v>
      </c>
      <c r="H365" s="11" t="s">
        <v>618</v>
      </c>
      <c r="I365" s="11">
        <v>6301156</v>
      </c>
      <c r="J365" s="12" t="s">
        <v>552</v>
      </c>
      <c r="K365" s="11" t="s">
        <v>619</v>
      </c>
      <c r="L365" s="11" t="s">
        <v>620</v>
      </c>
      <c r="M365" s="11"/>
      <c r="N365" s="11"/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4">
        <f t="shared" si="882"/>
        <v>0</v>
      </c>
      <c r="AB365" s="15">
        <f t="shared" ref="AB365:AM365" si="893">+IFERROR(O365/AO365,0)</f>
        <v>0</v>
      </c>
      <c r="AC365" s="15">
        <f t="shared" si="893"/>
        <v>0</v>
      </c>
      <c r="AD365" s="15">
        <f t="shared" si="893"/>
        <v>0</v>
      </c>
      <c r="AE365" s="15">
        <f t="shared" si="893"/>
        <v>0</v>
      </c>
      <c r="AF365" s="15">
        <f t="shared" si="893"/>
        <v>0</v>
      </c>
      <c r="AG365" s="15">
        <f t="shared" si="893"/>
        <v>0</v>
      </c>
      <c r="AH365" s="15">
        <f t="shared" si="893"/>
        <v>0</v>
      </c>
      <c r="AI365" s="15">
        <f t="shared" si="893"/>
        <v>0</v>
      </c>
      <c r="AJ365" s="15">
        <f t="shared" si="893"/>
        <v>0</v>
      </c>
      <c r="AK365" s="15">
        <f t="shared" si="893"/>
        <v>0</v>
      </c>
      <c r="AL365" s="15">
        <f t="shared" si="893"/>
        <v>0</v>
      </c>
      <c r="AM365" s="15">
        <f t="shared" si="893"/>
        <v>0</v>
      </c>
      <c r="AN365" s="15">
        <f t="shared" si="678"/>
        <v>0</v>
      </c>
      <c r="AO365" s="14" t="s">
        <v>121</v>
      </c>
      <c r="AP365" s="14" t="s">
        <v>121</v>
      </c>
      <c r="AQ365" s="14" t="s">
        <v>121</v>
      </c>
      <c r="AR365" s="14" t="s">
        <v>121</v>
      </c>
      <c r="AS365" s="14">
        <v>0</v>
      </c>
      <c r="AT365" s="14" t="s">
        <v>121</v>
      </c>
      <c r="AU365" s="14" t="s">
        <v>121</v>
      </c>
      <c r="AV365" s="14" t="s">
        <v>121</v>
      </c>
      <c r="AW365" s="14" t="s">
        <v>121</v>
      </c>
      <c r="AX365" s="14" t="s">
        <v>121</v>
      </c>
      <c r="AY365" s="14" t="s">
        <v>121</v>
      </c>
      <c r="AZ365" s="14" t="s">
        <v>121</v>
      </c>
      <c r="BA365" s="14">
        <v>0</v>
      </c>
      <c r="BB365" s="14">
        <v>0</v>
      </c>
      <c r="BC365" s="14">
        <v>0</v>
      </c>
      <c r="BD365" s="14">
        <v>0</v>
      </c>
      <c r="BE365" s="14">
        <v>0</v>
      </c>
      <c r="BF365" s="14">
        <v>42744686</v>
      </c>
      <c r="BG365" s="14">
        <v>46251671</v>
      </c>
      <c r="BH365" s="14">
        <v>56519131</v>
      </c>
      <c r="BI365" s="14">
        <v>72114718</v>
      </c>
      <c r="BJ365" s="14">
        <v>86276811</v>
      </c>
      <c r="BK365" s="14">
        <v>87174367</v>
      </c>
      <c r="BL365" s="14">
        <v>98099071</v>
      </c>
      <c r="BM365" s="13">
        <f t="shared" si="679"/>
        <v>489180455</v>
      </c>
      <c r="BN365" s="16">
        <f t="shared" ref="BN365:BY365" si="894">+IFERROR(BA365/CA365,0)</f>
        <v>0</v>
      </c>
      <c r="BO365" s="16">
        <f t="shared" si="894"/>
        <v>0</v>
      </c>
      <c r="BP365" s="16">
        <f t="shared" si="894"/>
        <v>0</v>
      </c>
      <c r="BQ365" s="16">
        <f t="shared" si="894"/>
        <v>0</v>
      </c>
      <c r="BR365" s="16">
        <f t="shared" si="894"/>
        <v>0</v>
      </c>
      <c r="BS365" s="16">
        <f t="shared" si="894"/>
        <v>42744686</v>
      </c>
      <c r="BT365" s="16">
        <f t="shared" si="894"/>
        <v>46251671</v>
      </c>
      <c r="BU365" s="16">
        <f t="shared" si="894"/>
        <v>56519131</v>
      </c>
      <c r="BV365" s="16">
        <f t="shared" si="894"/>
        <v>72114718</v>
      </c>
      <c r="BW365" s="16">
        <f t="shared" si="894"/>
        <v>86276811</v>
      </c>
      <c r="BX365" s="16">
        <f t="shared" si="894"/>
        <v>87174367</v>
      </c>
      <c r="BY365" s="16">
        <f t="shared" si="894"/>
        <v>98099071</v>
      </c>
      <c r="BZ365" s="16">
        <f t="shared" si="792"/>
        <v>489180455</v>
      </c>
      <c r="CA365" s="13">
        <v>1</v>
      </c>
      <c r="CB365" s="13">
        <v>1</v>
      </c>
      <c r="CC365" s="13">
        <v>1</v>
      </c>
      <c r="CD365" s="13">
        <v>1</v>
      </c>
      <c r="CE365" s="13">
        <v>1</v>
      </c>
      <c r="CF365" s="13">
        <v>1</v>
      </c>
      <c r="CG365" s="13">
        <v>1</v>
      </c>
      <c r="CH365" s="13">
        <v>1</v>
      </c>
      <c r="CI365" s="13">
        <v>1</v>
      </c>
      <c r="CJ365" s="13">
        <v>1</v>
      </c>
      <c r="CK365" s="13">
        <v>1</v>
      </c>
      <c r="CL365" s="13">
        <v>1</v>
      </c>
      <c r="CM365" s="17">
        <v>0.5</v>
      </c>
      <c r="CN365" s="17">
        <v>0.5</v>
      </c>
      <c r="CO365" s="17">
        <v>0.5</v>
      </c>
      <c r="CP365" s="17">
        <v>0.5</v>
      </c>
      <c r="CQ365" s="17">
        <v>0.5</v>
      </c>
      <c r="CR365" s="17">
        <v>0.5</v>
      </c>
      <c r="CS365" s="17">
        <v>0.5</v>
      </c>
      <c r="CT365" s="17">
        <v>0.5</v>
      </c>
      <c r="CU365" s="17">
        <v>0.5</v>
      </c>
      <c r="CV365" s="17">
        <v>0.5</v>
      </c>
      <c r="CW365" s="17">
        <v>0.5</v>
      </c>
      <c r="CX365" s="17">
        <v>0.5</v>
      </c>
      <c r="CY365" s="17">
        <v>0.3</v>
      </c>
      <c r="CZ365" s="17">
        <v>0.3</v>
      </c>
      <c r="DA365" s="17">
        <v>0.35</v>
      </c>
      <c r="DB365" s="17">
        <v>0.33499999999999996</v>
      </c>
      <c r="DC365" s="17">
        <v>0.35</v>
      </c>
      <c r="DD365" s="17">
        <v>0.35</v>
      </c>
      <c r="DE365" s="17">
        <v>0.34399999999999997</v>
      </c>
      <c r="DF365" s="17">
        <v>0.34399999999999997</v>
      </c>
      <c r="DG365" s="17">
        <v>0.34399999999999997</v>
      </c>
      <c r="DH365" s="17">
        <v>0.33499999999999996</v>
      </c>
      <c r="DI365" s="17">
        <v>0.34399999999999997</v>
      </c>
      <c r="DJ365" s="17">
        <v>0.35</v>
      </c>
    </row>
  </sheetData>
  <autoFilter ref="A1:DJ365" xr:uid="{00000000-0009-0000-0000-000000000000}"/>
  <pageMargins left="0.7" right="0.7" top="0.75" bottom="0.75" header="0" footer="0"/>
  <pageSetup orientation="landscape"/>
  <ignoredErrors>
    <ignoredError sqref="BM2:BM36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Egea Terraza</dc:creator>
  <cp:lastModifiedBy>Natalia Egea Terraza</cp:lastModifiedBy>
  <dcterms:created xsi:type="dcterms:W3CDTF">2023-10-03T15:35:09Z</dcterms:created>
  <dcterms:modified xsi:type="dcterms:W3CDTF">2024-08-13T20:08:21Z</dcterms:modified>
</cp:coreProperties>
</file>