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alialopezgonzalez/Downloads/Data Science Boot Camp/Starter_Code/"/>
    </mc:Choice>
  </mc:AlternateContent>
  <xr:revisionPtr revIDLastSave="0" documentId="13_ncr:1_{AA5FB579-D26E-7449-B809-9D3A03E85181}" xr6:coauthVersionLast="47" xr6:coauthVersionMax="47" xr10:uidLastSave="{00000000-0000-0000-0000-000000000000}"/>
  <bookViews>
    <workbookView xWindow="2640" yWindow="500" windowWidth="21120" windowHeight="16040" xr2:uid="{00000000-000D-0000-FFFF-FFFF00000000}"/>
  </bookViews>
  <sheets>
    <sheet name="Crowdfunding" sheetId="1" r:id="rId1"/>
    <sheet name="Pivot Tables 1" sheetId="4" r:id="rId2"/>
    <sheet name="Pivot Tables 2" sheetId="5" r:id="rId3"/>
    <sheet name="Pivot Tables and Line graphs" sheetId="6" r:id="rId4"/>
    <sheet name="Crowfoundng Goal Analysis" sheetId="7" r:id="rId5"/>
    <sheet name="Statistical Analysis" sheetId="8" r:id="rId6"/>
  </sheets>
  <definedNames>
    <definedName name="_xlnm._FilterDatabase" localSheetId="0" hidden="1">Crowdfunding!$F$1:$F$1001</definedName>
    <definedName name="Crowdfunding">Crowdfunding!$1:$1048576</definedName>
    <definedName name="goal">Crowdfunding!$D:$D</definedName>
    <definedName name="money">Crowdfunding!$D$2:$D$1048576</definedName>
    <definedName name="outcome">Crowdfunding!$F:$F</definedName>
    <definedName name="result">Crowdfunding!$F$2:$F$1048576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" l="1"/>
  <c r="D12" i="7"/>
  <c r="D11" i="7"/>
  <c r="D9" i="7"/>
  <c r="D8" i="7"/>
  <c r="D7" i="7"/>
  <c r="D6" i="7"/>
  <c r="D5" i="7"/>
  <c r="D4" i="7"/>
  <c r="C11" i="7"/>
  <c r="C12" i="7"/>
  <c r="C10" i="7"/>
  <c r="C9" i="7"/>
  <c r="C8" i="7"/>
  <c r="C7" i="7"/>
  <c r="C6" i="7"/>
  <c r="C5" i="7"/>
  <c r="C4" i="7"/>
  <c r="E3" i="7"/>
  <c r="B12" i="7"/>
  <c r="B11" i="7"/>
  <c r="B10" i="7"/>
  <c r="B9" i="7"/>
  <c r="B8" i="7"/>
  <c r="B7" i="7"/>
  <c r="B6" i="7"/>
  <c r="B5" i="7"/>
  <c r="B4" i="7"/>
  <c r="F3" i="7"/>
  <c r="G3" i="7"/>
  <c r="H3" i="7"/>
  <c r="F13" i="7"/>
  <c r="G13" i="7"/>
  <c r="H13" i="7"/>
  <c r="H2" i="7"/>
  <c r="G2" i="7"/>
  <c r="F2" i="7"/>
  <c r="D3" i="7"/>
  <c r="C3" i="7"/>
  <c r="B3" i="7"/>
  <c r="D13" i="7"/>
  <c r="C13" i="7"/>
  <c r="B13" i="7"/>
  <c r="B2" i="7"/>
  <c r="D2" i="7"/>
  <c r="C2" i="7"/>
  <c r="M3" i="8"/>
  <c r="M2" i="8"/>
  <c r="L3" i="8"/>
  <c r="L2" i="8"/>
  <c r="K3" i="8"/>
  <c r="K2" i="8"/>
  <c r="J3" i="8"/>
  <c r="J2" i="8"/>
  <c r="I3" i="8"/>
  <c r="I2" i="8"/>
  <c r="H2" i="8"/>
  <c r="H3" i="8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0" i="7" l="1"/>
  <c r="G10" i="7" s="1"/>
  <c r="E12" i="7"/>
  <c r="E11" i="7"/>
  <c r="E9" i="7"/>
  <c r="H9" i="7" s="1"/>
  <c r="E8" i="7"/>
  <c r="E6" i="7"/>
  <c r="H6" i="7" s="1"/>
  <c r="G11" i="7"/>
  <c r="H11" i="7"/>
  <c r="F11" i="7"/>
  <c r="F12" i="7"/>
  <c r="H12" i="7"/>
  <c r="G12" i="7"/>
  <c r="H10" i="7"/>
  <c r="F9" i="7"/>
  <c r="E7" i="7"/>
  <c r="G7" i="7" s="1"/>
  <c r="G6" i="7"/>
  <c r="E4" i="7"/>
  <c r="H4" i="7" s="1"/>
  <c r="E5" i="7"/>
  <c r="H5" i="7" s="1"/>
  <c r="H8" i="7"/>
  <c r="F6" i="7"/>
  <c r="G8" i="7"/>
  <c r="F10" i="7"/>
  <c r="G9" i="7"/>
  <c r="F7" i="7"/>
  <c r="H7" i="7"/>
  <c r="F8" i="7"/>
  <c r="E13" i="7"/>
  <c r="E2" i="7"/>
  <c r="F4" i="7" l="1"/>
  <c r="G4" i="7"/>
  <c r="F5" i="7"/>
  <c r="G5" i="7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<sst xmlns="http://schemas.openxmlformats.org/spreadsheetml/2006/main" count="9065" uniqueCount="2117">
  <si>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</si>
  <si>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</si>
  <si>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</si>
  <si>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</si>
  <si>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</si>
  <si>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</si>
  <si>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</si>
  <si>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</si>
  <si>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</si>
  <si>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</si>
  <si>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</si>
  <si>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</si>
  <si>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</si>
  <si>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</si>
  <si>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</si>
  <si>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</si>
  <si>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</si>
  <si>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</si>
  <si>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</si>
  <si>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</si>
  <si>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</si>
  <si>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</si>
  <si>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</si>
  <si>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</si>
  <si>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</si>
  <si>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</si>
  <si>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</si>
  <si>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</si>
  <si>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</si>
  <si>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</si>
  <si>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</si>
  <si>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</si>
  <si>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</si>
  <si>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</si>
  <si>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</si>
  <si>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</si>
  <si>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</si>
  <si>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</si>
  <si>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</si>
  <si>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</si>
  <si>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</si>
  <si>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</si>
  <si>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</si>
  <si>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</si>
  <si>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</si>
  <si>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</si>
  <si>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</si>
  <si>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</si>
  <si>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</si>
  <si>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</si>
  <si>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</si>
  <si>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</si>
  <si>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</si>
  <si>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</si>
  <si>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</si>
  <si>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</si>
  <si>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</si>
  <si>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</si>
  <si>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</si>
  <si>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</si>
  <si>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</si>
  <si>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</si>
  <si>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</si>
  <si>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</si>
  <si>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</si>
  <si>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</si>
  <si>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</si>
  <si>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</si>
  <si>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</si>
  <si>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</si>
  <si>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</si>
  <si>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</si>
  <si>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</si>
  <si>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</si>
  <si>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</si>
  <si>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</si>
  <si>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</si>
  <si>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</si>
  <si>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</si>
  <si>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</si>
  <si>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</si>
  <si>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</si>
  <si>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</si>
  <si>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</si>
  <si>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</si>
  <si>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</si>
  <si>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</si>
  <si>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</si>
  <si>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</si>
  <si>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</si>
  <si>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</si>
  <si>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</si>
  <si>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</si>
  <si>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</si>
  <si>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</si>
  <si>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</si>
  <si>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</si>
  <si>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</si>
  <si>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</si>
  <si>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</si>
  <si>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</si>
  <si>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</si>
  <si>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</si>
  <si>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</si>
  <si>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</si>
  <si>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</si>
  <si>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</si>
  <si>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</si>
  <si>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</si>
  <si>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</si>
  <si>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</si>
  <si>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</si>
  <si>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</si>
  <si>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</si>
  <si>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</si>
  <si>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</si>
  <si>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</si>
  <si>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</si>
  <si>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</si>
  <si>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</si>
  <si>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</si>
  <si>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</si>
  <si>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</si>
  <si>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</si>
  <si>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</si>
  <si>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</si>
  <si>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</si>
  <si>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</si>
  <si>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</si>
  <si>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</si>
  <si>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</si>
  <si>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</si>
  <si>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</si>
  <si>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</si>
  <si>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</si>
  <si>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</si>
  <si>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</si>
  <si>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</si>
  <si>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</si>
  <si>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</si>
  <si>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</si>
  <si>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</si>
  <si>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</si>
  <si>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</si>
  <si>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</si>
  <si>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</si>
  <si>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</si>
  <si>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</si>
  <si>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</si>
  <si>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</si>
  <si>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</si>
  <si>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</si>
  <si>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</si>
  <si>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</si>
  <si>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</si>
  <si>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</si>
  <si>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</si>
  <si>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</si>
  <si>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</si>
  <si>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</si>
  <si>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</si>
  <si>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</si>
  <si>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</si>
  <si>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</si>
  <si>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</si>
  <si>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</si>
  <si>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</si>
  <si>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</si>
  <si>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</si>
  <si>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</si>
  <si>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</si>
  <si>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</si>
  <si>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</si>
  <si>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</si>
  <si>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</si>
  <si>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</si>
  <si>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</si>
  <si>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</si>
  <si>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</si>
  <si>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</si>
  <si>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</si>
  <si>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</si>
  <si>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</si>
  <si>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</si>
  <si>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</si>
  <si>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</si>
  <si>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</si>
  <si>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</si>
  <si>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</si>
  <si>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</si>
  <si>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</si>
  <si>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</si>
  <si>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</si>
  <si>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</si>
  <si>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</si>
  <si>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</si>
  <si>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</si>
  <si>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</si>
  <si>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</si>
  <si>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</si>
  <si>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</si>
  <si>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</si>
  <si>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</si>
  <si>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</si>
  <si>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</si>
  <si>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</si>
  <si>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</si>
  <si>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</si>
  <si>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</si>
  <si>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</si>
  <si>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</si>
  <si>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</si>
  <si>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</si>
  <si>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</si>
  <si>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</si>
  <si>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</si>
  <si>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</si>
  <si>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</si>
  <si>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</si>
  <si>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</si>
  <si>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</si>
  <si>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</si>
  <si>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</si>
  <si>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</si>
  <si>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</si>
  <si>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</si>
  <si>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</si>
  <si>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</si>
  <si>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</si>
  <si>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</si>
  <si>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</si>
  <si>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</si>
  <si>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</si>
  <si>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</si>
  <si>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</si>
  <si>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</si>
  <si>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</si>
  <si>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</si>
  <si>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</si>
  <si>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</si>
  <si>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</si>
  <si>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</si>
  <si>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</si>
  <si>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</si>
  <si>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</si>
  <si>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</si>
  <si>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</si>
  <si>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</si>
  <si>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</si>
  <si>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</si>
  <si>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</si>
  <si>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</si>
  <si>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</si>
  <si>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</si>
  <si>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</si>
  <si>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</si>
  <si>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</si>
  <si>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</si>
  <si>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</si>
  <si>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</si>
  <si>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</si>
  <si>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</si>
  <si>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</si>
  <si>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</si>
  <si>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</si>
  <si>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</si>
  <si>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</si>
  <si>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</si>
  <si>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</si>
  <si>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</si>
  <si>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</si>
  <si>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</si>
  <si>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</si>
  <si>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</si>
  <si>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</si>
  <si>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</si>
  <si>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</si>
  <si>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</si>
  <si>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</si>
  <si>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</si>
  <si>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</si>
  <si>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</si>
  <si>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</si>
  <si>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</si>
  <si>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</si>
  <si>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</si>
  <si>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</si>
  <si>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</si>
  <si>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</si>
  <si>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</si>
  <si>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</si>
  <si>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</si>
  <si>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</si>
  <si>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</si>
  <si>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</si>
  <si>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</si>
  <si>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</si>
  <si>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</si>
  <si>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</si>
  <si>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</si>
  <si>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</si>
  <si>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</si>
  <si>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</si>
  <si>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</si>
  <si>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</si>
  <si>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</si>
  <si>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</si>
  <si>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</si>
  <si>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</si>
  <si>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</si>
  <si>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</si>
  <si>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</si>
  <si>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</si>
  <si>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</si>
  <si>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</si>
  <si>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</si>
  <si>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</si>
  <si>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</si>
  <si>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</si>
  <si>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</si>
  <si>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</si>
  <si>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</si>
  <si>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</si>
  <si>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</si>
  <si>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</si>
  <si>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</si>
  <si>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</si>
  <si>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</si>
  <si>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</si>
  <si>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</si>
  <si>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</si>
  <si>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</si>
  <si>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</si>
  <si>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</si>
  <si>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</si>
  <si>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</si>
  <si>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</si>
  <si>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</si>
  <si>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</si>
  <si>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</si>
  <si>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</si>
  <si>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</si>
  <si>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</si>
  <si>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</si>
  <si>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</si>
  <si>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</si>
  <si>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</si>
  <si>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</si>
  <si>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</si>
  <si>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</si>
  <si>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</si>
  <si>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</si>
  <si>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</si>
  <si>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</si>
  <si>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</si>
  <si>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</si>
  <si>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</si>
  <si>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</si>
  <si>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</si>
  <si>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</si>
  <si>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</si>
  <si>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</si>
  <si>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</si>
  <si>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</si>
  <si>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</si>
  <si>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</si>
  <si>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</si>
  <si>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</si>
  <si>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</si>
  <si>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</si>
  <si>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</si>
  <si>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</si>
  <si>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</si>
  <si>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</si>
  <si>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</si>
  <si>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</si>
  <si>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</si>
  <si>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</si>
  <si>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</si>
  <si>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</si>
  <si>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</si>
  <si>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</si>
  <si>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</si>
  <si>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</si>
  <si>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</si>
  <si>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</si>
  <si>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</si>
  <si>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</si>
  <si>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</si>
  <si>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</si>
  <si>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</si>
  <si>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</si>
  <si>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</si>
  <si>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</si>
  <si>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</si>
  <si>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</si>
  <si>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</si>
  <si>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</si>
  <si>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</si>
  <si>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</si>
  <si>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</si>
  <si>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</si>
  <si>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</si>
  <si>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</si>
  <si>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</si>
  <si>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</si>
  <si>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</si>
  <si>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</si>
  <si>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</si>
  <si>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</si>
  <si>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</si>
  <si>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</si>
  <si>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</si>
  <si>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</si>
  <si>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</si>
  <si>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</si>
  <si>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</si>
  <si>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</si>
  <si>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</si>
  <si>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</si>
  <si>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</si>
  <si>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</si>
  <si>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</si>
  <si>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</si>
  <si>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</si>
  <si>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</si>
  <si>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</si>
  <si>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</si>
  <si>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</si>
  <si>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</si>
  <si>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</si>
  <si>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</si>
  <si>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</si>
  <si>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</si>
  <si>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</si>
  <si>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</si>
  <si>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</si>
  <si>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</si>
  <si>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</si>
  <si>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</si>
  <si>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</si>
  <si>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</si>
  <si>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</si>
  <si>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</si>
  <si>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</si>
  <si>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</si>
  <si>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</si>
  <si>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</si>
  <si>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</si>
  <si>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</si>
  <si>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</si>
  <si>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</si>
  <si>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</si>
  <si>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</si>
  <si>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</si>
  <si>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</si>
  <si>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</si>
  <si>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</si>
  <si>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</si>
  <si>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</si>
  <si>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</si>
  <si>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</si>
  <si>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</si>
  <si>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</si>
  <si>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</si>
  <si>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</si>
  <si>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</si>
  <si>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</si>
  <si>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</si>
  <si>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</si>
  <si>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</si>
  <si>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</si>
  <si>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</si>
  <si>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</si>
  <si>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</si>
  <si>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</si>
  <si>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</si>
  <si>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</si>
  <si>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</si>
  <si>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</si>
  <si>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</si>
  <si>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</si>
  <si>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</si>
  <si>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</si>
  <si>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</si>
  <si>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</si>
  <si>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</si>
  <si>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</si>
  <si>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</si>
  <si>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</si>
  <si>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</si>
  <si>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</si>
  <si>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</si>
  <si>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</si>
  <si>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</si>
  <si>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</si>
  <si>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</si>
  <si>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</si>
  <si>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</si>
  <si>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</si>
  <si>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</si>
  <si>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</si>
  <si>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</si>
  <si>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</si>
  <si>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</si>
  <si>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</si>
  <si>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</si>
  <si>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</si>
  <si>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</si>
  <si>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</si>
  <si>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</si>
  <si>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</si>
  <si>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</si>
  <si>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</si>
  <si>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</si>
  <si>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</si>
  <si>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</si>
  <si>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</si>
  <si>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</si>
  <si>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</si>
  <si>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</si>
  <si>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</si>
  <si>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</si>
  <si>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</si>
  <si>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</si>
  <si>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</si>
  <si>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</si>
  <si>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</si>
  <si>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</si>
  <si>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</si>
  <si>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</si>
  <si>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</si>
  <si>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</si>
  <si>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</si>
  <si>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</si>
  <si>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</si>
  <si>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</si>
  <si>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</si>
  <si>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</si>
  <si>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</si>
  <si>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</si>
  <si>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</si>
  <si>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</si>
  <si>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</si>
  <si>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</si>
  <si>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</si>
  <si>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</si>
  <si>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</si>
  <si>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</si>
  <si>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</si>
  <si>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</si>
  <si>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</si>
  <si>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</si>
  <si>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</si>
  <si>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</si>
  <si>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</si>
  <si>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</si>
  <si>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</si>
  <si>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</si>
  <si>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</si>
  <si>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</si>
  <si>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</si>
  <si>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</si>
  <si>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</si>
  <si>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</si>
  <si>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</si>
  <si>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</si>
  <si>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</si>
  <si>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</si>
  <si>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</si>
  <si>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</si>
  <si>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</si>
  <si>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</si>
  <si>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</si>
  <si>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</si>
  <si>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</si>
  <si>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</si>
  <si>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</si>
  <si>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</si>
  <si>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</si>
  <si>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</si>
  <si>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</si>
  <si>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</si>
  <si>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</si>
  <si>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</si>
  <si>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</si>
  <si>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</si>
  <si>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</si>
  <si>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</si>
  <si>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</si>
  <si>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</si>
  <si>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</si>
  <si>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</si>
  <si>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</si>
  <si>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</si>
  <si>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</si>
  <si>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</si>
  <si>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</si>
  <si>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</si>
  <si>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</si>
  <si>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</si>
  <si>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</si>
  <si>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</si>
  <si>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</si>
  <si>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</si>
  <si>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</si>
  <si>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</si>
  <si>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</si>
  <si>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</si>
  <si>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</si>
  <si>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</si>
  <si>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</si>
  <si>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</si>
  <si>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</si>
  <si>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</si>
  <si>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</si>
  <si>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</si>
  <si>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</si>
  <si>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</si>
  <si>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</si>
  <si>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</si>
  <si>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</si>
  <si>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</si>
  <si>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</si>
  <si>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</si>
  <si>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</si>
  <si>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</si>
  <si>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</si>
  <si>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</si>
  <si>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</si>
  <si>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</si>
  <si>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</si>
  <si>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</si>
  <si>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</si>
  <si>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</si>
  <si>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</si>
  <si>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</si>
  <si>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</si>
  <si>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</si>
  <si>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</si>
  <si>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</si>
  <si>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</si>
  <si>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</si>
  <si>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</si>
  <si>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</si>
  <si>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</si>
  <si>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</si>
  <si>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</si>
  <si>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</si>
  <si>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</si>
  <si>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</si>
  <si>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</si>
  <si>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</si>
  <si>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</si>
  <si>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</si>
  <si>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</si>
  <si>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</si>
  <si>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</si>
  <si>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</si>
  <si>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</si>
  <si>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</si>
  <si>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</si>
  <si>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</si>
  <si>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</si>
  <si>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</si>
  <si>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</si>
  <si>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</si>
  <si>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</si>
  <si>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</si>
  <si>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</si>
  <si>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</si>
  <si>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</si>
  <si>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</si>
  <si>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</si>
  <si>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</si>
  <si>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</si>
  <si>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</si>
  <si>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</si>
  <si>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</si>
  <si>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</si>
  <si>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</si>
  <si>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</si>
  <si>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</si>
  <si>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</si>
  <si>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</si>
  <si>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</si>
  <si>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</si>
  <si>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</si>
  <si>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</si>
  <si>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</si>
  <si>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</si>
  <si>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</si>
  <si>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</si>
  <si>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</si>
  <si>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</si>
  <si>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</si>
  <si>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</si>
  <si>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</si>
  <si>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</si>
  <si>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</si>
  <si>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</si>
  <si>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</si>
  <si>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</si>
  <si>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</si>
  <si>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</si>
  <si>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</si>
  <si>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</si>
  <si>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</si>
  <si>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</si>
  <si>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</si>
  <si>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</si>
  <si>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</si>
  <si>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</si>
  <si>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</si>
  <si>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</si>
  <si>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</si>
  <si>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</si>
  <si>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</si>
  <si>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</si>
  <si>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</si>
  <si>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</si>
  <si>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</si>
  <si>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</si>
  <si>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</si>
  <si>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</si>
  <si>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</si>
  <si>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</si>
  <si>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</si>
  <si>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</si>
  <si>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</si>
  <si>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</si>
  <si>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</si>
  <si>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</si>
  <si>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</si>
  <si>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</si>
  <si>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</si>
  <si>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</si>
  <si>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</si>
  <si>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</si>
  <si>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</si>
  <si>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</si>
  <si>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</si>
  <si>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</si>
  <si>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</si>
  <si>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</si>
  <si>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</si>
  <si>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</si>
  <si>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</si>
  <si>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</si>
  <si>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</si>
  <si>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</si>
  <si>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</si>
  <si>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</si>
  <si>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</si>
  <si>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</si>
  <si>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</si>
  <si>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</si>
  <si>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</si>
  <si>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</si>
  <si>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</si>
  <si>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</si>
  <si>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</si>
  <si>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</si>
  <si>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</si>
  <si>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</si>
  <si>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</si>
  <si>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</si>
  <si>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</si>
  <si>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</si>
  <si>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</si>
  <si>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</si>
  <si>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</si>
  <si>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</si>
  <si>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</si>
  <si>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</si>
  <si>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</si>
  <si>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</si>
  <si>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</si>
  <si>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</si>
  <si>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</si>
  <si>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</si>
  <si>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</si>
  <si>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</si>
  <si>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</si>
  <si>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</si>
  <si>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</si>
  <si>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</si>
  <si>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</si>
  <si>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</si>
  <si>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</si>
  <si>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</si>
  <si>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</si>
  <si>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</si>
  <si>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</si>
  <si>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</si>
  <si>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</si>
  <si>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</si>
  <si>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</si>
  <si>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</si>
  <si>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</si>
  <si>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</si>
  <si>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</si>
  <si>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</si>
  <si>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</si>
  <si>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</si>
  <si>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</si>
  <si>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</si>
  <si>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</si>
  <si>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</si>
  <si>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</si>
  <si>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</si>
  <si>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</si>
  <si>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</si>
  <si>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</si>
  <si>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</si>
  <si>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</si>
  <si>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</si>
  <si>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</si>
  <si>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</si>
  <si>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</si>
  <si>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</si>
  <si>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</si>
  <si>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</si>
  <si>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</si>
  <si>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</si>
  <si>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</si>
  <si>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</si>
  <si>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</si>
  <si>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</si>
  <si>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</si>
  <si>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</si>
  <si>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</si>
  <si>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</si>
  <si>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</si>
  <si>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</si>
  <si>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</si>
  <si>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</si>
  <si>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</si>
  <si>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</si>
  <si>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</si>
  <si>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</si>
  <si>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</si>
  <si>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</si>
  <si>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</si>
  <si>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</si>
  <si>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</si>
  <si>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</si>
  <si>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</si>
  <si>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</si>
  <si>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</si>
  <si>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</si>
  <si>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</si>
  <si>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</si>
  <si>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</si>
  <si>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</si>
  <si>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</si>
  <si>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</si>
  <si>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</si>
  <si>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</si>
  <si>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</si>
  <si>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</si>
  <si>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</si>
  <si>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</si>
  <si>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</si>
  <si>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</si>
  <si>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</si>
  <si>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</si>
  <si>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</si>
  <si>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</si>
  <si>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</si>
  <si>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</si>
  <si>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</si>
  <si>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</si>
  <si>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</si>
  <si>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</si>
  <si>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</si>
  <si>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</si>
  <si>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</si>
  <si>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</si>
  <si>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</si>
  <si>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</si>
  <si>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</si>
  <si>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</si>
  <si>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</si>
  <si>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</si>
  <si>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</si>
  <si>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</si>
  <si>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</si>
  <si>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</si>
  <si>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</si>
  <si>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</si>
  <si>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</si>
  <si>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</si>
  <si>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</si>
  <si>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</si>
  <si>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</si>
  <si>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</si>
  <si>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</si>
  <si>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</si>
  <si>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</si>
  <si>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</si>
  <si>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</si>
  <si>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</si>
  <si>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</si>
  <si>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</si>
  <si>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</si>
  <si>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</si>
  <si>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</si>
  <si>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</si>
  <si>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</si>
  <si>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</si>
  <si>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</si>
  <si>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</si>
  <si>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</si>
  <si>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</si>
  <si>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</si>
  <si>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</si>
  <si>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</si>
  <si>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</si>
  <si>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</si>
  <si>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</si>
  <si>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</si>
  <si>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</si>
  <si>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</si>
  <si>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</si>
  <si>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</si>
  <si>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</si>
  <si>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</si>
  <si>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</si>
  <si>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</si>
  <si>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</si>
  <si>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</si>
  <si>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</si>
  <si>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</si>
  <si>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</si>
  <si>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</si>
  <si>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</si>
  <si>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</si>
  <si>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</si>
  <si>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</si>
  <si>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</si>
  <si>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</si>
  <si>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</si>
  <si>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</si>
  <si>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</si>
  <si>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</si>
  <si>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</si>
  <si>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</si>
  <si>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</si>
  <si>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</si>
  <si>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</si>
  <si>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</si>
  <si>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</si>
  <si>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</si>
  <si>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</si>
  <si>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</si>
  <si>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</si>
  <si>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</si>
  <si>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</si>
  <si>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</si>
  <si>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</si>
  <si>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</si>
  <si>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</si>
  <si>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</si>
  <si>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</si>
  <si>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</si>
  <si>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</si>
  <si>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</si>
  <si>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</si>
  <si>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</si>
  <si>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</si>
  <si>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</si>
  <si>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</si>
  <si>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</si>
  <si>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</si>
  <si>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</si>
  <si>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</si>
  <si>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</si>
  <si>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</si>
  <si>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</si>
  <si>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</si>
  <si>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</si>
  <si>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</si>
  <si>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</si>
  <si>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</si>
  <si>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</si>
  <si>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</si>
  <si>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</si>
  <si>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</si>
  <si>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</si>
  <si>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</si>
  <si>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</si>
  <si>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</si>
  <si>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</si>
  <si>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</si>
  <si>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</si>
  <si>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</si>
  <si>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</si>
  <si>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</si>
  <si>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</si>
  <si>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</si>
  <si>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</si>
  <si>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</si>
  <si>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</si>
  <si>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</si>
  <si>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</si>
  <si>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</si>
  <si>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</si>
  <si>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</si>
  <si>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</si>
  <si>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</si>
  <si>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</si>
  <si>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</si>
  <si>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</si>
  <si>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</si>
  <si>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</si>
  <si>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</si>
  <si>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</si>
  <si>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</si>
  <si>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</si>
  <si>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</si>
  <si>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</si>
  <si>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</si>
  <si>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</si>
  <si>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</si>
  <si>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</si>
  <si>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</si>
  <si>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</si>
  <si>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</si>
  <si>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</si>
  <si>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</si>
  <si>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</si>
  <si>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</si>
  <si>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</si>
  <si>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</si>
  <si>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</si>
  <si>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</si>
  <si>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</si>
  <si>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</si>
  <si>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</si>
  <si>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</si>
  <si>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</si>
  <si>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</si>
  <si>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</si>
  <si>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</si>
  <si>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</si>
  <si>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</si>
  <si>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</si>
  <si>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</si>
  <si>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</si>
  <si>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</si>
  <si>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</si>
  <si>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</si>
  <si>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</si>
  <si>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</si>
  <si>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</si>
  <si>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</si>
  <si>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</si>
  <si>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</si>
  <si>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</si>
  <si>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</si>
  <si>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</si>
  <si>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</si>
  <si>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</si>
  <si>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</si>
  <si>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</si>
  <si>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</si>
  <si>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</si>
  <si>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</si>
  <si>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</si>
  <si>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</si>
  <si>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</si>
  <si>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</si>
  <si>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</si>
  <si>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</si>
  <si>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</si>
  <si>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</si>
  <si>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</si>
  <si>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</si>
  <si>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</si>
  <si>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</si>
  <si>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</si>
  <si>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</si>
  <si>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</si>
  <si>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</si>
  <si>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</si>
  <si>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</si>
  <si>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</si>
  <si>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</si>
  <si>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</si>
  <si>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</si>
  <si>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</si>
  <si>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</si>
  <si>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</si>
  <si>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</si>
  <si>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</si>
  <si>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</si>
  <si>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</si>
  <si>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</si>
  <si>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</si>
  <si>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</si>
  <si>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</si>
  <si>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</si>
  <si>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</si>
  <si>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</si>
  <si>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</si>
  <si>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</si>
  <si>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</si>
  <si>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</si>
  <si>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</si>
  <si>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</si>
  <si>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</si>
  <si>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</si>
  <si>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</si>
  <si>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</si>
  <si>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</si>
  <si>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</si>
  <si>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</si>
  <si>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</si>
  <si>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</si>
  <si>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</si>
  <si>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</si>
  <si>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</si>
  <si>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</si>
  <si>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</si>
  <si>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</si>
  <si>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</si>
  <si>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</si>
  <si>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</si>
  <si>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</si>
  <si>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</si>
  <si>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</si>
  <si>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</si>
  <si>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</si>
  <si>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</si>
  <si>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</si>
  <si>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</si>
  <si>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</si>
  <si>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</si>
  <si>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</si>
  <si>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</si>
  <si>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</si>
  <si>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</si>
  <si>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</si>
  <si>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</si>
  <si>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</si>
  <si>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</si>
  <si>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</si>
  <si>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</si>
  <si>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</si>
  <si>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</si>
  <si>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</si>
  <si>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</si>
  <si>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</si>
  <si>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</si>
  <si>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</si>
  <si>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</si>
  <si>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</si>
  <si>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</si>
  <si>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</si>
  <si>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</si>
  <si>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</si>
  <si>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</si>
  <si>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</si>
  <si>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</si>
  <si>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</si>
  <si>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</si>
  <si>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</si>
  <si>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</si>
  <si>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</si>
  <si>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</si>
  <si>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</si>
  <si>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</si>
  <si>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</si>
  <si>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</si>
  <si>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</si>
  <si>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</si>
  <si>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</si>
  <si>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</si>
  <si>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</si>
  <si>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</si>
  <si>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</si>
  <si>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</si>
  <si>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</si>
  <si>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</si>
  <si>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</si>
  <si>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</si>
  <si>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</si>
  <si>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</si>
  <si>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</si>
  <si>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</si>
  <si>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</si>
  <si>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</si>
  <si>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</si>
  <si>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</si>
  <si>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</si>
  <si>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</si>
  <si>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</si>
  <si>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</si>
  <si>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</si>
  <si>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</si>
  <si>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</si>
  <si>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</si>
  <si>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</si>
  <si>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</si>
  <si>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</si>
  <si>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</si>
  <si>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</si>
  <si>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</si>
  <si>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</si>
  <si>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</si>
  <si>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</si>
  <si>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</si>
  <si>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</si>
  <si>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</si>
  <si>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</si>
  <si>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</si>
  <si>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</si>
  <si>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</si>
  <si>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</si>
  <si>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</si>
  <si>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</si>
  <si>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</si>
  <si>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</si>
  <si>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</si>
  <si>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</si>
  <si>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</si>
  <si>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</si>
  <si>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</si>
  <si>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</si>
  <si>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</si>
  <si>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</si>
  <si>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</si>
  <si>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</si>
  <si>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</si>
  <si>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</si>
  <si>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</si>
  <si>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</si>
  <si>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</si>
  <si>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</si>
  <si>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</si>
  <si>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</si>
  <si>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</si>
  <si>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</si>
  <si>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</si>
  <si>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</si>
  <si>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</si>
  <si>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</si>
  <si>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</si>
  <si>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</si>
  <si>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</si>
  <si>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</si>
  <si>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</si>
  <si>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</si>
  <si>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</si>
  <si>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</si>
  <si>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</si>
  <si>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</si>
  <si>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</si>
  <si>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</si>
  <si>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</si>
  <si>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</si>
  <si>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</si>
  <si>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</si>
  <si>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</si>
  <si>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</si>
  <si>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</si>
  <si>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</si>
  <si>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</si>
  <si>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</si>
  <si>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</si>
  <si>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</si>
  <si>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</si>
  <si>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</si>
  <si>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</si>
  <si>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</si>
  <si>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</si>
  <si>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</si>
  <si>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</si>
  <si>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</si>
  <si>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</si>
  <si>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</si>
  <si>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</si>
  <si>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</si>
  <si>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</si>
  <si>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</si>
  <si>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</si>
  <si>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</si>
  <si>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</si>
  <si>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</si>
  <si>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</si>
  <si>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</si>
  <si>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</si>
  <si>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</si>
  <si>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</si>
  <si>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</si>
  <si>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</si>
  <si>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</si>
  <si>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</si>
  <si>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</si>
  <si>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</si>
  <si>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</si>
  <si>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</si>
  <si>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</si>
  <si>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</si>
  <si>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</si>
  <si>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</si>
  <si>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</si>
  <si>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</si>
  <si>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</si>
  <si>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</si>
  <si>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</si>
  <si>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</si>
  <si>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</si>
  <si>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</si>
  <si>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</si>
  <si>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</si>
  <si>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</si>
  <si>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</si>
  <si>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</si>
  <si>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</si>
  <si>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</si>
  <si>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</si>
  <si>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</si>
  <si>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</si>
  <si>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</si>
  <si>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</si>
  <si>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</si>
  <si>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</si>
  <si>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</si>
  <si>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</si>
  <si>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</si>
  <si>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</si>
  <si>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</si>
  <si>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</si>
  <si>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</si>
  <si>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</si>
  <si>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</si>
  <si>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</si>
  <si>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</si>
  <si>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</si>
  <si>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</si>
  <si>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</si>
  <si>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</si>
  <si>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</si>
  <si>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</si>
  <si>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</si>
  <si>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</si>
  <si>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</si>
  <si>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</si>
  <si>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</si>
  <si>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</si>
  <si>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</si>
  <si>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</si>
  <si>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</si>
  <si>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</si>
  <si>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</si>
  <si>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</si>
  <si>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</si>
  <si>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</si>
  <si>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</si>
  <si>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</si>
  <si>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</si>
  <si>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</si>
  <si>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</si>
  <si>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</si>
  <si>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</si>
  <si>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</si>
  <si>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</si>
  <si>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</si>
  <si>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</si>
  <si>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</si>
  <si>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</si>
  <si>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</si>
  <si>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</si>
  <si>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</si>
  <si>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</si>
  <si>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</si>
  <si>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</si>
  <si>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</si>
  <si>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</si>
  <si>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</si>
  <si>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</si>
  <si>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</si>
  <si>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</si>
  <si>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</si>
  <si>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</si>
  <si>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</si>
  <si>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</si>
  <si>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</si>
  <si>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</si>
  <si>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</si>
  <si>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</si>
  <si>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</si>
  <si>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</si>
  <si>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</si>
  <si>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</si>
  <si>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</si>
  <si>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</si>
  <si>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</si>
  <si>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</si>
  <si>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</si>
  <si>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</si>
  <si>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</si>
  <si>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</si>
  <si>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</si>
  <si>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</si>
  <si>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</si>
  <si>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</si>
  <si>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</si>
  <si>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</si>
  <si>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</si>
  <si>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</si>
  <si>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</si>
  <si>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</si>
  <si>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</si>
  <si>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</si>
  <si>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</si>
  <si>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</si>
  <si>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</si>
  <si>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</si>
  <si>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</si>
  <si>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</si>
  <si>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</si>
  <si>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</si>
  <si>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</si>
  <si>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</si>
  <si>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</si>
  <si>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</si>
  <si>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</si>
  <si>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</si>
  <si>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</si>
  <si>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</si>
  <si>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</si>
  <si>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</si>
  <si>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</si>
  <si>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</si>
  <si>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</si>
  <si>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</si>
  <si>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</si>
  <si>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</si>
  <si>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</si>
  <si>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</si>
  <si>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</si>
  <si>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</si>
  <si>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</si>
  <si>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</si>
  <si>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</si>
  <si>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</si>
  <si>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</si>
  <si>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</si>
  <si>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</si>
  <si>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</si>
  <si>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</si>
  <si>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</si>
  <si>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</si>
  <si>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</si>
  <si>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</si>
  <si>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</si>
  <si>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</si>
  <si>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</si>
  <si>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</si>
  <si>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</si>
  <si>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</si>
  <si>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</si>
  <si>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</si>
  <si>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</si>
  <si>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</si>
  <si>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</si>
  <si>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</si>
  <si>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</si>
  <si>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</si>
  <si>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</si>
  <si>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</si>
  <si>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</si>
  <si>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</si>
  <si>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</si>
  <si>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</si>
  <si>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</si>
  <si>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</si>
  <si>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</si>
  <si>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</si>
  <si>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</si>
  <si>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</si>
  <si>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</si>
  <si>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</si>
  <si>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</si>
  <si>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</si>
  <si>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</si>
  <si>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</si>
  <si>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</si>
  <si>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</si>
  <si>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</si>
  <si>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</si>
  <si>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</si>
  <si>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</si>
  <si>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</si>
  <si>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</si>
  <si>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</si>
  <si>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</si>
  <si>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</si>
  <si>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</si>
  <si>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</si>
  <si>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</si>
  <si>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</si>
  <si>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</si>
  <si>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</si>
  <si>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</si>
  <si>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</si>
  <si>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</si>
  <si>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</si>
  <si>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</si>
  <si>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</si>
  <si>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</si>
  <si>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</si>
  <si>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</si>
  <si>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</si>
  <si>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</si>
  <si>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</si>
  <si>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</si>
  <si>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</si>
  <si>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</si>
  <si>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</si>
  <si>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</si>
  <si>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</si>
  <si>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</si>
  <si>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</si>
  <si>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</si>
  <si>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</si>
  <si>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</si>
  <si>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</si>
  <si>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</si>
  <si>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</si>
  <si>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</si>
  <si>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</si>
  <si>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</si>
  <si>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</si>
  <si>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</si>
  <si>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</si>
  <si>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</si>
  <si>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</si>
  <si>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</si>
  <si>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</si>
  <si>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</si>
  <si>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</si>
  <si>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</si>
  <si>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</si>
  <si>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</si>
  <si>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</si>
  <si>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</si>
  <si>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</si>
  <si>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</si>
  <si>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</si>
  <si>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</si>
  <si>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</si>
  <si>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</si>
  <si>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</si>
  <si>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</si>
  <si>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</si>
  <si>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</si>
  <si>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</si>
  <si>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</si>
  <si>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</si>
  <si>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</si>
  <si>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</si>
  <si>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</si>
  <si>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</si>
  <si>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</si>
  <si>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</si>
  <si>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</si>
  <si>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</si>
  <si>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</si>
  <si>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</si>
  <si>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</si>
  <si>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</si>
  <si>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</si>
  <si>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</si>
  <si>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</si>
  <si>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</si>
  <si>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</si>
  <si>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</si>
  <si>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</si>
  <si>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</si>
  <si>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</si>
  <si>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</si>
  <si>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</si>
  <si>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</si>
  <si>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</si>
  <si>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</si>
  <si>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</si>
  <si>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</si>
  <si>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</si>
  <si>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</si>
  <si>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</si>
  <si>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</si>
  <si>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</si>
  <si>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</si>
  <si>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</si>
  <si>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</si>
  <si>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</si>
  <si>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</si>
  <si>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</si>
  <si>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</si>
  <si>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</si>
  <si>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</si>
  <si>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</si>
  <si>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</si>
  <si>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</si>
  <si>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</si>
  <si>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</si>
  <si>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</si>
  <si>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</si>
  <si>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</si>
  <si>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</si>
  <si>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</si>
  <si>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</si>
  <si>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</si>
  <si>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</si>
  <si>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</si>
  <si>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</si>
  <si>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</si>
  <si>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</si>
  <si>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</si>
  <si>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</si>
  <si>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</si>
  <si>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</si>
  <si>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</si>
  <si>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</si>
  <si>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</si>
  <si>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</si>
  <si>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</si>
  <si>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</si>
  <si>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</si>
  <si>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</si>
  <si>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</si>
  <si>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</si>
  <si>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</si>
  <si>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</si>
  <si>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</si>
  <si>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</si>
  <si>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</si>
  <si>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</si>
  <si>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</si>
  <si>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</si>
  <si>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</si>
  <si>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</si>
  <si>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</si>
  <si>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</si>
  <si>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</si>
  <si>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</si>
  <si>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</si>
  <si>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</si>
  <si>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</si>
  <si>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</si>
  <si>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</si>
  <si>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</si>
  <si>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</si>
  <si>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</si>
  <si>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</si>
  <si>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</si>
  <si>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</si>
  <si>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</si>
  <si>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</si>
  <si>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</si>
  <si>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</si>
  <si>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</si>
  <si>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</si>
  <si>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</si>
  <si>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</si>
  <si>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</si>
  <si>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</si>
  <si>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</si>
  <si>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</si>
  <si>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</si>
  <si>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</si>
  <si>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</si>
  <si>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</si>
  <si>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</si>
  <si>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</si>
  <si>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</si>
  <si>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</si>
  <si>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</si>
  <si>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</si>
  <si>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</si>
  <si>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</si>
  <si>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</si>
  <si>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</si>
  <si>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</si>
  <si>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</si>
  <si>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</si>
  <si>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</si>
  <si>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</si>
  <si>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</si>
  <si>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</si>
  <si>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</si>
  <si>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</si>
  <si>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</si>
  <si>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</si>
  <si>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</si>
  <si>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</si>
  <si>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</si>
  <si>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</si>
  <si>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</si>
  <si>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</si>
  <si>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</si>
  <si>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</si>
  <si>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</si>
  <si>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</si>
  <si>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</si>
  <si>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</si>
  <si>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</si>
  <si>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</si>
  <si>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</si>
  <si>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</si>
  <si>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</si>
  <si>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</si>
  <si>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</si>
  <si>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</si>
  <si>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</si>
  <si>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</si>
  <si>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</si>
  <si>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</si>
  <si>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</si>
  <si>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</si>
  <si>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</si>
  <si>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</si>
  <si>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</si>
  <si>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</si>
  <si>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</si>
  <si>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</si>
  <si>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</si>
  <si>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</si>
  <si>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</si>
  <si>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</si>
  <si>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</si>
  <si>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</si>
  <si>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</si>
  <si>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</si>
  <si>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</si>
  <si>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</si>
  <si>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</si>
  <si>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</si>
  <si>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</si>
  <si>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</si>
  <si>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</si>
  <si>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</si>
  <si>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</si>
  <si>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</si>
  <si>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</si>
  <si>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</si>
  <si>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</si>
  <si>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</si>
  <si>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</si>
  <si>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</si>
  <si>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</si>
  <si>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</si>
  <si>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</si>
  <si>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</si>
  <si>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</si>
  <si>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</si>
  <si>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</si>
  <si>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</si>
  <si>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</si>
  <si>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</si>
  <si>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</si>
  <si>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</si>
  <si>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</si>
  <si>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</si>
  <si>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</si>
  <si>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</si>
  <si>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</si>
  <si>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</si>
  <si>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</si>
  <si>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</si>
  <si>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</si>
  <si>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</si>
  <si>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</si>
  <si>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</si>
  <si>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</si>
  <si>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</si>
  <si>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</si>
  <si>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</si>
  <si>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</si>
  <si>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</si>
  <si>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</si>
  <si>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</si>
  <si>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</si>
  <si>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</si>
  <si>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</si>
  <si>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</si>
  <si>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</si>
  <si>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</si>
  <si>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</si>
  <si>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</si>
  <si>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</si>
  <si>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</si>
  <si>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</si>
  <si>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</si>
  <si>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</si>
  <si>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</si>
  <si>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</si>
  <si>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</si>
  <si>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</si>
  <si>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</si>
  <si>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</si>
  <si>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</si>
  <si>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</si>
  <si>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</si>
  <si>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</si>
  <si>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</si>
  <si>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</si>
  <si>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</si>
  <si>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</si>
  <si>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</si>
  <si>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</si>
  <si>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</si>
  <si>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</si>
  <si>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</si>
  <si>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</si>
  <si>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</si>
  <si>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</si>
  <si>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</si>
  <si>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</si>
  <si>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</si>
  <si>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</si>
  <si>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</si>
  <si>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</si>
  <si>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</si>
  <si>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</si>
  <si>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</si>
  <si>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</si>
  <si>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</si>
  <si>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</si>
  <si>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</si>
  <si>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</si>
  <si>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</si>
  <si>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</si>
  <si>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</si>
  <si>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</si>
  <si>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</si>
  <si>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</si>
  <si>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</si>
  <si>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</si>
  <si>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</si>
  <si>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</si>
  <si>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</si>
  <si>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</si>
  <si>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</si>
  <si>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</si>
  <si>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</si>
  <si>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</si>
  <si>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</si>
  <si>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</si>
  <si>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</si>
  <si>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</si>
  <si>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</si>
  <si>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</si>
  <si>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</si>
  <si>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</si>
  <si>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</si>
  <si>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</si>
  <si>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</si>
  <si>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</si>
  <si>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</si>
  <si>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</si>
  <si>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</si>
  <si>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</si>
  <si>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</si>
  <si>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</si>
  <si>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</si>
  <si>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</si>
  <si>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</si>
  <si>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</si>
  <si>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</si>
  <si>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</si>
  <si>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</si>
  <si>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</si>
  <si>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</si>
  <si>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</si>
  <si>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</si>
  <si>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</si>
  <si>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</si>
  <si>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</si>
  <si>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</si>
  <si>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</si>
  <si>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</si>
  <si>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</si>
  <si>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</si>
  <si>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</si>
  <si>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</si>
  <si>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</si>
  <si>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</si>
  <si>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</si>
  <si>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</si>
  <si>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</si>
  <si>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</si>
  <si>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</si>
  <si>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</si>
  <si>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</si>
  <si>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</si>
  <si>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</si>
  <si>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</si>
  <si>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</si>
  <si>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</si>
  <si>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</si>
  <si>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</si>
  <si>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</si>
  <si>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</si>
  <si>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</si>
  <si>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</si>
  <si>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</si>
  <si>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</si>
  <si>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</si>
  <si>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</si>
  <si>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</si>
  <si>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</si>
  <si>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</si>
  <si>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</si>
  <si>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</si>
  <si>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</si>
  <si>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</si>
  <si>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</si>
  <si>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</si>
  <si>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</si>
  <si>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</si>
  <si>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</si>
  <si>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</si>
  <si>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</si>
  <si>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</si>
  <si>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</si>
  <si>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</si>
  <si>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</si>
  <si>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</si>
  <si>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</si>
  <si>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</si>
  <si>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</si>
  <si>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</si>
  <si>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</si>
  <si>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</si>
  <si>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</si>
  <si>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</si>
  <si>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</si>
  <si>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</si>
  <si>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</si>
  <si>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</si>
  <si>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</si>
  <si>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</si>
  <si>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</si>
  <si>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</si>
  <si>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</si>
  <si>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</si>
  <si>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</si>
  <si>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</si>
  <si>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</si>
  <si>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</si>
  <si>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</si>
  <si>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</si>
  <si>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</si>
  <si>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</si>
  <si>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</si>
  <si>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</si>
  <si>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</si>
  <si>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</si>
  <si>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</si>
  <si>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</si>
  <si>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</si>
  <si>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</si>
  <si>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</si>
  <si>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</si>
  <si>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</si>
  <si>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</si>
  <si>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</si>
  <si>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</si>
  <si>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</si>
  <si>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</si>
  <si>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</si>
  <si>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</si>
  <si>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</si>
  <si>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</si>
  <si>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</si>
  <si>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</si>
  <si>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</si>
  <si>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</si>
  <si>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</si>
  <si>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</si>
  <si>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</si>
  <si>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</si>
  <si>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</si>
  <si>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</si>
  <si>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</si>
  <si>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</si>
  <si>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</si>
  <si>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</si>
  <si>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</si>
  <si>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</si>
  <si>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</si>
  <si>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</si>
  <si>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</si>
  <si>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</si>
  <si>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</si>
  <si>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</si>
  <si>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</si>
  <si>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</si>
  <si>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</si>
  <si>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</si>
  <si>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</si>
  <si>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</si>
  <si>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</si>
  <si>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</si>
  <si>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</si>
  <si>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</si>
  <si>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</si>
  <si>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</si>
  <si>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</si>
  <si>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</si>
  <si>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</si>
  <si>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</si>
  <si>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</si>
  <si>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</si>
  <si>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</si>
  <si>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</si>
  <si>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</si>
  <si>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</si>
  <si>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</si>
  <si>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</si>
  <si>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</si>
  <si>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</si>
  <si>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</si>
  <si>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</si>
  <si>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</si>
  <si>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</si>
  <si>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</si>
  <si>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</si>
  <si>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</si>
  <si>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</si>
  <si>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</si>
  <si>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</si>
  <si>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</si>
  <si>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</si>
  <si>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</si>
  <si>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</si>
  <si>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</si>
  <si>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</si>
  <si>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</si>
  <si>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</si>
  <si>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</si>
  <si>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</si>
  <si>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</si>
  <si>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</si>
  <si>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</si>
  <si>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</si>
  <si>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</si>
  <si>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</si>
  <si>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</si>
  <si>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</si>
  <si>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</si>
  <si>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</si>
  <si>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</si>
  <si>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</si>
  <si>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</si>
  <si>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</si>
  <si>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</si>
  <si>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</si>
  <si>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</si>
  <si>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</si>
  <si>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</si>
  <si>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</si>
  <si>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</si>
  <si>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</si>
  <si>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</si>
  <si>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</si>
  <si>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</si>
  <si>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</si>
  <si>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</si>
  <si>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</si>
  <si>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</si>
  <si>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</si>
  <si>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</si>
  <si>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</si>
  <si>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</si>
  <si>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</si>
  <si>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</si>
  <si>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</si>
  <si>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</si>
  <si>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</si>
  <si>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</si>
  <si>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</si>
  <si>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</si>
  <si>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</si>
  <si>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</si>
  <si>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</si>
  <si>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</si>
  <si>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</si>
  <si>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</si>
  <si>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</si>
  <si>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</si>
  <si>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</si>
  <si>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</si>
  <si>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</si>
  <si>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</si>
  <si>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</si>
  <si>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</si>
  <si>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</si>
  <si>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</si>
  <si>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1000 to 4999</t>
  </si>
  <si>
    <t>Mean</t>
  </si>
  <si>
    <t>Median</t>
  </si>
  <si>
    <t>Minimum</t>
  </si>
  <si>
    <t>Maximum</t>
  </si>
  <si>
    <t>Variance</t>
  </si>
  <si>
    <t>Standard Deviation</t>
  </si>
  <si>
    <t>Succesful</t>
  </si>
  <si>
    <t>Failed</t>
  </si>
  <si>
    <t>Mean&gt;Median + Skewed to the right</t>
  </si>
  <si>
    <t>More variability within succesful</t>
  </si>
  <si>
    <t>Median explains better</t>
  </si>
  <si>
    <t>Greater than 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</si>
</sst>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33" borderId="0" xfId="0" applyFill="1"/>
    <xf numFmtId="0" fontId="0" fillId="0" borderId="0" xfId="0" applyNumberFormat="1"/>
    <xf numFmtId="9" fontId="0" fillId="0" borderId="0" xfId="42" applyNumberFormat="1" applyFon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u val="none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5-1B44-87AB-93D6D610D7B0}"/>
            </c:ext>
          </c:extLst>
        </c:ser>
        <c:ser>
          <c:idx val="1"/>
          <c:order val="1"/>
          <c:tx>
            <c:strRef>
              <c:f>'Pivot Tables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5-1B44-87AB-93D6D610D7B0}"/>
            </c:ext>
          </c:extLst>
        </c:ser>
        <c:ser>
          <c:idx val="2"/>
          <c:order val="2"/>
          <c:tx>
            <c:strRef>
              <c:f>'Pivot Tables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5-1B44-87AB-93D6D610D7B0}"/>
            </c:ext>
          </c:extLst>
        </c:ser>
        <c:ser>
          <c:idx val="3"/>
          <c:order val="3"/>
          <c:tx>
            <c:strRef>
              <c:f>'Pivot Tables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5-1B44-87AB-93D6D610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9604960"/>
        <c:axId val="1212225471"/>
      </c:barChart>
      <c:catAx>
        <c:axId val="6696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12225471"/>
        <c:crosses val="autoZero"/>
        <c:auto val="1"/>
        <c:lblAlgn val="ctr"/>
        <c:lblOffset val="100"/>
        <c:noMultiLvlLbl val="0"/>
      </c:catAx>
      <c:valAx>
        <c:axId val="121222547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696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3-7C47-A603-7984C774B127}"/>
            </c:ext>
          </c:extLst>
        </c:ser>
        <c:ser>
          <c:idx val="1"/>
          <c:order val="1"/>
          <c:tx>
            <c:strRef>
              <c:f>'Pivot Tables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7C47-A603-7984C774B127}"/>
            </c:ext>
          </c:extLst>
        </c:ser>
        <c:ser>
          <c:idx val="2"/>
          <c:order val="2"/>
          <c:tx>
            <c:strRef>
              <c:f>'Pivot Tables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3-7C47-A603-7984C774B127}"/>
            </c:ext>
          </c:extLst>
        </c:ser>
        <c:ser>
          <c:idx val="3"/>
          <c:order val="3"/>
          <c:tx>
            <c:strRef>
              <c:f>'Pivot Tables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3-7C47-A603-7984C774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9287632"/>
        <c:axId val="762197215"/>
      </c:barChart>
      <c:catAx>
        <c:axId val="5192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62197215"/>
        <c:crosses val="autoZero"/>
        <c:auto val="1"/>
        <c:lblAlgn val="ctr"/>
        <c:lblOffset val="100"/>
        <c:noMultiLvlLbl val="0"/>
      </c:catAx>
      <c:valAx>
        <c:axId val="762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192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Line graphs!PivotTable5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3C4F-9A8C-43E2E6982127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3C4F-9A8C-43E2E6982127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3C4F-9A8C-43E2E69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05952"/>
        <c:axId val="663638144"/>
      </c:lineChart>
      <c:catAx>
        <c:axId val="163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63638144"/>
        <c:crosses val="autoZero"/>
        <c:auto val="1"/>
        <c:lblAlgn val="ctr"/>
        <c:lblOffset val="100"/>
        <c:noMultiLvlLbl val="0"/>
      </c:catAx>
      <c:valAx>
        <c:axId val="6636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3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165100</xdr:rowOff>
    </xdr:from>
    <xdr:to>
      <xdr:col>15</xdr:col>
      <xdr:colOff>469900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A422-063D-9E32-16C9-7D002D3F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196850</xdr:rowOff>
    </xdr:from>
    <xdr:to>
      <xdr:col>17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1B231-D6FB-EE5F-3B4C-5E3DDA685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</xdr:row>
      <xdr:rowOff>6350</xdr:rowOff>
    </xdr:from>
    <xdr:to>
      <xdr:col>12</xdr:col>
      <xdr:colOff>800100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8564C-8C44-B126-6CC1-2B11D2D3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936758101852" createdVersion="8" refreshedVersion="8" minRefreshableVersion="3" recordCount="1000" xr:uid="{43DFB388-5A60-3C4D-AF09-B9583D4FA9F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3.954638310184" createdVersion="8" refreshedVersion="8" minRefreshableVersion="3" recordCount="1000" xr:uid="{F7479DC5-E2CC-A148-B4F7-7BC1F3A7BFE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1/10"/>
          <s v="Qtr1"/>
          <s v="Qtr2"/>
          <s v="Qtr3"/>
          <s v="Qtr4"/>
          <s v="&gt;27/1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D21F-54B9-5549-8115-E7EB1D5A9D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16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61EEF-1DBF-6C46-B20F-786BD89C54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589AF-2E19-9145-B5FF-6EF7B0F5B98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24.5" customWidth="1"/>
    <col min="11" max="11" width="17.1640625" customWidth="1"/>
    <col min="14" max="14" width="28" bestFit="1" customWidth="1"/>
    <col min="15" max="15" width="15.5" customWidth="1"/>
    <col min="16" max="16" width="26.1640625" customWidth="1"/>
    <col min="17" max="17" width="26" customWidth="1"/>
    <col min="18" max="18" width="17.1640625" customWidth="1"/>
    <col min="19" max="19" width="24.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5" t="s">
        <v>2031</v>
      </c>
      <c r="R1" s="1" t="s">
        <v>2032</v>
      </c>
      <c r="S1" s="1" t="s">
        <v>2071</v>
      </c>
      <c r="T1" s="1" t="s">
        <v>2072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(E2/D2)*100</f>
        <v>0</v>
      </c>
      <c r="P2" t="e">
        <f>E2/G2</f>
        <v>#DIV/0!</v>
      </c>
      <c r="Q2" s="6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(E3/D3)*100</f>
        <v>1040</v>
      </c>
      <c r="P3">
        <f t="shared" ref="P3:P66" si="1">E3/G3</f>
        <v>92.151898734177209</v>
      </c>
      <c r="Q3" s="6" t="s">
        <v>2035</v>
      </c>
      <c r="R3" t="s">
        <v>2036</v>
      </c>
      <c r="S3" s="9">
        <f t="shared" ref="S3:T66" si="2">(((J3/60)/60)/24)+DATE(1970,1,1)</f>
        <v>41870.208333333336</v>
      </c>
      <c r="T3" s="9">
        <f t="shared" si="2"/>
        <v>41872.208333333336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>
        <f t="shared" si="1"/>
        <v>100.01614035087719</v>
      </c>
      <c r="Q4" s="6" t="s">
        <v>2037</v>
      </c>
      <c r="R4" t="s">
        <v>2038</v>
      </c>
      <c r="S4" s="9">
        <f t="shared" si="2"/>
        <v>41595.25</v>
      </c>
      <c r="T4" s="9">
        <f t="shared" si="2"/>
        <v>41597.25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>
        <f t="shared" si="1"/>
        <v>103.20833333333333</v>
      </c>
      <c r="Q5" s="6" t="s">
        <v>2035</v>
      </c>
      <c r="R5" t="s">
        <v>2036</v>
      </c>
      <c r="S5" s="9">
        <f t="shared" si="2"/>
        <v>43688.208333333328</v>
      </c>
      <c r="T5" s="9">
        <f t="shared" si="2"/>
        <v>43728.208333333328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>
        <f t="shared" si="1"/>
        <v>99.339622641509436</v>
      </c>
      <c r="Q6" s="6" t="s">
        <v>2039</v>
      </c>
      <c r="R6" t="s">
        <v>2040</v>
      </c>
      <c r="S6" s="9">
        <f t="shared" si="2"/>
        <v>43485.25</v>
      </c>
      <c r="T6" s="9">
        <f t="shared" si="2"/>
        <v>43489.25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>
        <f t="shared" si="1"/>
        <v>75.833333333333329</v>
      </c>
      <c r="Q7" s="6" t="s">
        <v>2039</v>
      </c>
      <c r="R7" t="s">
        <v>2040</v>
      </c>
      <c r="S7" s="9">
        <f t="shared" si="2"/>
        <v>41149.208333333336</v>
      </c>
      <c r="T7" s="9">
        <f t="shared" si="2"/>
        <v>41160.208333333336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>
        <f t="shared" si="1"/>
        <v>60.555555555555557</v>
      </c>
      <c r="Q8" s="6" t="s">
        <v>2041</v>
      </c>
      <c r="R8" t="s">
        <v>2042</v>
      </c>
      <c r="S8" s="9">
        <f t="shared" si="2"/>
        <v>42991.208333333328</v>
      </c>
      <c r="T8" s="9">
        <f t="shared" si="2"/>
        <v>42992.208333333328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>
        <f t="shared" si="1"/>
        <v>64.93832599118943</v>
      </c>
      <c r="Q9" s="6" t="s">
        <v>2039</v>
      </c>
      <c r="R9" t="s">
        <v>2040</v>
      </c>
      <c r="S9" s="9">
        <f t="shared" si="2"/>
        <v>42229.208333333328</v>
      </c>
      <c r="T9" s="9">
        <f t="shared" si="2"/>
        <v>42231.208333333328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>
        <f t="shared" si="1"/>
        <v>30.997175141242938</v>
      </c>
      <c r="Q10" s="6" t="s">
        <v>2039</v>
      </c>
      <c r="R10" t="s">
        <v>2040</v>
      </c>
      <c r="S10" s="9">
        <f t="shared" si="2"/>
        <v>40399.208333333336</v>
      </c>
      <c r="T10" s="9">
        <f t="shared" si="2"/>
        <v>40401.208333333336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>
        <f t="shared" si="1"/>
        <v>72.909090909090907</v>
      </c>
      <c r="Q11" s="6" t="s">
        <v>2035</v>
      </c>
      <c r="R11" t="s">
        <v>2043</v>
      </c>
      <c r="S11" s="9">
        <f t="shared" si="2"/>
        <v>41536.208333333336</v>
      </c>
      <c r="T11" s="9">
        <f t="shared" si="2"/>
        <v>41585.25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>
        <f t="shared" si="1"/>
        <v>62.9</v>
      </c>
      <c r="Q12" s="6" t="s">
        <v>2041</v>
      </c>
      <c r="R12" t="s">
        <v>2044</v>
      </c>
      <c r="S12" s="9">
        <f t="shared" si="2"/>
        <v>40404.208333333336</v>
      </c>
      <c r="T12" s="9">
        <f t="shared" si="2"/>
        <v>40452.208333333336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>
        <f t="shared" si="1"/>
        <v>112.22222222222223</v>
      </c>
      <c r="Q13" s="6" t="s">
        <v>2039</v>
      </c>
      <c r="R13" t="s">
        <v>2040</v>
      </c>
      <c r="S13" s="9">
        <f t="shared" si="2"/>
        <v>40442.208333333336</v>
      </c>
      <c r="T13" s="9">
        <f t="shared" si="2"/>
        <v>40448.208333333336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>
        <f t="shared" si="1"/>
        <v>102.34545454545454</v>
      </c>
      <c r="Q14" s="6" t="s">
        <v>2041</v>
      </c>
      <c r="R14" t="s">
        <v>2044</v>
      </c>
      <c r="S14" s="9">
        <f t="shared" si="2"/>
        <v>43760.208333333328</v>
      </c>
      <c r="T14" s="9">
        <f t="shared" si="2"/>
        <v>43768.208333333328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>
        <f t="shared" si="1"/>
        <v>105.05102040816327</v>
      </c>
      <c r="Q15" s="6" t="s">
        <v>2035</v>
      </c>
      <c r="R15" t="s">
        <v>2045</v>
      </c>
      <c r="S15" s="9">
        <f t="shared" si="2"/>
        <v>42532.208333333328</v>
      </c>
      <c r="T15" s="9">
        <f t="shared" si="2"/>
        <v>42544.208333333328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>
        <f t="shared" si="1"/>
        <v>94.144999999999996</v>
      </c>
      <c r="Q16" s="6" t="s">
        <v>2035</v>
      </c>
      <c r="R16" t="s">
        <v>2045</v>
      </c>
      <c r="S16" s="9">
        <f t="shared" si="2"/>
        <v>40974.25</v>
      </c>
      <c r="T16" s="9">
        <f t="shared" si="2"/>
        <v>41001.208333333336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>
        <f t="shared" si="1"/>
        <v>84.986725663716811</v>
      </c>
      <c r="Q17" s="6" t="s">
        <v>2037</v>
      </c>
      <c r="R17" t="s">
        <v>2046</v>
      </c>
      <c r="S17" s="9">
        <f t="shared" si="2"/>
        <v>43809.25</v>
      </c>
      <c r="T17" s="9">
        <f t="shared" si="2"/>
        <v>43813.25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>
        <f t="shared" si="1"/>
        <v>110.41</v>
      </c>
      <c r="Q18" s="6" t="s">
        <v>2047</v>
      </c>
      <c r="R18" t="s">
        <v>2048</v>
      </c>
      <c r="S18" s="9">
        <f t="shared" si="2"/>
        <v>41661.25</v>
      </c>
      <c r="T18" s="9">
        <f t="shared" si="2"/>
        <v>41683.25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>
        <f t="shared" si="1"/>
        <v>107.96236989591674</v>
      </c>
      <c r="Q19" s="6" t="s">
        <v>2041</v>
      </c>
      <c r="R19" t="s">
        <v>2049</v>
      </c>
      <c r="S19" s="9">
        <f t="shared" si="2"/>
        <v>40555.25</v>
      </c>
      <c r="T19" s="9">
        <f t="shared" si="2"/>
        <v>40556.25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>
        <f t="shared" si="1"/>
        <v>45.103703703703701</v>
      </c>
      <c r="Q20" s="6" t="s">
        <v>2039</v>
      </c>
      <c r="R20" t="s">
        <v>2040</v>
      </c>
      <c r="S20" s="9">
        <f t="shared" si="2"/>
        <v>43351.208333333328</v>
      </c>
      <c r="T20" s="9">
        <f t="shared" si="2"/>
        <v>43359.208333333328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>
        <f t="shared" si="1"/>
        <v>45.001483679525222</v>
      </c>
      <c r="Q21" s="6" t="s">
        <v>2039</v>
      </c>
      <c r="R21" t="s">
        <v>2040</v>
      </c>
      <c r="S21" s="9">
        <f t="shared" si="2"/>
        <v>43528.25</v>
      </c>
      <c r="T21" s="9">
        <f t="shared" si="2"/>
        <v>43549.208333333328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>
        <f t="shared" si="1"/>
        <v>105.97134670487107</v>
      </c>
      <c r="Q22" s="6" t="s">
        <v>2041</v>
      </c>
      <c r="R22" t="s">
        <v>2044</v>
      </c>
      <c r="S22" s="9">
        <f t="shared" si="2"/>
        <v>41848.208333333336</v>
      </c>
      <c r="T22" s="9">
        <f t="shared" si="2"/>
        <v>41848.208333333336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>
        <f t="shared" si="1"/>
        <v>69.055555555555557</v>
      </c>
      <c r="Q23" s="6" t="s">
        <v>2039</v>
      </c>
      <c r="R23" t="s">
        <v>2040</v>
      </c>
      <c r="S23" s="9">
        <f t="shared" si="2"/>
        <v>40770.208333333336</v>
      </c>
      <c r="T23" s="9">
        <f t="shared" si="2"/>
        <v>40804.208333333336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>
        <f t="shared" si="1"/>
        <v>85.044943820224717</v>
      </c>
      <c r="Q24" s="6" t="s">
        <v>2039</v>
      </c>
      <c r="R24" t="s">
        <v>2040</v>
      </c>
      <c r="S24" s="9">
        <f t="shared" si="2"/>
        <v>43193.208333333328</v>
      </c>
      <c r="T24" s="9">
        <f t="shared" si="2"/>
        <v>43208.208333333328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>
        <f t="shared" si="1"/>
        <v>105.22535211267606</v>
      </c>
      <c r="Q25" s="6" t="s">
        <v>2041</v>
      </c>
      <c r="R25" t="s">
        <v>2042</v>
      </c>
      <c r="S25" s="9">
        <f t="shared" si="2"/>
        <v>43510.25</v>
      </c>
      <c r="T25" s="9">
        <f t="shared" si="2"/>
        <v>43563.208333333328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>
        <f t="shared" si="1"/>
        <v>39.003741114852225</v>
      </c>
      <c r="Q26" s="6" t="s">
        <v>2037</v>
      </c>
      <c r="R26" t="s">
        <v>2046</v>
      </c>
      <c r="S26" s="9">
        <f t="shared" si="2"/>
        <v>41811.208333333336</v>
      </c>
      <c r="T26" s="9">
        <f t="shared" si="2"/>
        <v>41813.208333333336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>
        <f t="shared" si="1"/>
        <v>73.030674846625772</v>
      </c>
      <c r="Q27" s="6" t="s">
        <v>2050</v>
      </c>
      <c r="R27" t="s">
        <v>2051</v>
      </c>
      <c r="S27" s="9">
        <f t="shared" si="2"/>
        <v>40681.208333333336</v>
      </c>
      <c r="T27" s="9">
        <f t="shared" si="2"/>
        <v>40701.208333333336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>
        <f t="shared" si="1"/>
        <v>35.009459459459457</v>
      </c>
      <c r="Q28" s="6" t="s">
        <v>2039</v>
      </c>
      <c r="R28" t="s">
        <v>2040</v>
      </c>
      <c r="S28" s="9">
        <f t="shared" si="2"/>
        <v>43312.208333333328</v>
      </c>
      <c r="T28" s="9">
        <f t="shared" si="2"/>
        <v>43339.208333333328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>
        <f t="shared" si="1"/>
        <v>106.6</v>
      </c>
      <c r="Q29" s="6" t="s">
        <v>2035</v>
      </c>
      <c r="R29" t="s">
        <v>2036</v>
      </c>
      <c r="S29" s="9">
        <f t="shared" si="2"/>
        <v>42280.208333333328</v>
      </c>
      <c r="T29" s="9">
        <f t="shared" si="2"/>
        <v>42288.208333333328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>
        <f t="shared" si="1"/>
        <v>61.997747747747745</v>
      </c>
      <c r="Q30" s="6" t="s">
        <v>2039</v>
      </c>
      <c r="R30" t="s">
        <v>2040</v>
      </c>
      <c r="S30" s="9">
        <f t="shared" si="2"/>
        <v>40218.25</v>
      </c>
      <c r="T30" s="9">
        <f t="shared" si="2"/>
        <v>40241.25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>
        <f t="shared" si="1"/>
        <v>94.000622665006233</v>
      </c>
      <c r="Q31" s="6" t="s">
        <v>2041</v>
      </c>
      <c r="R31" t="s">
        <v>2052</v>
      </c>
      <c r="S31" s="9">
        <f t="shared" si="2"/>
        <v>43301.208333333328</v>
      </c>
      <c r="T31" s="9">
        <f t="shared" si="2"/>
        <v>43341.208333333328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>
        <f t="shared" si="1"/>
        <v>112.05426356589147</v>
      </c>
      <c r="Q32" s="6" t="s">
        <v>2041</v>
      </c>
      <c r="R32" t="s">
        <v>2049</v>
      </c>
      <c r="S32" s="9">
        <f t="shared" si="2"/>
        <v>43609.208333333328</v>
      </c>
      <c r="T32" s="9">
        <f t="shared" si="2"/>
        <v>43614.208333333328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>
        <f t="shared" si="1"/>
        <v>48.008849557522126</v>
      </c>
      <c r="Q33" s="6" t="s">
        <v>2050</v>
      </c>
      <c r="R33" t="s">
        <v>2051</v>
      </c>
      <c r="S33" s="9">
        <f t="shared" si="2"/>
        <v>42374.25</v>
      </c>
      <c r="T33" s="9">
        <f t="shared" si="2"/>
        <v>42402.25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>
        <f t="shared" si="1"/>
        <v>38.004334633723452</v>
      </c>
      <c r="Q34" s="6" t="s">
        <v>2041</v>
      </c>
      <c r="R34" t="s">
        <v>2042</v>
      </c>
      <c r="S34" s="9">
        <f t="shared" si="2"/>
        <v>43110.25</v>
      </c>
      <c r="T34" s="9">
        <f t="shared" si="2"/>
        <v>43137.25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>
        <f t="shared" si="1"/>
        <v>35.000184535892231</v>
      </c>
      <c r="Q35" s="6" t="s">
        <v>2039</v>
      </c>
      <c r="R35" t="s">
        <v>2040</v>
      </c>
      <c r="S35" s="9">
        <f t="shared" si="2"/>
        <v>41917.208333333336</v>
      </c>
      <c r="T35" s="9">
        <f t="shared" si="2"/>
        <v>41954.25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>
        <f t="shared" si="1"/>
        <v>85</v>
      </c>
      <c r="Q36" s="6" t="s">
        <v>2041</v>
      </c>
      <c r="R36" t="s">
        <v>2042</v>
      </c>
      <c r="S36" s="9">
        <f t="shared" si="2"/>
        <v>42817.208333333328</v>
      </c>
      <c r="T36" s="9">
        <f t="shared" si="2"/>
        <v>42822.208333333328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>
        <f t="shared" si="1"/>
        <v>95.993893129770996</v>
      </c>
      <c r="Q37" s="6" t="s">
        <v>2041</v>
      </c>
      <c r="R37" t="s">
        <v>2044</v>
      </c>
      <c r="S37" s="9">
        <f t="shared" si="2"/>
        <v>43484.25</v>
      </c>
      <c r="T37" s="9">
        <f t="shared" si="2"/>
        <v>43526.25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>
        <f t="shared" si="1"/>
        <v>68.8125</v>
      </c>
      <c r="Q38" s="6" t="s">
        <v>2039</v>
      </c>
      <c r="R38" t="s">
        <v>2040</v>
      </c>
      <c r="S38" s="9">
        <f t="shared" si="2"/>
        <v>40600.25</v>
      </c>
      <c r="T38" s="9">
        <f t="shared" si="2"/>
        <v>40625.208333333336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>
        <f t="shared" si="1"/>
        <v>105.97196261682242</v>
      </c>
      <c r="Q39" s="6" t="s">
        <v>2047</v>
      </c>
      <c r="R39" t="s">
        <v>2053</v>
      </c>
      <c r="S39" s="9">
        <f t="shared" si="2"/>
        <v>43744.208333333328</v>
      </c>
      <c r="T39" s="9">
        <f t="shared" si="2"/>
        <v>43777.25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>
        <f t="shared" si="1"/>
        <v>75.261194029850742</v>
      </c>
      <c r="Q40" s="6" t="s">
        <v>2054</v>
      </c>
      <c r="R40" t="s">
        <v>2055</v>
      </c>
      <c r="S40" s="9">
        <f t="shared" si="2"/>
        <v>40469.208333333336</v>
      </c>
      <c r="T40" s="9">
        <f t="shared" si="2"/>
        <v>40474.208333333336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>
        <f t="shared" si="1"/>
        <v>57.125</v>
      </c>
      <c r="Q41" s="6" t="s">
        <v>2039</v>
      </c>
      <c r="R41" t="s">
        <v>2040</v>
      </c>
      <c r="S41" s="9">
        <f t="shared" si="2"/>
        <v>41330.25</v>
      </c>
      <c r="T41" s="9">
        <f t="shared" si="2"/>
        <v>41344.208333333336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>
        <f t="shared" si="1"/>
        <v>75.141414141414145</v>
      </c>
      <c r="Q42" s="6" t="s">
        <v>2037</v>
      </c>
      <c r="R42" t="s">
        <v>2046</v>
      </c>
      <c r="S42" s="9">
        <f t="shared" si="2"/>
        <v>40334.208333333336</v>
      </c>
      <c r="T42" s="9">
        <f t="shared" si="2"/>
        <v>40353.208333333336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>
        <f t="shared" si="1"/>
        <v>107.42342342342343</v>
      </c>
      <c r="Q43" s="6" t="s">
        <v>2035</v>
      </c>
      <c r="R43" t="s">
        <v>2036</v>
      </c>
      <c r="S43" s="9">
        <f t="shared" si="2"/>
        <v>41156.208333333336</v>
      </c>
      <c r="T43" s="9">
        <f t="shared" si="2"/>
        <v>41182.208333333336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>
        <f t="shared" si="1"/>
        <v>35.995495495495497</v>
      </c>
      <c r="Q44" s="6" t="s">
        <v>2033</v>
      </c>
      <c r="R44" t="s">
        <v>2034</v>
      </c>
      <c r="S44" s="9">
        <f t="shared" si="2"/>
        <v>40728.208333333336</v>
      </c>
      <c r="T44" s="9">
        <f t="shared" si="2"/>
        <v>40737.208333333336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>
        <f t="shared" si="1"/>
        <v>26.998873148744366</v>
      </c>
      <c r="Q45" s="6" t="s">
        <v>2047</v>
      </c>
      <c r="R45" t="s">
        <v>2056</v>
      </c>
      <c r="S45" s="9">
        <f t="shared" si="2"/>
        <v>41844.208333333336</v>
      </c>
      <c r="T45" s="9">
        <f t="shared" si="2"/>
        <v>41860.208333333336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>
        <f t="shared" si="1"/>
        <v>107.56122448979592</v>
      </c>
      <c r="Q46" s="6" t="s">
        <v>2047</v>
      </c>
      <c r="R46" t="s">
        <v>2053</v>
      </c>
      <c r="S46" s="9">
        <f t="shared" si="2"/>
        <v>43541.208333333328</v>
      </c>
      <c r="T46" s="9">
        <f t="shared" si="2"/>
        <v>43542.208333333328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>
        <f t="shared" si="1"/>
        <v>94.375</v>
      </c>
      <c r="Q47" s="6" t="s">
        <v>2039</v>
      </c>
      <c r="R47" t="s">
        <v>2040</v>
      </c>
      <c r="S47" s="9">
        <f t="shared" si="2"/>
        <v>42676.208333333328</v>
      </c>
      <c r="T47" s="9">
        <f t="shared" si="2"/>
        <v>42691.25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>
        <f t="shared" si="1"/>
        <v>46.163043478260867</v>
      </c>
      <c r="Q48" s="6" t="s">
        <v>2035</v>
      </c>
      <c r="R48" t="s">
        <v>2036</v>
      </c>
      <c r="S48" s="9">
        <f t="shared" si="2"/>
        <v>40367.208333333336</v>
      </c>
      <c r="T48" s="9">
        <f t="shared" si="2"/>
        <v>40390.208333333336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>
        <f t="shared" si="1"/>
        <v>47.845637583892618</v>
      </c>
      <c r="Q49" s="6" t="s">
        <v>2039</v>
      </c>
      <c r="R49" t="s">
        <v>2040</v>
      </c>
      <c r="S49" s="9">
        <f t="shared" si="2"/>
        <v>41727.208333333336</v>
      </c>
      <c r="T49" s="9">
        <f t="shared" si="2"/>
        <v>41757.208333333336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>
        <f t="shared" si="1"/>
        <v>53.007815713698065</v>
      </c>
      <c r="Q50" s="6" t="s">
        <v>2039</v>
      </c>
      <c r="R50" t="s">
        <v>2040</v>
      </c>
      <c r="S50" s="9">
        <f t="shared" si="2"/>
        <v>42180.208333333328</v>
      </c>
      <c r="T50" s="9">
        <f t="shared" si="2"/>
        <v>42192.208333333328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>
        <f t="shared" si="1"/>
        <v>45.059405940594061</v>
      </c>
      <c r="Q51" s="6" t="s">
        <v>2035</v>
      </c>
      <c r="R51" t="s">
        <v>2036</v>
      </c>
      <c r="S51" s="9">
        <f t="shared" si="2"/>
        <v>43758.208333333328</v>
      </c>
      <c r="T51" s="9">
        <f t="shared" si="2"/>
        <v>43803.25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>
        <f t="shared" si="1"/>
        <v>2</v>
      </c>
      <c r="Q52" s="6" t="s">
        <v>2035</v>
      </c>
      <c r="R52" t="s">
        <v>2057</v>
      </c>
      <c r="S52" s="9">
        <f t="shared" si="2"/>
        <v>41487.208333333336</v>
      </c>
      <c r="T52" s="9">
        <f t="shared" si="2"/>
        <v>41515.208333333336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>
        <f t="shared" si="1"/>
        <v>99.006816632583508</v>
      </c>
      <c r="Q53" s="6" t="s">
        <v>2037</v>
      </c>
      <c r="R53" t="s">
        <v>2046</v>
      </c>
      <c r="S53" s="9">
        <f t="shared" si="2"/>
        <v>40995.208333333336</v>
      </c>
      <c r="T53" s="9">
        <f t="shared" si="2"/>
        <v>41011.208333333336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>
        <f t="shared" si="1"/>
        <v>32.786666666666669</v>
      </c>
      <c r="Q54" s="6" t="s">
        <v>2039</v>
      </c>
      <c r="R54" t="s">
        <v>2040</v>
      </c>
      <c r="S54" s="9">
        <f t="shared" si="2"/>
        <v>40436.208333333336</v>
      </c>
      <c r="T54" s="9">
        <f t="shared" si="2"/>
        <v>40440.208333333336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>
        <f t="shared" si="1"/>
        <v>59.119617224880386</v>
      </c>
      <c r="Q55" s="6" t="s">
        <v>2041</v>
      </c>
      <c r="R55" t="s">
        <v>2044</v>
      </c>
      <c r="S55" s="9">
        <f t="shared" si="2"/>
        <v>41779.208333333336</v>
      </c>
      <c r="T55" s="9">
        <f t="shared" si="2"/>
        <v>41818.208333333336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>
        <f t="shared" si="1"/>
        <v>44.93333333333333</v>
      </c>
      <c r="Q56" s="6" t="s">
        <v>2037</v>
      </c>
      <c r="R56" t="s">
        <v>2046</v>
      </c>
      <c r="S56" s="9">
        <f t="shared" si="2"/>
        <v>43170.25</v>
      </c>
      <c r="T56" s="9">
        <f t="shared" si="2"/>
        <v>43176.208333333328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>
        <f t="shared" si="1"/>
        <v>89.664122137404576</v>
      </c>
      <c r="Q57" s="6" t="s">
        <v>2035</v>
      </c>
      <c r="R57" t="s">
        <v>2058</v>
      </c>
      <c r="S57" s="9">
        <f t="shared" si="2"/>
        <v>43311.208333333328</v>
      </c>
      <c r="T57" s="9">
        <f t="shared" si="2"/>
        <v>43316.208333333328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>
        <f t="shared" si="1"/>
        <v>70.079268292682926</v>
      </c>
      <c r="Q58" s="6" t="s">
        <v>2037</v>
      </c>
      <c r="R58" t="s">
        <v>2046</v>
      </c>
      <c r="S58" s="9">
        <f t="shared" si="2"/>
        <v>42014.25</v>
      </c>
      <c r="T58" s="9">
        <f t="shared" si="2"/>
        <v>42021.25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>
        <f t="shared" si="1"/>
        <v>31.059701492537314</v>
      </c>
      <c r="Q59" s="6" t="s">
        <v>2050</v>
      </c>
      <c r="R59" t="s">
        <v>2051</v>
      </c>
      <c r="S59" s="9">
        <f t="shared" si="2"/>
        <v>42979.208333333328</v>
      </c>
      <c r="T59" s="9">
        <f t="shared" si="2"/>
        <v>42991.208333333328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>
        <f t="shared" si="1"/>
        <v>29.061611374407583</v>
      </c>
      <c r="Q60" s="6" t="s">
        <v>2039</v>
      </c>
      <c r="R60" t="s">
        <v>2040</v>
      </c>
      <c r="S60" s="9">
        <f t="shared" si="2"/>
        <v>42268.208333333328</v>
      </c>
      <c r="T60" s="9">
        <f t="shared" si="2"/>
        <v>42281.208333333328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>
        <f t="shared" si="1"/>
        <v>30.0859375</v>
      </c>
      <c r="Q61" s="6" t="s">
        <v>2039</v>
      </c>
      <c r="R61" t="s">
        <v>2040</v>
      </c>
      <c r="S61" s="9">
        <f t="shared" si="2"/>
        <v>42898.208333333328</v>
      </c>
      <c r="T61" s="9">
        <f t="shared" si="2"/>
        <v>42913.208333333328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>
        <f t="shared" si="1"/>
        <v>84.998125000000002</v>
      </c>
      <c r="Q62" s="6" t="s">
        <v>2039</v>
      </c>
      <c r="R62" t="s">
        <v>2040</v>
      </c>
      <c r="S62" s="9">
        <f t="shared" si="2"/>
        <v>41107.208333333336</v>
      </c>
      <c r="T62" s="9">
        <f t="shared" si="2"/>
        <v>41110.208333333336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>
        <f t="shared" si="1"/>
        <v>82.001775410563695</v>
      </c>
      <c r="Q63" s="6" t="s">
        <v>2039</v>
      </c>
      <c r="R63" t="s">
        <v>2040</v>
      </c>
      <c r="S63" s="9">
        <f t="shared" si="2"/>
        <v>40595.25</v>
      </c>
      <c r="T63" s="9">
        <f t="shared" si="2"/>
        <v>40635.208333333336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>
        <f t="shared" si="1"/>
        <v>58.040160642570278</v>
      </c>
      <c r="Q64" s="6" t="s">
        <v>2037</v>
      </c>
      <c r="R64" t="s">
        <v>2038</v>
      </c>
      <c r="S64" s="9">
        <f t="shared" si="2"/>
        <v>42160.208333333328</v>
      </c>
      <c r="T64" s="9">
        <f t="shared" si="2"/>
        <v>42161.208333333328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>
        <f t="shared" si="1"/>
        <v>111.4</v>
      </c>
      <c r="Q65" s="6" t="s">
        <v>2039</v>
      </c>
      <c r="R65" t="s">
        <v>2040</v>
      </c>
      <c r="S65" s="9">
        <f t="shared" si="2"/>
        <v>42853.208333333328</v>
      </c>
      <c r="T65" s="9">
        <f t="shared" si="2"/>
        <v>42859.208333333328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>
        <f t="shared" si="1"/>
        <v>71.94736842105263</v>
      </c>
      <c r="Q66" s="6" t="s">
        <v>2037</v>
      </c>
      <c r="R66" t="s">
        <v>2038</v>
      </c>
      <c r="S66" s="9">
        <f t="shared" si="2"/>
        <v>43283.208333333328</v>
      </c>
      <c r="T66" s="9">
        <f t="shared" si="2"/>
        <v>43298.208333333328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3">(E67/D67)*100</f>
        <v>236.14754098360655</v>
      </c>
      <c r="P67">
        <f t="shared" ref="P67:P130" si="4">E67/G67</f>
        <v>61.038135593220339</v>
      </c>
      <c r="Q67" s="6" t="s">
        <v>2039</v>
      </c>
      <c r="R67" t="s">
        <v>2040</v>
      </c>
      <c r="S67" s="9">
        <f t="shared" ref="S67:T130" si="5">(((J67/60)/60)/24)+DATE(1970,1,1)</f>
        <v>40570.25</v>
      </c>
      <c r="T67" s="9">
        <f t="shared" si="5"/>
        <v>40577.25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3"/>
        <v>45.068965517241381</v>
      </c>
      <c r="P68">
        <f t="shared" si="4"/>
        <v>108.91666666666667</v>
      </c>
      <c r="Q68" s="6" t="s">
        <v>2039</v>
      </c>
      <c r="R68" t="s">
        <v>2040</v>
      </c>
      <c r="S68" s="9">
        <f t="shared" si="5"/>
        <v>42102.208333333328</v>
      </c>
      <c r="T68" s="9">
        <f t="shared" si="5"/>
        <v>42107.208333333328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3"/>
        <v>162.38567493112947</v>
      </c>
      <c r="P69">
        <f t="shared" si="4"/>
        <v>29.001722017220171</v>
      </c>
      <c r="Q69" s="6" t="s">
        <v>2037</v>
      </c>
      <c r="R69" t="s">
        <v>2046</v>
      </c>
      <c r="S69" s="9">
        <f t="shared" si="5"/>
        <v>40203.25</v>
      </c>
      <c r="T69" s="9">
        <f t="shared" si="5"/>
        <v>40208.25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3"/>
        <v>254.52631578947367</v>
      </c>
      <c r="P70">
        <f t="shared" si="4"/>
        <v>58.975609756097562</v>
      </c>
      <c r="Q70" s="6" t="s">
        <v>2039</v>
      </c>
      <c r="R70" t="s">
        <v>2040</v>
      </c>
      <c r="S70" s="9">
        <f t="shared" si="5"/>
        <v>42943.208333333328</v>
      </c>
      <c r="T70" s="9">
        <f t="shared" si="5"/>
        <v>42990.208333333328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3"/>
        <v>24.063291139240505</v>
      </c>
      <c r="P71">
        <f t="shared" si="4"/>
        <v>111.82352941176471</v>
      </c>
      <c r="Q71" s="6" t="s">
        <v>2039</v>
      </c>
      <c r="R71" t="s">
        <v>2040</v>
      </c>
      <c r="S71" s="9">
        <f t="shared" si="5"/>
        <v>40531.25</v>
      </c>
      <c r="T71" s="9">
        <f t="shared" si="5"/>
        <v>40565.25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3"/>
        <v>123.74140625000001</v>
      </c>
      <c r="P72">
        <f t="shared" si="4"/>
        <v>63.995555555555555</v>
      </c>
      <c r="Q72" s="6" t="s">
        <v>2039</v>
      </c>
      <c r="R72" t="s">
        <v>2040</v>
      </c>
      <c r="S72" s="9">
        <f t="shared" si="5"/>
        <v>40484.208333333336</v>
      </c>
      <c r="T72" s="9">
        <f t="shared" si="5"/>
        <v>40533.25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3"/>
        <v>108.06666666666666</v>
      </c>
      <c r="P73">
        <f t="shared" si="4"/>
        <v>85.315789473684205</v>
      </c>
      <c r="Q73" s="6" t="s">
        <v>2039</v>
      </c>
      <c r="R73" t="s">
        <v>2040</v>
      </c>
      <c r="S73" s="9">
        <f t="shared" si="5"/>
        <v>43799.25</v>
      </c>
      <c r="T73" s="9">
        <f t="shared" si="5"/>
        <v>43803.25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3"/>
        <v>670.33333333333326</v>
      </c>
      <c r="P74">
        <f t="shared" si="4"/>
        <v>74.481481481481481</v>
      </c>
      <c r="Q74" s="6" t="s">
        <v>2041</v>
      </c>
      <c r="R74" t="s">
        <v>2049</v>
      </c>
      <c r="S74" s="9">
        <f t="shared" si="5"/>
        <v>42186.208333333328</v>
      </c>
      <c r="T74" s="9">
        <f t="shared" si="5"/>
        <v>42222.208333333328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3"/>
        <v>660.92857142857144</v>
      </c>
      <c r="P75">
        <f t="shared" si="4"/>
        <v>105.14772727272727</v>
      </c>
      <c r="Q75" s="6" t="s">
        <v>2035</v>
      </c>
      <c r="R75" t="s">
        <v>2058</v>
      </c>
      <c r="S75" s="9">
        <f t="shared" si="5"/>
        <v>42701.25</v>
      </c>
      <c r="T75" s="9">
        <f t="shared" si="5"/>
        <v>42704.25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3"/>
        <v>122.46153846153847</v>
      </c>
      <c r="P76">
        <f t="shared" si="4"/>
        <v>56.188235294117646</v>
      </c>
      <c r="Q76" s="6" t="s">
        <v>2035</v>
      </c>
      <c r="R76" t="s">
        <v>2057</v>
      </c>
      <c r="S76" s="9">
        <f t="shared" si="5"/>
        <v>42456.208333333328</v>
      </c>
      <c r="T76" s="9">
        <f t="shared" si="5"/>
        <v>42457.208333333328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3"/>
        <v>150.57731958762886</v>
      </c>
      <c r="P77">
        <f t="shared" si="4"/>
        <v>85.917647058823533</v>
      </c>
      <c r="Q77" s="6" t="s">
        <v>2054</v>
      </c>
      <c r="R77" t="s">
        <v>2055</v>
      </c>
      <c r="S77" s="9">
        <f t="shared" si="5"/>
        <v>43296.208333333328</v>
      </c>
      <c r="T77" s="9">
        <f t="shared" si="5"/>
        <v>43304.208333333328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3"/>
        <v>78.106590724165997</v>
      </c>
      <c r="P78">
        <f t="shared" si="4"/>
        <v>57.00296912114014</v>
      </c>
      <c r="Q78" s="6" t="s">
        <v>2039</v>
      </c>
      <c r="R78" t="s">
        <v>2040</v>
      </c>
      <c r="S78" s="9">
        <f t="shared" si="5"/>
        <v>42027.25</v>
      </c>
      <c r="T78" s="9">
        <f t="shared" si="5"/>
        <v>42076.208333333328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3"/>
        <v>46.94736842105263</v>
      </c>
      <c r="P79">
        <f t="shared" si="4"/>
        <v>79.642857142857139</v>
      </c>
      <c r="Q79" s="6" t="s">
        <v>2041</v>
      </c>
      <c r="R79" t="s">
        <v>2049</v>
      </c>
      <c r="S79" s="9">
        <f t="shared" si="5"/>
        <v>40448.208333333336</v>
      </c>
      <c r="T79" s="9">
        <f t="shared" si="5"/>
        <v>40462.208333333336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3"/>
        <v>300.8</v>
      </c>
      <c r="P80">
        <f t="shared" si="4"/>
        <v>41.018181818181816</v>
      </c>
      <c r="Q80" s="6" t="s">
        <v>2047</v>
      </c>
      <c r="R80" t="s">
        <v>2059</v>
      </c>
      <c r="S80" s="9">
        <f t="shared" si="5"/>
        <v>43206.208333333328</v>
      </c>
      <c r="T80" s="9">
        <f t="shared" si="5"/>
        <v>43207.208333333328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3"/>
        <v>69.598615916955026</v>
      </c>
      <c r="P81">
        <f t="shared" si="4"/>
        <v>48.004773269689736</v>
      </c>
      <c r="Q81" s="6" t="s">
        <v>2039</v>
      </c>
      <c r="R81" t="s">
        <v>2040</v>
      </c>
      <c r="S81" s="9">
        <f t="shared" si="5"/>
        <v>43267.208333333328</v>
      </c>
      <c r="T81" s="9">
        <f t="shared" si="5"/>
        <v>43272.208333333328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3"/>
        <v>637.4545454545455</v>
      </c>
      <c r="P82">
        <f t="shared" si="4"/>
        <v>55.212598425196852</v>
      </c>
      <c r="Q82" s="6" t="s">
        <v>2050</v>
      </c>
      <c r="R82" t="s">
        <v>2051</v>
      </c>
      <c r="S82" s="9">
        <f t="shared" si="5"/>
        <v>42976.208333333328</v>
      </c>
      <c r="T82" s="9">
        <f t="shared" si="5"/>
        <v>43006.208333333328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3"/>
        <v>225.33928571428569</v>
      </c>
      <c r="P83">
        <f t="shared" si="4"/>
        <v>92.109489051094897</v>
      </c>
      <c r="Q83" s="6" t="s">
        <v>2035</v>
      </c>
      <c r="R83" t="s">
        <v>2036</v>
      </c>
      <c r="S83" s="9">
        <f t="shared" si="5"/>
        <v>43062.25</v>
      </c>
      <c r="T83" s="9">
        <f t="shared" si="5"/>
        <v>43087.25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3"/>
        <v>1497.3000000000002</v>
      </c>
      <c r="P84">
        <f t="shared" si="4"/>
        <v>83.183333333333337</v>
      </c>
      <c r="Q84" s="6" t="s">
        <v>2050</v>
      </c>
      <c r="R84" t="s">
        <v>2051</v>
      </c>
      <c r="S84" s="9">
        <f t="shared" si="5"/>
        <v>43482.25</v>
      </c>
      <c r="T84" s="9">
        <f t="shared" si="5"/>
        <v>43489.25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3"/>
        <v>37.590225563909776</v>
      </c>
      <c r="P85">
        <f t="shared" si="4"/>
        <v>39.996000000000002</v>
      </c>
      <c r="Q85" s="6" t="s">
        <v>2035</v>
      </c>
      <c r="R85" t="s">
        <v>2043</v>
      </c>
      <c r="S85" s="9">
        <f t="shared" si="5"/>
        <v>42579.208333333328</v>
      </c>
      <c r="T85" s="9">
        <f t="shared" si="5"/>
        <v>42601.208333333328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3"/>
        <v>132.36942675159236</v>
      </c>
      <c r="P86">
        <f t="shared" si="4"/>
        <v>111.1336898395722</v>
      </c>
      <c r="Q86" s="6" t="s">
        <v>2037</v>
      </c>
      <c r="R86" t="s">
        <v>2046</v>
      </c>
      <c r="S86" s="9">
        <f t="shared" si="5"/>
        <v>41118.208333333336</v>
      </c>
      <c r="T86" s="9">
        <f t="shared" si="5"/>
        <v>41128.208333333336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3"/>
        <v>131.22448979591837</v>
      </c>
      <c r="P87">
        <f t="shared" si="4"/>
        <v>90.563380281690144</v>
      </c>
      <c r="Q87" s="6" t="s">
        <v>2035</v>
      </c>
      <c r="R87" t="s">
        <v>2045</v>
      </c>
      <c r="S87" s="9">
        <f t="shared" si="5"/>
        <v>40797.208333333336</v>
      </c>
      <c r="T87" s="9">
        <f t="shared" si="5"/>
        <v>40805.208333333336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3"/>
        <v>167.63513513513513</v>
      </c>
      <c r="P88">
        <f t="shared" si="4"/>
        <v>61.108374384236456</v>
      </c>
      <c r="Q88" s="6" t="s">
        <v>2039</v>
      </c>
      <c r="R88" t="s">
        <v>2040</v>
      </c>
      <c r="S88" s="9">
        <f t="shared" si="5"/>
        <v>42128.208333333328</v>
      </c>
      <c r="T88" s="9">
        <f t="shared" si="5"/>
        <v>42141.208333333328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3"/>
        <v>61.984886649874063</v>
      </c>
      <c r="P89">
        <f t="shared" si="4"/>
        <v>83.022941970310384</v>
      </c>
      <c r="Q89" s="6" t="s">
        <v>2035</v>
      </c>
      <c r="R89" t="s">
        <v>2036</v>
      </c>
      <c r="S89" s="9">
        <f t="shared" si="5"/>
        <v>40610.25</v>
      </c>
      <c r="T89" s="9">
        <f t="shared" si="5"/>
        <v>40621.208333333336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3"/>
        <v>260.75</v>
      </c>
      <c r="P90">
        <f t="shared" si="4"/>
        <v>110.76106194690266</v>
      </c>
      <c r="Q90" s="6" t="s">
        <v>2047</v>
      </c>
      <c r="R90" t="s">
        <v>2059</v>
      </c>
      <c r="S90" s="9">
        <f t="shared" si="5"/>
        <v>42110.208333333328</v>
      </c>
      <c r="T90" s="9">
        <f t="shared" si="5"/>
        <v>42132.208333333328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3"/>
        <v>252.58823529411765</v>
      </c>
      <c r="P91">
        <f t="shared" si="4"/>
        <v>89.458333333333329</v>
      </c>
      <c r="Q91" s="6" t="s">
        <v>2039</v>
      </c>
      <c r="R91" t="s">
        <v>2040</v>
      </c>
      <c r="S91" s="9">
        <f t="shared" si="5"/>
        <v>40283.208333333336</v>
      </c>
      <c r="T91" s="9">
        <f t="shared" si="5"/>
        <v>40285.208333333336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3"/>
        <v>78.615384615384613</v>
      </c>
      <c r="P92">
        <f t="shared" si="4"/>
        <v>57.849056603773583</v>
      </c>
      <c r="Q92" s="6" t="s">
        <v>2039</v>
      </c>
      <c r="R92" t="s">
        <v>2040</v>
      </c>
      <c r="S92" s="9">
        <f t="shared" si="5"/>
        <v>42425.25</v>
      </c>
      <c r="T92" s="9">
        <f t="shared" si="5"/>
        <v>42425.25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3"/>
        <v>48.404406999351913</v>
      </c>
      <c r="P93">
        <f t="shared" si="4"/>
        <v>109.99705449189985</v>
      </c>
      <c r="Q93" s="6" t="s">
        <v>2047</v>
      </c>
      <c r="R93" t="s">
        <v>2059</v>
      </c>
      <c r="S93" s="9">
        <f t="shared" si="5"/>
        <v>42588.208333333328</v>
      </c>
      <c r="T93" s="9">
        <f t="shared" si="5"/>
        <v>42616.208333333328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3"/>
        <v>258.875</v>
      </c>
      <c r="P94">
        <f t="shared" si="4"/>
        <v>103.96586345381526</v>
      </c>
      <c r="Q94" s="6" t="s">
        <v>2050</v>
      </c>
      <c r="R94" t="s">
        <v>2051</v>
      </c>
      <c r="S94" s="9">
        <f t="shared" si="5"/>
        <v>40352.208333333336</v>
      </c>
      <c r="T94" s="9">
        <f t="shared" si="5"/>
        <v>40353.208333333336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3"/>
        <v>60.548713235294116</v>
      </c>
      <c r="P95">
        <f t="shared" si="4"/>
        <v>107.99508196721311</v>
      </c>
      <c r="Q95" s="6" t="s">
        <v>2039</v>
      </c>
      <c r="R95" t="s">
        <v>2040</v>
      </c>
      <c r="S95" s="9">
        <f t="shared" si="5"/>
        <v>41202.208333333336</v>
      </c>
      <c r="T95" s="9">
        <f t="shared" si="5"/>
        <v>41206.208333333336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3"/>
        <v>303.68965517241378</v>
      </c>
      <c r="P96">
        <f t="shared" si="4"/>
        <v>48.927777777777777</v>
      </c>
      <c r="Q96" s="6" t="s">
        <v>2037</v>
      </c>
      <c r="R96" t="s">
        <v>2038</v>
      </c>
      <c r="S96" s="9">
        <f t="shared" si="5"/>
        <v>43562.208333333328</v>
      </c>
      <c r="T96" s="9">
        <f t="shared" si="5"/>
        <v>43573.208333333328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3"/>
        <v>112.99999999999999</v>
      </c>
      <c r="P97">
        <f t="shared" si="4"/>
        <v>37.666666666666664</v>
      </c>
      <c r="Q97" s="6" t="s">
        <v>2041</v>
      </c>
      <c r="R97" t="s">
        <v>2042</v>
      </c>
      <c r="S97" s="9">
        <f t="shared" si="5"/>
        <v>43752.208333333328</v>
      </c>
      <c r="T97" s="9">
        <f t="shared" si="5"/>
        <v>43759.208333333328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3"/>
        <v>217.37876614060258</v>
      </c>
      <c r="P98">
        <f t="shared" si="4"/>
        <v>64.999141999141997</v>
      </c>
      <c r="Q98" s="6" t="s">
        <v>2039</v>
      </c>
      <c r="R98" t="s">
        <v>2040</v>
      </c>
      <c r="S98" s="9">
        <f t="shared" si="5"/>
        <v>40612.25</v>
      </c>
      <c r="T98" s="9">
        <f t="shared" si="5"/>
        <v>40625.208333333336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3"/>
        <v>926.69230769230762</v>
      </c>
      <c r="P99">
        <f t="shared" si="4"/>
        <v>106.61061946902655</v>
      </c>
      <c r="Q99" s="6" t="s">
        <v>2033</v>
      </c>
      <c r="R99" t="s">
        <v>2034</v>
      </c>
      <c r="S99" s="9">
        <f t="shared" si="5"/>
        <v>42180.208333333328</v>
      </c>
      <c r="T99" s="9">
        <f t="shared" si="5"/>
        <v>42234.208333333328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3"/>
        <v>33.692229038854805</v>
      </c>
      <c r="P100">
        <f t="shared" si="4"/>
        <v>27.009016393442622</v>
      </c>
      <c r="Q100" s="6" t="s">
        <v>2050</v>
      </c>
      <c r="R100" t="s">
        <v>2051</v>
      </c>
      <c r="S100" s="9">
        <f t="shared" si="5"/>
        <v>42212.208333333328</v>
      </c>
      <c r="T100" s="9">
        <f t="shared" si="5"/>
        <v>42216.208333333328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3"/>
        <v>196.7236842105263</v>
      </c>
      <c r="P101">
        <f t="shared" si="4"/>
        <v>91.16463414634147</v>
      </c>
      <c r="Q101" s="6" t="s">
        <v>2039</v>
      </c>
      <c r="R101" t="s">
        <v>2040</v>
      </c>
      <c r="S101" s="9">
        <f t="shared" si="5"/>
        <v>41968.25</v>
      </c>
      <c r="T101" s="9">
        <f t="shared" si="5"/>
        <v>41997.25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3"/>
        <v>1</v>
      </c>
      <c r="P102">
        <f t="shared" si="4"/>
        <v>1</v>
      </c>
      <c r="Q102" s="6" t="s">
        <v>2039</v>
      </c>
      <c r="R102" t="s">
        <v>2040</v>
      </c>
      <c r="S102" s="9">
        <f t="shared" si="5"/>
        <v>40835.208333333336</v>
      </c>
      <c r="T102" s="9">
        <f t="shared" si="5"/>
        <v>40853.208333333336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3"/>
        <v>1021.4444444444445</v>
      </c>
      <c r="P103">
        <f t="shared" si="4"/>
        <v>56.054878048780488</v>
      </c>
      <c r="Q103" s="6" t="s">
        <v>2035</v>
      </c>
      <c r="R103" t="s">
        <v>2043</v>
      </c>
      <c r="S103" s="9">
        <f t="shared" si="5"/>
        <v>42056.25</v>
      </c>
      <c r="T103" s="9">
        <f t="shared" si="5"/>
        <v>42063.25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3"/>
        <v>281.67567567567568</v>
      </c>
      <c r="P104">
        <f t="shared" si="4"/>
        <v>31.017857142857142</v>
      </c>
      <c r="Q104" s="6" t="s">
        <v>2037</v>
      </c>
      <c r="R104" t="s">
        <v>2046</v>
      </c>
      <c r="S104" s="9">
        <f t="shared" si="5"/>
        <v>43234.208333333328</v>
      </c>
      <c r="T104" s="9">
        <f t="shared" si="5"/>
        <v>43241.208333333328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3"/>
        <v>24.610000000000003</v>
      </c>
      <c r="P105">
        <f t="shared" si="4"/>
        <v>66.513513513513516</v>
      </c>
      <c r="Q105" s="6" t="s">
        <v>2035</v>
      </c>
      <c r="R105" t="s">
        <v>2043</v>
      </c>
      <c r="S105" s="9">
        <f t="shared" si="5"/>
        <v>40475.208333333336</v>
      </c>
      <c r="T105" s="9">
        <f t="shared" si="5"/>
        <v>40484.208333333336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3"/>
        <v>143.14010067114094</v>
      </c>
      <c r="P106">
        <f t="shared" si="4"/>
        <v>89.005216484089729</v>
      </c>
      <c r="Q106" s="6" t="s">
        <v>2035</v>
      </c>
      <c r="R106" t="s">
        <v>2045</v>
      </c>
      <c r="S106" s="9">
        <f t="shared" si="5"/>
        <v>42878.208333333328</v>
      </c>
      <c r="T106" s="9">
        <f t="shared" si="5"/>
        <v>42879.208333333328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3"/>
        <v>144.54411764705884</v>
      </c>
      <c r="P107">
        <f t="shared" si="4"/>
        <v>103.46315789473684</v>
      </c>
      <c r="Q107" s="6" t="s">
        <v>2037</v>
      </c>
      <c r="R107" t="s">
        <v>2038</v>
      </c>
      <c r="S107" s="9">
        <f t="shared" si="5"/>
        <v>41366.208333333336</v>
      </c>
      <c r="T107" s="9">
        <f t="shared" si="5"/>
        <v>41384.208333333336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3"/>
        <v>359.12820512820514</v>
      </c>
      <c r="P108">
        <f t="shared" si="4"/>
        <v>95.278911564625844</v>
      </c>
      <c r="Q108" s="6" t="s">
        <v>2039</v>
      </c>
      <c r="R108" t="s">
        <v>2040</v>
      </c>
      <c r="S108" s="9">
        <f t="shared" si="5"/>
        <v>43716.208333333328</v>
      </c>
      <c r="T108" s="9">
        <f t="shared" si="5"/>
        <v>43721.208333333328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3"/>
        <v>186.48571428571427</v>
      </c>
      <c r="P109">
        <f t="shared" si="4"/>
        <v>75.895348837209298</v>
      </c>
      <c r="Q109" s="6" t="s">
        <v>2039</v>
      </c>
      <c r="R109" t="s">
        <v>2040</v>
      </c>
      <c r="S109" s="9">
        <f t="shared" si="5"/>
        <v>43213.208333333328</v>
      </c>
      <c r="T109" s="9">
        <f t="shared" si="5"/>
        <v>43230.208333333328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3"/>
        <v>595.26666666666665</v>
      </c>
      <c r="P110">
        <f t="shared" si="4"/>
        <v>107.57831325301204</v>
      </c>
      <c r="Q110" s="6" t="s">
        <v>2041</v>
      </c>
      <c r="R110" t="s">
        <v>2042</v>
      </c>
      <c r="S110" s="9">
        <f t="shared" si="5"/>
        <v>41005.208333333336</v>
      </c>
      <c r="T110" s="9">
        <f t="shared" si="5"/>
        <v>41042.208333333336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3"/>
        <v>59.21153846153846</v>
      </c>
      <c r="P111">
        <f t="shared" si="4"/>
        <v>51.31666666666667</v>
      </c>
      <c r="Q111" s="6" t="s">
        <v>2041</v>
      </c>
      <c r="R111" t="s">
        <v>2060</v>
      </c>
      <c r="S111" s="9">
        <f t="shared" si="5"/>
        <v>41651.25</v>
      </c>
      <c r="T111" s="9">
        <f t="shared" si="5"/>
        <v>41653.25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3"/>
        <v>14.962780898876405</v>
      </c>
      <c r="P112">
        <f t="shared" si="4"/>
        <v>71.983108108108112</v>
      </c>
      <c r="Q112" s="6" t="s">
        <v>2033</v>
      </c>
      <c r="R112" t="s">
        <v>2034</v>
      </c>
      <c r="S112" s="9">
        <f t="shared" si="5"/>
        <v>43354.208333333328</v>
      </c>
      <c r="T112" s="9">
        <f t="shared" si="5"/>
        <v>43373.208333333328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3"/>
        <v>119.95602605863192</v>
      </c>
      <c r="P113">
        <f t="shared" si="4"/>
        <v>108.95414201183432</v>
      </c>
      <c r="Q113" s="6" t="s">
        <v>2047</v>
      </c>
      <c r="R113" t="s">
        <v>2056</v>
      </c>
      <c r="S113" s="9">
        <f t="shared" si="5"/>
        <v>41174.208333333336</v>
      </c>
      <c r="T113" s="9">
        <f t="shared" si="5"/>
        <v>41180.208333333336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3"/>
        <v>268.82978723404256</v>
      </c>
      <c r="P114">
        <f t="shared" si="4"/>
        <v>35</v>
      </c>
      <c r="Q114" s="6" t="s">
        <v>2037</v>
      </c>
      <c r="R114" t="s">
        <v>2038</v>
      </c>
      <c r="S114" s="9">
        <f t="shared" si="5"/>
        <v>41875.208333333336</v>
      </c>
      <c r="T114" s="9">
        <f t="shared" si="5"/>
        <v>41890.208333333336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3"/>
        <v>376.87878787878788</v>
      </c>
      <c r="P115">
        <f t="shared" si="4"/>
        <v>94.938931297709928</v>
      </c>
      <c r="Q115" s="6" t="s">
        <v>2033</v>
      </c>
      <c r="R115" t="s">
        <v>2034</v>
      </c>
      <c r="S115" s="9">
        <f t="shared" si="5"/>
        <v>42990.208333333328</v>
      </c>
      <c r="T115" s="9">
        <f t="shared" si="5"/>
        <v>42997.208333333328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3"/>
        <v>727.15789473684208</v>
      </c>
      <c r="P116">
        <f t="shared" si="4"/>
        <v>109.65079365079364</v>
      </c>
      <c r="Q116" s="6" t="s">
        <v>2037</v>
      </c>
      <c r="R116" t="s">
        <v>2046</v>
      </c>
      <c r="S116" s="9">
        <f t="shared" si="5"/>
        <v>43564.208333333328</v>
      </c>
      <c r="T116" s="9">
        <f t="shared" si="5"/>
        <v>43565.208333333328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3"/>
        <v>87.211757648470297</v>
      </c>
      <c r="P117">
        <f t="shared" si="4"/>
        <v>44.001815980629537</v>
      </c>
      <c r="Q117" s="6" t="s">
        <v>2047</v>
      </c>
      <c r="R117" t="s">
        <v>2053</v>
      </c>
      <c r="S117" s="9">
        <f t="shared" si="5"/>
        <v>43056.25</v>
      </c>
      <c r="T117" s="9">
        <f t="shared" si="5"/>
        <v>43091.25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3"/>
        <v>88</v>
      </c>
      <c r="P118">
        <f t="shared" si="4"/>
        <v>86.794520547945211</v>
      </c>
      <c r="Q118" s="6" t="s">
        <v>2039</v>
      </c>
      <c r="R118" t="s">
        <v>2040</v>
      </c>
      <c r="S118" s="9">
        <f t="shared" si="5"/>
        <v>42265.208333333328</v>
      </c>
      <c r="T118" s="9">
        <f t="shared" si="5"/>
        <v>42266.208333333328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3"/>
        <v>173.9387755102041</v>
      </c>
      <c r="P119">
        <f t="shared" si="4"/>
        <v>30.992727272727272</v>
      </c>
      <c r="Q119" s="6" t="s">
        <v>2041</v>
      </c>
      <c r="R119" t="s">
        <v>2060</v>
      </c>
      <c r="S119" s="9">
        <f t="shared" si="5"/>
        <v>40808.208333333336</v>
      </c>
      <c r="T119" s="9">
        <f t="shared" si="5"/>
        <v>40814.208333333336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3"/>
        <v>117.61111111111111</v>
      </c>
      <c r="P120">
        <f t="shared" si="4"/>
        <v>94.791044776119406</v>
      </c>
      <c r="Q120" s="6" t="s">
        <v>2054</v>
      </c>
      <c r="R120" t="s">
        <v>2055</v>
      </c>
      <c r="S120" s="9">
        <f t="shared" si="5"/>
        <v>41665.25</v>
      </c>
      <c r="T120" s="9">
        <f t="shared" si="5"/>
        <v>41671.25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3"/>
        <v>214.96</v>
      </c>
      <c r="P121">
        <f t="shared" si="4"/>
        <v>69.79220779220779</v>
      </c>
      <c r="Q121" s="6" t="s">
        <v>2041</v>
      </c>
      <c r="R121" t="s">
        <v>2042</v>
      </c>
      <c r="S121" s="9">
        <f t="shared" si="5"/>
        <v>41806.208333333336</v>
      </c>
      <c r="T121" s="9">
        <f t="shared" si="5"/>
        <v>41823.208333333336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3"/>
        <v>149.49667110519306</v>
      </c>
      <c r="P122">
        <f t="shared" si="4"/>
        <v>63.003367003367003</v>
      </c>
      <c r="Q122" s="6" t="s">
        <v>2050</v>
      </c>
      <c r="R122" t="s">
        <v>2061</v>
      </c>
      <c r="S122" s="9">
        <f t="shared" si="5"/>
        <v>42111.208333333328</v>
      </c>
      <c r="T122" s="9">
        <f t="shared" si="5"/>
        <v>42115.208333333328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3"/>
        <v>219.33995584988963</v>
      </c>
      <c r="P123">
        <f t="shared" si="4"/>
        <v>110.0343300110742</v>
      </c>
      <c r="Q123" s="6" t="s">
        <v>2050</v>
      </c>
      <c r="R123" t="s">
        <v>2051</v>
      </c>
      <c r="S123" s="9">
        <f t="shared" si="5"/>
        <v>41917.208333333336</v>
      </c>
      <c r="T123" s="9">
        <f t="shared" si="5"/>
        <v>41930.208333333336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3"/>
        <v>64.367690058479525</v>
      </c>
      <c r="P124">
        <f t="shared" si="4"/>
        <v>25.997933274284026</v>
      </c>
      <c r="Q124" s="6" t="s">
        <v>2047</v>
      </c>
      <c r="R124" t="s">
        <v>2053</v>
      </c>
      <c r="S124" s="9">
        <f t="shared" si="5"/>
        <v>41970.25</v>
      </c>
      <c r="T124" s="9">
        <f t="shared" si="5"/>
        <v>41997.25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3"/>
        <v>18.622397298818232</v>
      </c>
      <c r="P125">
        <f t="shared" si="4"/>
        <v>49.987915407854985</v>
      </c>
      <c r="Q125" s="6" t="s">
        <v>2039</v>
      </c>
      <c r="R125" t="s">
        <v>2040</v>
      </c>
      <c r="S125" s="9">
        <f t="shared" si="5"/>
        <v>42332.25</v>
      </c>
      <c r="T125" s="9">
        <f t="shared" si="5"/>
        <v>42335.25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3"/>
        <v>367.76923076923077</v>
      </c>
      <c r="P126">
        <f t="shared" si="4"/>
        <v>101.72340425531915</v>
      </c>
      <c r="Q126" s="6" t="s">
        <v>2054</v>
      </c>
      <c r="R126" t="s">
        <v>2055</v>
      </c>
      <c r="S126" s="9">
        <f t="shared" si="5"/>
        <v>43598.208333333328</v>
      </c>
      <c r="T126" s="9">
        <f t="shared" si="5"/>
        <v>43651.208333333328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3"/>
        <v>159.90566037735849</v>
      </c>
      <c r="P127">
        <f t="shared" si="4"/>
        <v>47.083333333333336</v>
      </c>
      <c r="Q127" s="6" t="s">
        <v>2039</v>
      </c>
      <c r="R127" t="s">
        <v>2040</v>
      </c>
      <c r="S127" s="9">
        <f t="shared" si="5"/>
        <v>43362.208333333328</v>
      </c>
      <c r="T127" s="9">
        <f t="shared" si="5"/>
        <v>43366.208333333328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3"/>
        <v>38.633185349611544</v>
      </c>
      <c r="P128">
        <f t="shared" si="4"/>
        <v>89.944444444444443</v>
      </c>
      <c r="Q128" s="6" t="s">
        <v>2039</v>
      </c>
      <c r="R128" t="s">
        <v>2040</v>
      </c>
      <c r="S128" s="9">
        <f t="shared" si="5"/>
        <v>42596.208333333328</v>
      </c>
      <c r="T128" s="9">
        <f t="shared" si="5"/>
        <v>42624.208333333328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3"/>
        <v>51.42151162790698</v>
      </c>
      <c r="P129">
        <f t="shared" si="4"/>
        <v>78.96875</v>
      </c>
      <c r="Q129" s="6" t="s">
        <v>2039</v>
      </c>
      <c r="R129" t="s">
        <v>2040</v>
      </c>
      <c r="S129" s="9">
        <f t="shared" si="5"/>
        <v>40310.208333333336</v>
      </c>
      <c r="T129" s="9">
        <f t="shared" si="5"/>
        <v>40313.208333333336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3"/>
        <v>60.334277620396605</v>
      </c>
      <c r="P130">
        <f t="shared" si="4"/>
        <v>80.067669172932327</v>
      </c>
      <c r="Q130" s="6" t="s">
        <v>2035</v>
      </c>
      <c r="R130" t="s">
        <v>2036</v>
      </c>
      <c r="S130" s="9">
        <f t="shared" si="5"/>
        <v>40417.208333333336</v>
      </c>
      <c r="T130" s="9">
        <f t="shared" si="5"/>
        <v>40430.208333333336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6">(E131/D131)*100</f>
        <v>3.202693602693603</v>
      </c>
      <c r="P131">
        <f t="shared" ref="P131:P194" si="7">E131/G131</f>
        <v>86.472727272727269</v>
      </c>
      <c r="Q131" s="6" t="s">
        <v>2033</v>
      </c>
      <c r="R131" t="s">
        <v>2034</v>
      </c>
      <c r="S131" s="9">
        <f t="shared" ref="S131:T194" si="8">(((J131/60)/60)/24)+DATE(1970,1,1)</f>
        <v>42038.25</v>
      </c>
      <c r="T131" s="9">
        <f t="shared" si="8"/>
        <v>42063.25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6"/>
        <v>155.46875</v>
      </c>
      <c r="P132">
        <f t="shared" si="7"/>
        <v>28.001876172607879</v>
      </c>
      <c r="Q132" s="6" t="s">
        <v>2041</v>
      </c>
      <c r="R132" t="s">
        <v>2044</v>
      </c>
      <c r="S132" s="9">
        <f t="shared" si="8"/>
        <v>40842.208333333336</v>
      </c>
      <c r="T132" s="9">
        <f t="shared" si="8"/>
        <v>40858.25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6"/>
        <v>100.85974499089254</v>
      </c>
      <c r="P133">
        <f t="shared" si="7"/>
        <v>67.996725337699544</v>
      </c>
      <c r="Q133" s="6" t="s">
        <v>2037</v>
      </c>
      <c r="R133" t="s">
        <v>2038</v>
      </c>
      <c r="S133" s="9">
        <f t="shared" si="8"/>
        <v>41607.25</v>
      </c>
      <c r="T133" s="9">
        <f t="shared" si="8"/>
        <v>41620.25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6"/>
        <v>116.18181818181819</v>
      </c>
      <c r="P134">
        <f t="shared" si="7"/>
        <v>43.078651685393261</v>
      </c>
      <c r="Q134" s="6" t="s">
        <v>2039</v>
      </c>
      <c r="R134" t="s">
        <v>2040</v>
      </c>
      <c r="S134" s="9">
        <f t="shared" si="8"/>
        <v>43112.25</v>
      </c>
      <c r="T134" s="9">
        <f t="shared" si="8"/>
        <v>43128.25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6"/>
        <v>310.77777777777777</v>
      </c>
      <c r="P135">
        <f t="shared" si="7"/>
        <v>87.95597484276729</v>
      </c>
      <c r="Q135" s="6" t="s">
        <v>2035</v>
      </c>
      <c r="R135" t="s">
        <v>2062</v>
      </c>
      <c r="S135" s="9">
        <f t="shared" si="8"/>
        <v>40767.208333333336</v>
      </c>
      <c r="T135" s="9">
        <f t="shared" si="8"/>
        <v>40789.208333333336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6"/>
        <v>89.73668341708543</v>
      </c>
      <c r="P136">
        <f t="shared" si="7"/>
        <v>94.987234042553197</v>
      </c>
      <c r="Q136" s="6" t="s">
        <v>2041</v>
      </c>
      <c r="R136" t="s">
        <v>2042</v>
      </c>
      <c r="S136" s="9">
        <f t="shared" si="8"/>
        <v>40713.208333333336</v>
      </c>
      <c r="T136" s="9">
        <f t="shared" si="8"/>
        <v>40762.208333333336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6"/>
        <v>71.27272727272728</v>
      </c>
      <c r="P137">
        <f t="shared" si="7"/>
        <v>46.905982905982903</v>
      </c>
      <c r="Q137" s="6" t="s">
        <v>2039</v>
      </c>
      <c r="R137" t="s">
        <v>2040</v>
      </c>
      <c r="S137" s="9">
        <f t="shared" si="8"/>
        <v>41340.25</v>
      </c>
      <c r="T137" s="9">
        <f t="shared" si="8"/>
        <v>41345.208333333336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6"/>
        <v>3.2862318840579712</v>
      </c>
      <c r="P138">
        <f t="shared" si="7"/>
        <v>46.913793103448278</v>
      </c>
      <c r="Q138" s="6" t="s">
        <v>2041</v>
      </c>
      <c r="R138" t="s">
        <v>2044</v>
      </c>
      <c r="S138" s="9">
        <f t="shared" si="8"/>
        <v>41797.208333333336</v>
      </c>
      <c r="T138" s="9">
        <f t="shared" si="8"/>
        <v>41809.208333333336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6"/>
        <v>261.77777777777777</v>
      </c>
      <c r="P139">
        <f t="shared" si="7"/>
        <v>94.24</v>
      </c>
      <c r="Q139" s="6" t="s">
        <v>2047</v>
      </c>
      <c r="R139" t="s">
        <v>2048</v>
      </c>
      <c r="S139" s="9">
        <f t="shared" si="8"/>
        <v>40457.208333333336</v>
      </c>
      <c r="T139" s="9">
        <f t="shared" si="8"/>
        <v>40463.208333333336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6"/>
        <v>96</v>
      </c>
      <c r="P140">
        <f t="shared" si="7"/>
        <v>80.139130434782615</v>
      </c>
      <c r="Q140" s="6" t="s">
        <v>2050</v>
      </c>
      <c r="R140" t="s">
        <v>2061</v>
      </c>
      <c r="S140" s="9">
        <f t="shared" si="8"/>
        <v>41180.208333333336</v>
      </c>
      <c r="T140" s="9">
        <f t="shared" si="8"/>
        <v>41186.208333333336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6"/>
        <v>20.896851248642779</v>
      </c>
      <c r="P141">
        <f t="shared" si="7"/>
        <v>59.036809815950917</v>
      </c>
      <c r="Q141" s="6" t="s">
        <v>2037</v>
      </c>
      <c r="R141" t="s">
        <v>2046</v>
      </c>
      <c r="S141" s="9">
        <f t="shared" si="8"/>
        <v>42115.208333333328</v>
      </c>
      <c r="T141" s="9">
        <f t="shared" si="8"/>
        <v>42131.208333333328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6"/>
        <v>223.16363636363636</v>
      </c>
      <c r="P142">
        <f t="shared" si="7"/>
        <v>65.989247311827953</v>
      </c>
      <c r="Q142" s="6" t="s">
        <v>2041</v>
      </c>
      <c r="R142" t="s">
        <v>2042</v>
      </c>
      <c r="S142" s="9">
        <f t="shared" si="8"/>
        <v>43156.25</v>
      </c>
      <c r="T142" s="9">
        <f t="shared" si="8"/>
        <v>43161.25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6"/>
        <v>101.59097978227061</v>
      </c>
      <c r="P143">
        <f t="shared" si="7"/>
        <v>60.992530345471522</v>
      </c>
      <c r="Q143" s="6" t="s">
        <v>2037</v>
      </c>
      <c r="R143" t="s">
        <v>2038</v>
      </c>
      <c r="S143" s="9">
        <f t="shared" si="8"/>
        <v>42167.208333333328</v>
      </c>
      <c r="T143" s="9">
        <f t="shared" si="8"/>
        <v>42173.208333333328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6"/>
        <v>230.03999999999996</v>
      </c>
      <c r="P144">
        <f t="shared" si="7"/>
        <v>98.307692307692307</v>
      </c>
      <c r="Q144" s="6" t="s">
        <v>2037</v>
      </c>
      <c r="R144" t="s">
        <v>2038</v>
      </c>
      <c r="S144" s="9">
        <f t="shared" si="8"/>
        <v>41005.208333333336</v>
      </c>
      <c r="T144" s="9">
        <f t="shared" si="8"/>
        <v>41046.208333333336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6"/>
        <v>135.59259259259261</v>
      </c>
      <c r="P145">
        <f t="shared" si="7"/>
        <v>104.6</v>
      </c>
      <c r="Q145" s="6" t="s">
        <v>2035</v>
      </c>
      <c r="R145" t="s">
        <v>2045</v>
      </c>
      <c r="S145" s="9">
        <f t="shared" si="8"/>
        <v>40357.208333333336</v>
      </c>
      <c r="T145" s="9">
        <f t="shared" si="8"/>
        <v>40377.208333333336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6"/>
        <v>129.1</v>
      </c>
      <c r="P146">
        <f t="shared" si="7"/>
        <v>86.066666666666663</v>
      </c>
      <c r="Q146" s="6" t="s">
        <v>2039</v>
      </c>
      <c r="R146" t="s">
        <v>2040</v>
      </c>
      <c r="S146" s="9">
        <f t="shared" si="8"/>
        <v>43633.208333333328</v>
      </c>
      <c r="T146" s="9">
        <f t="shared" si="8"/>
        <v>43641.208333333328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6"/>
        <v>236.512</v>
      </c>
      <c r="P147">
        <f t="shared" si="7"/>
        <v>76.989583333333329</v>
      </c>
      <c r="Q147" s="6" t="s">
        <v>2037</v>
      </c>
      <c r="R147" t="s">
        <v>2046</v>
      </c>
      <c r="S147" s="9">
        <f t="shared" si="8"/>
        <v>41889.208333333336</v>
      </c>
      <c r="T147" s="9">
        <f t="shared" si="8"/>
        <v>41894.208333333336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6"/>
        <v>17.25</v>
      </c>
      <c r="P148">
        <f t="shared" si="7"/>
        <v>29.764705882352942</v>
      </c>
      <c r="Q148" s="6" t="s">
        <v>2039</v>
      </c>
      <c r="R148" t="s">
        <v>2040</v>
      </c>
      <c r="S148" s="9">
        <f t="shared" si="8"/>
        <v>40855.25</v>
      </c>
      <c r="T148" s="9">
        <f t="shared" si="8"/>
        <v>40875.25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6"/>
        <v>112.49397590361446</v>
      </c>
      <c r="P149">
        <f t="shared" si="7"/>
        <v>46.91959798994975</v>
      </c>
      <c r="Q149" s="6" t="s">
        <v>2039</v>
      </c>
      <c r="R149" t="s">
        <v>2040</v>
      </c>
      <c r="S149" s="9">
        <f t="shared" si="8"/>
        <v>42534.208333333328</v>
      </c>
      <c r="T149" s="9">
        <f t="shared" si="8"/>
        <v>42540.208333333328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6"/>
        <v>121.02150537634408</v>
      </c>
      <c r="P150">
        <f t="shared" si="7"/>
        <v>105.18691588785046</v>
      </c>
      <c r="Q150" s="6" t="s">
        <v>2037</v>
      </c>
      <c r="R150" t="s">
        <v>2046</v>
      </c>
      <c r="S150" s="9">
        <f t="shared" si="8"/>
        <v>42941.208333333328</v>
      </c>
      <c r="T150" s="9">
        <f t="shared" si="8"/>
        <v>42950.208333333328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6"/>
        <v>219.87096774193549</v>
      </c>
      <c r="P151">
        <f t="shared" si="7"/>
        <v>69.907692307692301</v>
      </c>
      <c r="Q151" s="6" t="s">
        <v>2035</v>
      </c>
      <c r="R151" t="s">
        <v>2045</v>
      </c>
      <c r="S151" s="9">
        <f t="shared" si="8"/>
        <v>41275.25</v>
      </c>
      <c r="T151" s="9">
        <f t="shared" si="8"/>
        <v>41327.25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6"/>
        <v>1</v>
      </c>
      <c r="P152">
        <f t="shared" si="7"/>
        <v>1</v>
      </c>
      <c r="Q152" s="6" t="s">
        <v>2035</v>
      </c>
      <c r="R152" t="s">
        <v>2036</v>
      </c>
      <c r="S152" s="9">
        <f t="shared" si="8"/>
        <v>43450.25</v>
      </c>
      <c r="T152" s="9">
        <f t="shared" si="8"/>
        <v>43451.25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6"/>
        <v>64.166909620991248</v>
      </c>
      <c r="P153">
        <f t="shared" si="7"/>
        <v>60.011588275391958</v>
      </c>
      <c r="Q153" s="6" t="s">
        <v>2035</v>
      </c>
      <c r="R153" t="s">
        <v>2043</v>
      </c>
      <c r="S153" s="9">
        <f t="shared" si="8"/>
        <v>41799.208333333336</v>
      </c>
      <c r="T153" s="9">
        <f t="shared" si="8"/>
        <v>41850.208333333336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6"/>
        <v>423.06746987951806</v>
      </c>
      <c r="P154">
        <f t="shared" si="7"/>
        <v>52.006220379146917</v>
      </c>
      <c r="Q154" s="6" t="s">
        <v>2035</v>
      </c>
      <c r="R154" t="s">
        <v>2045</v>
      </c>
      <c r="S154" s="9">
        <f t="shared" si="8"/>
        <v>42783.25</v>
      </c>
      <c r="T154" s="9">
        <f t="shared" si="8"/>
        <v>42790.25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6"/>
        <v>92.984160506863773</v>
      </c>
      <c r="P155">
        <f t="shared" si="7"/>
        <v>31.000176025347649</v>
      </c>
      <c r="Q155" s="6" t="s">
        <v>2039</v>
      </c>
      <c r="R155" t="s">
        <v>2040</v>
      </c>
      <c r="S155" s="9">
        <f t="shared" si="8"/>
        <v>41201.208333333336</v>
      </c>
      <c r="T155" s="9">
        <f t="shared" si="8"/>
        <v>41207.208333333336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6"/>
        <v>58.756567425569173</v>
      </c>
      <c r="P156">
        <f t="shared" si="7"/>
        <v>95.042492917847028</v>
      </c>
      <c r="Q156" s="6" t="s">
        <v>2035</v>
      </c>
      <c r="R156" t="s">
        <v>2045</v>
      </c>
      <c r="S156" s="9">
        <f t="shared" si="8"/>
        <v>42502.208333333328</v>
      </c>
      <c r="T156" s="9">
        <f t="shared" si="8"/>
        <v>42525.208333333328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6"/>
        <v>65.022222222222226</v>
      </c>
      <c r="P157">
        <f t="shared" si="7"/>
        <v>75.968174204355108</v>
      </c>
      <c r="Q157" s="6" t="s">
        <v>2039</v>
      </c>
      <c r="R157" t="s">
        <v>2040</v>
      </c>
      <c r="S157" s="9">
        <f t="shared" si="8"/>
        <v>40262.208333333336</v>
      </c>
      <c r="T157" s="9">
        <f t="shared" si="8"/>
        <v>40277.208333333336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6"/>
        <v>73.939560439560438</v>
      </c>
      <c r="P158">
        <f t="shared" si="7"/>
        <v>71.013192612137203</v>
      </c>
      <c r="Q158" s="6" t="s">
        <v>2035</v>
      </c>
      <c r="R158" t="s">
        <v>2036</v>
      </c>
      <c r="S158" s="9">
        <f t="shared" si="8"/>
        <v>43743.208333333328</v>
      </c>
      <c r="T158" s="9">
        <f t="shared" si="8"/>
        <v>43767.208333333328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6"/>
        <v>52.666666666666664</v>
      </c>
      <c r="P159">
        <f t="shared" si="7"/>
        <v>73.733333333333334</v>
      </c>
      <c r="Q159" s="6" t="s">
        <v>2054</v>
      </c>
      <c r="R159" t="s">
        <v>2055</v>
      </c>
      <c r="S159" s="9">
        <f t="shared" si="8"/>
        <v>41638.25</v>
      </c>
      <c r="T159" s="9">
        <f t="shared" si="8"/>
        <v>41650.25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6"/>
        <v>220.95238095238096</v>
      </c>
      <c r="P160">
        <f t="shared" si="7"/>
        <v>113.17073170731707</v>
      </c>
      <c r="Q160" s="6" t="s">
        <v>2035</v>
      </c>
      <c r="R160" t="s">
        <v>2036</v>
      </c>
      <c r="S160" s="9">
        <f t="shared" si="8"/>
        <v>42346.25</v>
      </c>
      <c r="T160" s="9">
        <f t="shared" si="8"/>
        <v>42347.25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6"/>
        <v>100.01150627615063</v>
      </c>
      <c r="P161">
        <f t="shared" si="7"/>
        <v>105.00933552992861</v>
      </c>
      <c r="Q161" s="6" t="s">
        <v>2039</v>
      </c>
      <c r="R161" t="s">
        <v>2040</v>
      </c>
      <c r="S161" s="9">
        <f t="shared" si="8"/>
        <v>43551.208333333328</v>
      </c>
      <c r="T161" s="9">
        <f t="shared" si="8"/>
        <v>43569.208333333328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6"/>
        <v>162.3125</v>
      </c>
      <c r="P162">
        <f t="shared" si="7"/>
        <v>79.176829268292678</v>
      </c>
      <c r="Q162" s="6" t="s">
        <v>2037</v>
      </c>
      <c r="R162" t="s">
        <v>2046</v>
      </c>
      <c r="S162" s="9">
        <f t="shared" si="8"/>
        <v>43582.208333333328</v>
      </c>
      <c r="T162" s="9">
        <f t="shared" si="8"/>
        <v>43598.208333333328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6"/>
        <v>78.181818181818187</v>
      </c>
      <c r="P163">
        <f t="shared" si="7"/>
        <v>57.333333333333336</v>
      </c>
      <c r="Q163" s="6" t="s">
        <v>2037</v>
      </c>
      <c r="R163" t="s">
        <v>2038</v>
      </c>
      <c r="S163" s="9">
        <f t="shared" si="8"/>
        <v>42270.208333333328</v>
      </c>
      <c r="T163" s="9">
        <f t="shared" si="8"/>
        <v>42276.208333333328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6"/>
        <v>149.73770491803279</v>
      </c>
      <c r="P164">
        <f t="shared" si="7"/>
        <v>58.178343949044589</v>
      </c>
      <c r="Q164" s="6" t="s">
        <v>2035</v>
      </c>
      <c r="R164" t="s">
        <v>2036</v>
      </c>
      <c r="S164" s="9">
        <f t="shared" si="8"/>
        <v>43442.25</v>
      </c>
      <c r="T164" s="9">
        <f t="shared" si="8"/>
        <v>43472.25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6"/>
        <v>253.25714285714284</v>
      </c>
      <c r="P165">
        <f t="shared" si="7"/>
        <v>36.032520325203251</v>
      </c>
      <c r="Q165" s="6" t="s">
        <v>2054</v>
      </c>
      <c r="R165" t="s">
        <v>2055</v>
      </c>
      <c r="S165" s="9">
        <f t="shared" si="8"/>
        <v>43028.208333333328</v>
      </c>
      <c r="T165" s="9">
        <f t="shared" si="8"/>
        <v>43077.25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6"/>
        <v>100.16943521594683</v>
      </c>
      <c r="P166">
        <f t="shared" si="7"/>
        <v>107.99068767908309</v>
      </c>
      <c r="Q166" s="6" t="s">
        <v>2039</v>
      </c>
      <c r="R166" t="s">
        <v>2040</v>
      </c>
      <c r="S166" s="9">
        <f t="shared" si="8"/>
        <v>43016.208333333328</v>
      </c>
      <c r="T166" s="9">
        <f t="shared" si="8"/>
        <v>43017.208333333328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6"/>
        <v>121.99004424778761</v>
      </c>
      <c r="P167">
        <f t="shared" si="7"/>
        <v>44.005985634477256</v>
      </c>
      <c r="Q167" s="6" t="s">
        <v>2037</v>
      </c>
      <c r="R167" t="s">
        <v>2038</v>
      </c>
      <c r="S167" s="9">
        <f t="shared" si="8"/>
        <v>42948.208333333328</v>
      </c>
      <c r="T167" s="9">
        <f t="shared" si="8"/>
        <v>42980.208333333328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6"/>
        <v>137.13265306122449</v>
      </c>
      <c r="P168">
        <f t="shared" si="7"/>
        <v>55.077868852459019</v>
      </c>
      <c r="Q168" s="6" t="s">
        <v>2054</v>
      </c>
      <c r="R168" t="s">
        <v>2055</v>
      </c>
      <c r="S168" s="9">
        <f t="shared" si="8"/>
        <v>40534.25</v>
      </c>
      <c r="T168" s="9">
        <f t="shared" si="8"/>
        <v>40538.25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6"/>
        <v>415.53846153846149</v>
      </c>
      <c r="P169">
        <f t="shared" si="7"/>
        <v>74</v>
      </c>
      <c r="Q169" s="6" t="s">
        <v>2039</v>
      </c>
      <c r="R169" t="s">
        <v>2040</v>
      </c>
      <c r="S169" s="9">
        <f t="shared" si="8"/>
        <v>41435.208333333336</v>
      </c>
      <c r="T169" s="9">
        <f t="shared" si="8"/>
        <v>41445.208333333336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6"/>
        <v>31.30913348946136</v>
      </c>
      <c r="P170">
        <f t="shared" si="7"/>
        <v>41.996858638743454</v>
      </c>
      <c r="Q170" s="6" t="s">
        <v>2035</v>
      </c>
      <c r="R170" t="s">
        <v>2045</v>
      </c>
      <c r="S170" s="9">
        <f t="shared" si="8"/>
        <v>43518.25</v>
      </c>
      <c r="T170" s="9">
        <f t="shared" si="8"/>
        <v>43541.208333333328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6"/>
        <v>424.08154506437768</v>
      </c>
      <c r="P171">
        <f t="shared" si="7"/>
        <v>77.988161010260455</v>
      </c>
      <c r="Q171" s="6" t="s">
        <v>2041</v>
      </c>
      <c r="R171" t="s">
        <v>2052</v>
      </c>
      <c r="S171" s="9">
        <f t="shared" si="8"/>
        <v>41077.208333333336</v>
      </c>
      <c r="T171" s="9">
        <f t="shared" si="8"/>
        <v>41105.208333333336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6"/>
        <v>2.93886230728336</v>
      </c>
      <c r="P172">
        <f t="shared" si="7"/>
        <v>82.507462686567166</v>
      </c>
      <c r="Q172" s="6" t="s">
        <v>2035</v>
      </c>
      <c r="R172" t="s">
        <v>2045</v>
      </c>
      <c r="S172" s="9">
        <f t="shared" si="8"/>
        <v>42950.208333333328</v>
      </c>
      <c r="T172" s="9">
        <f t="shared" si="8"/>
        <v>42957.208333333328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6"/>
        <v>10.63265306122449</v>
      </c>
      <c r="P173">
        <f t="shared" si="7"/>
        <v>104.2</v>
      </c>
      <c r="Q173" s="6" t="s">
        <v>2047</v>
      </c>
      <c r="R173" t="s">
        <v>2059</v>
      </c>
      <c r="S173" s="9">
        <f t="shared" si="8"/>
        <v>41718.208333333336</v>
      </c>
      <c r="T173" s="9">
        <f t="shared" si="8"/>
        <v>41740.208333333336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6"/>
        <v>82.875</v>
      </c>
      <c r="P174">
        <f t="shared" si="7"/>
        <v>25.5</v>
      </c>
      <c r="Q174" s="6" t="s">
        <v>2041</v>
      </c>
      <c r="R174" t="s">
        <v>2042</v>
      </c>
      <c r="S174" s="9">
        <f t="shared" si="8"/>
        <v>41839.208333333336</v>
      </c>
      <c r="T174" s="9">
        <f t="shared" si="8"/>
        <v>41854.208333333336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6"/>
        <v>163.01447776628748</v>
      </c>
      <c r="P175">
        <f t="shared" si="7"/>
        <v>100.98334401024984</v>
      </c>
      <c r="Q175" s="6" t="s">
        <v>2039</v>
      </c>
      <c r="R175" t="s">
        <v>2040</v>
      </c>
      <c r="S175" s="9">
        <f t="shared" si="8"/>
        <v>41412.208333333336</v>
      </c>
      <c r="T175" s="9">
        <f t="shared" si="8"/>
        <v>41418.208333333336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6"/>
        <v>894.66666666666674</v>
      </c>
      <c r="P176">
        <f t="shared" si="7"/>
        <v>111.83333333333333</v>
      </c>
      <c r="Q176" s="6" t="s">
        <v>2037</v>
      </c>
      <c r="R176" t="s">
        <v>2046</v>
      </c>
      <c r="S176" s="9">
        <f t="shared" si="8"/>
        <v>42282.208333333328</v>
      </c>
      <c r="T176" s="9">
        <f t="shared" si="8"/>
        <v>42283.208333333328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6"/>
        <v>26.191501103752756</v>
      </c>
      <c r="P177">
        <f t="shared" si="7"/>
        <v>41.999115044247787</v>
      </c>
      <c r="Q177" s="6" t="s">
        <v>2039</v>
      </c>
      <c r="R177" t="s">
        <v>2040</v>
      </c>
      <c r="S177" s="9">
        <f t="shared" si="8"/>
        <v>42613.208333333328</v>
      </c>
      <c r="T177" s="9">
        <f t="shared" si="8"/>
        <v>42632.208333333328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6"/>
        <v>74.834782608695647</v>
      </c>
      <c r="P178">
        <f t="shared" si="7"/>
        <v>110.05115089514067</v>
      </c>
      <c r="Q178" s="6" t="s">
        <v>2039</v>
      </c>
      <c r="R178" t="s">
        <v>2040</v>
      </c>
      <c r="S178" s="9">
        <f t="shared" si="8"/>
        <v>42616.208333333328</v>
      </c>
      <c r="T178" s="9">
        <f t="shared" si="8"/>
        <v>42625.208333333328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6"/>
        <v>416.47680412371136</v>
      </c>
      <c r="P179">
        <f t="shared" si="7"/>
        <v>58.997079225994888</v>
      </c>
      <c r="Q179" s="6" t="s">
        <v>2039</v>
      </c>
      <c r="R179" t="s">
        <v>2040</v>
      </c>
      <c r="S179" s="9">
        <f t="shared" si="8"/>
        <v>40497.25</v>
      </c>
      <c r="T179" s="9">
        <f t="shared" si="8"/>
        <v>40522.25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6"/>
        <v>96.208333333333329</v>
      </c>
      <c r="P180">
        <f t="shared" si="7"/>
        <v>32.985714285714288</v>
      </c>
      <c r="Q180" s="6" t="s">
        <v>2033</v>
      </c>
      <c r="R180" t="s">
        <v>2034</v>
      </c>
      <c r="S180" s="9">
        <f t="shared" si="8"/>
        <v>42999.208333333328</v>
      </c>
      <c r="T180" s="9">
        <f t="shared" si="8"/>
        <v>43008.208333333328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6"/>
        <v>357.71910112359546</v>
      </c>
      <c r="P181">
        <f t="shared" si="7"/>
        <v>45.005654509471306</v>
      </c>
      <c r="Q181" s="6" t="s">
        <v>2039</v>
      </c>
      <c r="R181" t="s">
        <v>2040</v>
      </c>
      <c r="S181" s="9">
        <f t="shared" si="8"/>
        <v>41350.208333333336</v>
      </c>
      <c r="T181" s="9">
        <f t="shared" si="8"/>
        <v>41351.208333333336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6"/>
        <v>308.45714285714286</v>
      </c>
      <c r="P182">
        <f t="shared" si="7"/>
        <v>81.98196487897485</v>
      </c>
      <c r="Q182" s="6" t="s">
        <v>2037</v>
      </c>
      <c r="R182" t="s">
        <v>2046</v>
      </c>
      <c r="S182" s="9">
        <f t="shared" si="8"/>
        <v>40259.208333333336</v>
      </c>
      <c r="T182" s="9">
        <f t="shared" si="8"/>
        <v>40264.208333333336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6"/>
        <v>61.802325581395344</v>
      </c>
      <c r="P183">
        <f t="shared" si="7"/>
        <v>39.080882352941174</v>
      </c>
      <c r="Q183" s="6" t="s">
        <v>2037</v>
      </c>
      <c r="R183" t="s">
        <v>2038</v>
      </c>
      <c r="S183" s="9">
        <f t="shared" si="8"/>
        <v>43012.208333333328</v>
      </c>
      <c r="T183" s="9">
        <f t="shared" si="8"/>
        <v>43030.208333333328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6"/>
        <v>722.32472324723244</v>
      </c>
      <c r="P184">
        <f t="shared" si="7"/>
        <v>58.996383363471971</v>
      </c>
      <c r="Q184" s="6" t="s">
        <v>2039</v>
      </c>
      <c r="R184" t="s">
        <v>2040</v>
      </c>
      <c r="S184" s="9">
        <f t="shared" si="8"/>
        <v>43631.208333333328</v>
      </c>
      <c r="T184" s="9">
        <f t="shared" si="8"/>
        <v>43647.208333333328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6"/>
        <v>69.117647058823522</v>
      </c>
      <c r="P185">
        <f t="shared" si="7"/>
        <v>40.988372093023258</v>
      </c>
      <c r="Q185" s="6" t="s">
        <v>2035</v>
      </c>
      <c r="R185" t="s">
        <v>2036</v>
      </c>
      <c r="S185" s="9">
        <f t="shared" si="8"/>
        <v>40430.208333333336</v>
      </c>
      <c r="T185" s="9">
        <f t="shared" si="8"/>
        <v>40443.208333333336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6"/>
        <v>293.05555555555554</v>
      </c>
      <c r="P186">
        <f t="shared" si="7"/>
        <v>31.029411764705884</v>
      </c>
      <c r="Q186" s="6" t="s">
        <v>2039</v>
      </c>
      <c r="R186" t="s">
        <v>2040</v>
      </c>
      <c r="S186" s="9">
        <f t="shared" si="8"/>
        <v>43588.208333333328</v>
      </c>
      <c r="T186" s="9">
        <f t="shared" si="8"/>
        <v>43589.208333333328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6"/>
        <v>71.8</v>
      </c>
      <c r="P187">
        <f t="shared" si="7"/>
        <v>37.789473684210527</v>
      </c>
      <c r="Q187" s="6" t="s">
        <v>2041</v>
      </c>
      <c r="R187" t="s">
        <v>2060</v>
      </c>
      <c r="S187" s="9">
        <f t="shared" si="8"/>
        <v>43233.208333333328</v>
      </c>
      <c r="T187" s="9">
        <f t="shared" si="8"/>
        <v>43244.208333333328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6"/>
        <v>31.934684684684683</v>
      </c>
      <c r="P188">
        <f t="shared" si="7"/>
        <v>32.006772009029348</v>
      </c>
      <c r="Q188" s="6" t="s">
        <v>2039</v>
      </c>
      <c r="R188" t="s">
        <v>2040</v>
      </c>
      <c r="S188" s="9">
        <f t="shared" si="8"/>
        <v>41782.208333333336</v>
      </c>
      <c r="T188" s="9">
        <f t="shared" si="8"/>
        <v>41797.208333333336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6"/>
        <v>229.87375415282392</v>
      </c>
      <c r="P189">
        <f t="shared" si="7"/>
        <v>95.966712898751737</v>
      </c>
      <c r="Q189" s="6" t="s">
        <v>2041</v>
      </c>
      <c r="R189" t="s">
        <v>2052</v>
      </c>
      <c r="S189" s="9">
        <f t="shared" si="8"/>
        <v>41328.25</v>
      </c>
      <c r="T189" s="9">
        <f t="shared" si="8"/>
        <v>41356.208333333336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6"/>
        <v>32.012195121951223</v>
      </c>
      <c r="P190">
        <f t="shared" si="7"/>
        <v>75</v>
      </c>
      <c r="Q190" s="6" t="s">
        <v>2039</v>
      </c>
      <c r="R190" t="s">
        <v>2040</v>
      </c>
      <c r="S190" s="9">
        <f t="shared" si="8"/>
        <v>41975.25</v>
      </c>
      <c r="T190" s="9">
        <f t="shared" si="8"/>
        <v>41976.25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6"/>
        <v>23.525352848928385</v>
      </c>
      <c r="P191">
        <f t="shared" si="7"/>
        <v>102.0498866213152</v>
      </c>
      <c r="Q191" s="6" t="s">
        <v>2039</v>
      </c>
      <c r="R191" t="s">
        <v>2040</v>
      </c>
      <c r="S191" s="9">
        <f t="shared" si="8"/>
        <v>42433.25</v>
      </c>
      <c r="T191" s="9">
        <f t="shared" si="8"/>
        <v>42433.25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6"/>
        <v>68.594594594594597</v>
      </c>
      <c r="P192">
        <f t="shared" si="7"/>
        <v>105.75</v>
      </c>
      <c r="Q192" s="6" t="s">
        <v>2039</v>
      </c>
      <c r="R192" t="s">
        <v>2040</v>
      </c>
      <c r="S192" s="9">
        <f t="shared" si="8"/>
        <v>41429.208333333336</v>
      </c>
      <c r="T192" s="9">
        <f t="shared" si="8"/>
        <v>41430.208333333336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6"/>
        <v>37.952380952380956</v>
      </c>
      <c r="P193">
        <f t="shared" si="7"/>
        <v>37.069767441860463</v>
      </c>
      <c r="Q193" s="6" t="s">
        <v>2039</v>
      </c>
      <c r="R193" t="s">
        <v>2040</v>
      </c>
      <c r="S193" s="9">
        <f t="shared" si="8"/>
        <v>43536.208333333328</v>
      </c>
      <c r="T193" s="9">
        <f t="shared" si="8"/>
        <v>43539.208333333328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6"/>
        <v>19.992957746478872</v>
      </c>
      <c r="P194">
        <f t="shared" si="7"/>
        <v>35.049382716049379</v>
      </c>
      <c r="Q194" s="6" t="s">
        <v>2035</v>
      </c>
      <c r="R194" t="s">
        <v>2036</v>
      </c>
      <c r="S194" s="9">
        <f t="shared" si="8"/>
        <v>41817.208333333336</v>
      </c>
      <c r="T194" s="9">
        <f t="shared" si="8"/>
        <v>41821.208333333336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9">(E195/D195)*100</f>
        <v>45.636363636363633</v>
      </c>
      <c r="P195">
        <f t="shared" ref="P195:P258" si="10">E195/G195</f>
        <v>46.338461538461537</v>
      </c>
      <c r="Q195" s="6" t="s">
        <v>2035</v>
      </c>
      <c r="R195" t="s">
        <v>2045</v>
      </c>
      <c r="S195" s="9">
        <f t="shared" ref="S195:T258" si="11">(((J195/60)/60)/24)+DATE(1970,1,1)</f>
        <v>43198.208333333328</v>
      </c>
      <c r="T195" s="9">
        <f t="shared" si="11"/>
        <v>43202.208333333328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9"/>
        <v>122.7605633802817</v>
      </c>
      <c r="P196">
        <f t="shared" si="10"/>
        <v>69.174603174603178</v>
      </c>
      <c r="Q196" s="6" t="s">
        <v>2035</v>
      </c>
      <c r="R196" t="s">
        <v>2057</v>
      </c>
      <c r="S196" s="9">
        <f t="shared" si="11"/>
        <v>42261.208333333328</v>
      </c>
      <c r="T196" s="9">
        <f t="shared" si="11"/>
        <v>42277.208333333328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9"/>
        <v>361.75316455696202</v>
      </c>
      <c r="P197">
        <f t="shared" si="10"/>
        <v>109.07824427480917</v>
      </c>
      <c r="Q197" s="6" t="s">
        <v>2035</v>
      </c>
      <c r="R197" t="s">
        <v>2043</v>
      </c>
      <c r="S197" s="9">
        <f t="shared" si="11"/>
        <v>43310.208333333328</v>
      </c>
      <c r="T197" s="9">
        <f t="shared" si="11"/>
        <v>43317.208333333328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9"/>
        <v>63.146341463414636</v>
      </c>
      <c r="P198">
        <f t="shared" si="10"/>
        <v>51.78</v>
      </c>
      <c r="Q198" s="6" t="s">
        <v>2037</v>
      </c>
      <c r="R198" t="s">
        <v>2046</v>
      </c>
      <c r="S198" s="9">
        <f t="shared" si="11"/>
        <v>42616.208333333328</v>
      </c>
      <c r="T198" s="9">
        <f t="shared" si="11"/>
        <v>42635.208333333328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9"/>
        <v>298.20475319926874</v>
      </c>
      <c r="P199">
        <f t="shared" si="10"/>
        <v>82.010055304172951</v>
      </c>
      <c r="Q199" s="6" t="s">
        <v>2041</v>
      </c>
      <c r="R199" t="s">
        <v>2044</v>
      </c>
      <c r="S199" s="9">
        <f t="shared" si="11"/>
        <v>42909.208333333328</v>
      </c>
      <c r="T199" s="9">
        <f t="shared" si="11"/>
        <v>42923.208333333328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9"/>
        <v>9.5585443037974684</v>
      </c>
      <c r="P200">
        <f t="shared" si="10"/>
        <v>35.958333333333336</v>
      </c>
      <c r="Q200" s="6" t="s">
        <v>2035</v>
      </c>
      <c r="R200" t="s">
        <v>2043</v>
      </c>
      <c r="S200" s="9">
        <f t="shared" si="11"/>
        <v>40396.208333333336</v>
      </c>
      <c r="T200" s="9">
        <f t="shared" si="11"/>
        <v>40425.208333333336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9"/>
        <v>53.777777777777779</v>
      </c>
      <c r="P201">
        <f t="shared" si="10"/>
        <v>74.461538461538467</v>
      </c>
      <c r="Q201" s="6" t="s">
        <v>2035</v>
      </c>
      <c r="R201" t="s">
        <v>2036</v>
      </c>
      <c r="S201" s="9">
        <f t="shared" si="11"/>
        <v>42192.208333333328</v>
      </c>
      <c r="T201" s="9">
        <f t="shared" si="11"/>
        <v>42196.208333333328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9"/>
        <v>2</v>
      </c>
      <c r="P202">
        <f t="shared" si="10"/>
        <v>2</v>
      </c>
      <c r="Q202" s="6" t="s">
        <v>2039</v>
      </c>
      <c r="R202" t="s">
        <v>2040</v>
      </c>
      <c r="S202" s="9">
        <f t="shared" si="11"/>
        <v>40262.208333333336</v>
      </c>
      <c r="T202" s="9">
        <f t="shared" si="11"/>
        <v>40273.208333333336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9"/>
        <v>681.19047619047615</v>
      </c>
      <c r="P203">
        <f t="shared" si="10"/>
        <v>91.114649681528661</v>
      </c>
      <c r="Q203" s="6" t="s">
        <v>2037</v>
      </c>
      <c r="R203" t="s">
        <v>2038</v>
      </c>
      <c r="S203" s="9">
        <f t="shared" si="11"/>
        <v>41845.208333333336</v>
      </c>
      <c r="T203" s="9">
        <f t="shared" si="11"/>
        <v>41863.208333333336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9"/>
        <v>78.831325301204828</v>
      </c>
      <c r="P204">
        <f t="shared" si="10"/>
        <v>79.792682926829272</v>
      </c>
      <c r="Q204" s="6" t="s">
        <v>2033</v>
      </c>
      <c r="R204" t="s">
        <v>2034</v>
      </c>
      <c r="S204" s="9">
        <f t="shared" si="11"/>
        <v>40818.208333333336</v>
      </c>
      <c r="T204" s="9">
        <f t="shared" si="11"/>
        <v>40822.208333333336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9"/>
        <v>134.40792216817235</v>
      </c>
      <c r="P205">
        <f t="shared" si="10"/>
        <v>42.999777678968428</v>
      </c>
      <c r="Q205" s="6" t="s">
        <v>2039</v>
      </c>
      <c r="R205" t="s">
        <v>2040</v>
      </c>
      <c r="S205" s="9">
        <f t="shared" si="11"/>
        <v>42752.25</v>
      </c>
      <c r="T205" s="9">
        <f t="shared" si="11"/>
        <v>42754.25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9"/>
        <v>3.3719999999999999</v>
      </c>
      <c r="P206">
        <f t="shared" si="10"/>
        <v>63.225000000000001</v>
      </c>
      <c r="Q206" s="6" t="s">
        <v>2035</v>
      </c>
      <c r="R206" t="s">
        <v>2058</v>
      </c>
      <c r="S206" s="9">
        <f t="shared" si="11"/>
        <v>40636.208333333336</v>
      </c>
      <c r="T206" s="9">
        <f t="shared" si="11"/>
        <v>40646.208333333336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9"/>
        <v>431.84615384615387</v>
      </c>
      <c r="P207">
        <f t="shared" si="10"/>
        <v>70.174999999999997</v>
      </c>
      <c r="Q207" s="6" t="s">
        <v>2039</v>
      </c>
      <c r="R207" t="s">
        <v>2040</v>
      </c>
      <c r="S207" s="9">
        <f t="shared" si="11"/>
        <v>43390.208333333328</v>
      </c>
      <c r="T207" s="9">
        <f t="shared" si="11"/>
        <v>43402.208333333328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9"/>
        <v>38.844444444444441</v>
      </c>
      <c r="P208">
        <f t="shared" si="10"/>
        <v>61.333333333333336</v>
      </c>
      <c r="Q208" s="6" t="s">
        <v>2047</v>
      </c>
      <c r="R208" t="s">
        <v>2053</v>
      </c>
      <c r="S208" s="9">
        <f t="shared" si="11"/>
        <v>40236.25</v>
      </c>
      <c r="T208" s="9">
        <f t="shared" si="11"/>
        <v>40245.25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9"/>
        <v>425.7</v>
      </c>
      <c r="P209">
        <f t="shared" si="10"/>
        <v>99</v>
      </c>
      <c r="Q209" s="6" t="s">
        <v>2035</v>
      </c>
      <c r="R209" t="s">
        <v>2036</v>
      </c>
      <c r="S209" s="9">
        <f t="shared" si="11"/>
        <v>43340.208333333328</v>
      </c>
      <c r="T209" s="9">
        <f t="shared" si="11"/>
        <v>43360.208333333328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9"/>
        <v>101.12239715591672</v>
      </c>
      <c r="P210">
        <f t="shared" si="10"/>
        <v>96.984900146127615</v>
      </c>
      <c r="Q210" s="6" t="s">
        <v>2041</v>
      </c>
      <c r="R210" t="s">
        <v>2042</v>
      </c>
      <c r="S210" s="9">
        <f t="shared" si="11"/>
        <v>43048.25</v>
      </c>
      <c r="T210" s="9">
        <f t="shared" si="11"/>
        <v>43072.25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9"/>
        <v>21.188688946015425</v>
      </c>
      <c r="P211">
        <f t="shared" si="10"/>
        <v>51.004950495049506</v>
      </c>
      <c r="Q211" s="6" t="s">
        <v>2041</v>
      </c>
      <c r="R211" t="s">
        <v>2042</v>
      </c>
      <c r="S211" s="9">
        <f t="shared" si="11"/>
        <v>42496.208333333328</v>
      </c>
      <c r="T211" s="9">
        <f t="shared" si="11"/>
        <v>42503.208333333328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9"/>
        <v>67.425531914893625</v>
      </c>
      <c r="P212">
        <f t="shared" si="10"/>
        <v>28.044247787610619</v>
      </c>
      <c r="Q212" s="6" t="s">
        <v>2041</v>
      </c>
      <c r="R212" t="s">
        <v>2063</v>
      </c>
      <c r="S212" s="9">
        <f t="shared" si="11"/>
        <v>42797.25</v>
      </c>
      <c r="T212" s="9">
        <f t="shared" si="11"/>
        <v>42824.208333333328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9"/>
        <v>94.923371647509583</v>
      </c>
      <c r="P213">
        <f t="shared" si="10"/>
        <v>60.984615384615381</v>
      </c>
      <c r="Q213" s="6" t="s">
        <v>2039</v>
      </c>
      <c r="R213" t="s">
        <v>2040</v>
      </c>
      <c r="S213" s="9">
        <f t="shared" si="11"/>
        <v>41513.208333333336</v>
      </c>
      <c r="T213" s="9">
        <f t="shared" si="11"/>
        <v>41537.208333333336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9"/>
        <v>151.85185185185185</v>
      </c>
      <c r="P214">
        <f t="shared" si="10"/>
        <v>73.214285714285708</v>
      </c>
      <c r="Q214" s="6" t="s">
        <v>2039</v>
      </c>
      <c r="R214" t="s">
        <v>2040</v>
      </c>
      <c r="S214" s="9">
        <f t="shared" si="11"/>
        <v>43814.25</v>
      </c>
      <c r="T214" s="9">
        <f t="shared" si="11"/>
        <v>43860.25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9"/>
        <v>195.16382252559728</v>
      </c>
      <c r="P215">
        <f t="shared" si="10"/>
        <v>39.997435299603637</v>
      </c>
      <c r="Q215" s="6" t="s">
        <v>2035</v>
      </c>
      <c r="R215" t="s">
        <v>2045</v>
      </c>
      <c r="S215" s="9">
        <f t="shared" si="11"/>
        <v>40488.208333333336</v>
      </c>
      <c r="T215" s="9">
        <f t="shared" si="11"/>
        <v>40496.25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9"/>
        <v>1023.1428571428571</v>
      </c>
      <c r="P216">
        <f t="shared" si="10"/>
        <v>86.812121212121212</v>
      </c>
      <c r="Q216" s="6" t="s">
        <v>2035</v>
      </c>
      <c r="R216" t="s">
        <v>2036</v>
      </c>
      <c r="S216" s="9">
        <f t="shared" si="11"/>
        <v>40409.208333333336</v>
      </c>
      <c r="T216" s="9">
        <f t="shared" si="11"/>
        <v>40415.208333333336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9"/>
        <v>3.841836734693878</v>
      </c>
      <c r="P217">
        <f t="shared" si="10"/>
        <v>42.125874125874127</v>
      </c>
      <c r="Q217" s="6" t="s">
        <v>2039</v>
      </c>
      <c r="R217" t="s">
        <v>2040</v>
      </c>
      <c r="S217" s="9">
        <f t="shared" si="11"/>
        <v>43509.25</v>
      </c>
      <c r="T217" s="9">
        <f t="shared" si="11"/>
        <v>43511.25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9"/>
        <v>155.07066557107643</v>
      </c>
      <c r="P218">
        <f t="shared" si="10"/>
        <v>103.97851239669421</v>
      </c>
      <c r="Q218" s="6" t="s">
        <v>2039</v>
      </c>
      <c r="R218" t="s">
        <v>2040</v>
      </c>
      <c r="S218" s="9">
        <f t="shared" si="11"/>
        <v>40869.25</v>
      </c>
      <c r="T218" s="9">
        <f t="shared" si="11"/>
        <v>40871.25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9"/>
        <v>44.753477588871718</v>
      </c>
      <c r="P219">
        <f t="shared" si="10"/>
        <v>62.003211991434689</v>
      </c>
      <c r="Q219" s="6" t="s">
        <v>2041</v>
      </c>
      <c r="R219" t="s">
        <v>2063</v>
      </c>
      <c r="S219" s="9">
        <f t="shared" si="11"/>
        <v>43583.208333333328</v>
      </c>
      <c r="T219" s="9">
        <f t="shared" si="11"/>
        <v>43592.208333333328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9"/>
        <v>215.94736842105263</v>
      </c>
      <c r="P220">
        <f t="shared" si="10"/>
        <v>31.005037783375315</v>
      </c>
      <c r="Q220" s="6" t="s">
        <v>2041</v>
      </c>
      <c r="R220" t="s">
        <v>2052</v>
      </c>
      <c r="S220" s="9">
        <f t="shared" si="11"/>
        <v>40858.25</v>
      </c>
      <c r="T220" s="9">
        <f t="shared" si="11"/>
        <v>40892.25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9"/>
        <v>332.12709832134288</v>
      </c>
      <c r="P221">
        <f t="shared" si="10"/>
        <v>89.991552956465242</v>
      </c>
      <c r="Q221" s="6" t="s">
        <v>2041</v>
      </c>
      <c r="R221" t="s">
        <v>2049</v>
      </c>
      <c r="S221" s="9">
        <f t="shared" si="11"/>
        <v>41137.208333333336</v>
      </c>
      <c r="T221" s="9">
        <f t="shared" si="11"/>
        <v>41149.208333333336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9"/>
        <v>8.4430379746835449</v>
      </c>
      <c r="P222">
        <f t="shared" si="10"/>
        <v>39.235294117647058</v>
      </c>
      <c r="Q222" s="6" t="s">
        <v>2039</v>
      </c>
      <c r="R222" t="s">
        <v>2040</v>
      </c>
      <c r="S222" s="9">
        <f t="shared" si="11"/>
        <v>40725.208333333336</v>
      </c>
      <c r="T222" s="9">
        <f t="shared" si="11"/>
        <v>40743.208333333336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9"/>
        <v>98.625514403292186</v>
      </c>
      <c r="P223">
        <f t="shared" si="10"/>
        <v>54.993116108306566</v>
      </c>
      <c r="Q223" s="6" t="s">
        <v>2033</v>
      </c>
      <c r="R223" t="s">
        <v>2034</v>
      </c>
      <c r="S223" s="9">
        <f t="shared" si="11"/>
        <v>41081.208333333336</v>
      </c>
      <c r="T223" s="9">
        <f t="shared" si="11"/>
        <v>41083.208333333336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9"/>
        <v>137.97916666666669</v>
      </c>
      <c r="P224">
        <f t="shared" si="10"/>
        <v>47.992753623188406</v>
      </c>
      <c r="Q224" s="6" t="s">
        <v>2054</v>
      </c>
      <c r="R224" t="s">
        <v>2055</v>
      </c>
      <c r="S224" s="9">
        <f t="shared" si="11"/>
        <v>41914.208333333336</v>
      </c>
      <c r="T224" s="9">
        <f t="shared" si="11"/>
        <v>41915.208333333336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9"/>
        <v>93.81099656357388</v>
      </c>
      <c r="P225">
        <f t="shared" si="10"/>
        <v>87.966702470461868</v>
      </c>
      <c r="Q225" s="6" t="s">
        <v>2039</v>
      </c>
      <c r="R225" t="s">
        <v>2040</v>
      </c>
      <c r="S225" s="9">
        <f t="shared" si="11"/>
        <v>42445.208333333328</v>
      </c>
      <c r="T225" s="9">
        <f t="shared" si="11"/>
        <v>42459.208333333328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9"/>
        <v>403.63930885529157</v>
      </c>
      <c r="P226">
        <f t="shared" si="10"/>
        <v>51.999165275459099</v>
      </c>
      <c r="Q226" s="6" t="s">
        <v>2041</v>
      </c>
      <c r="R226" t="s">
        <v>2063</v>
      </c>
      <c r="S226" s="9">
        <f t="shared" si="11"/>
        <v>41906.208333333336</v>
      </c>
      <c r="T226" s="9">
        <f t="shared" si="11"/>
        <v>41951.25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9"/>
        <v>260.1740412979351</v>
      </c>
      <c r="P227">
        <f t="shared" si="10"/>
        <v>29.999659863945578</v>
      </c>
      <c r="Q227" s="6" t="s">
        <v>2035</v>
      </c>
      <c r="R227" t="s">
        <v>2036</v>
      </c>
      <c r="S227" s="9">
        <f t="shared" si="11"/>
        <v>41762.208333333336</v>
      </c>
      <c r="T227" s="9">
        <f t="shared" si="11"/>
        <v>41762.208333333336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9"/>
        <v>366.63333333333333</v>
      </c>
      <c r="P228">
        <f t="shared" si="10"/>
        <v>98.205357142857139</v>
      </c>
      <c r="Q228" s="6" t="s">
        <v>2054</v>
      </c>
      <c r="R228" t="s">
        <v>2055</v>
      </c>
      <c r="S228" s="9">
        <f t="shared" si="11"/>
        <v>40276.208333333336</v>
      </c>
      <c r="T228" s="9">
        <f t="shared" si="11"/>
        <v>40313.208333333336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9"/>
        <v>168.72085385878489</v>
      </c>
      <c r="P229">
        <f t="shared" si="10"/>
        <v>108.96182396606575</v>
      </c>
      <c r="Q229" s="6" t="s">
        <v>2050</v>
      </c>
      <c r="R229" t="s">
        <v>2061</v>
      </c>
      <c r="S229" s="9">
        <f t="shared" si="11"/>
        <v>42139.208333333328</v>
      </c>
      <c r="T229" s="9">
        <f t="shared" si="11"/>
        <v>42145.208333333328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9"/>
        <v>119.90717911530093</v>
      </c>
      <c r="P230">
        <f t="shared" si="10"/>
        <v>66.998379254457049</v>
      </c>
      <c r="Q230" s="6" t="s">
        <v>2041</v>
      </c>
      <c r="R230" t="s">
        <v>2049</v>
      </c>
      <c r="S230" s="9">
        <f t="shared" si="11"/>
        <v>42613.208333333328</v>
      </c>
      <c r="T230" s="9">
        <f t="shared" si="11"/>
        <v>42638.208333333328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9"/>
        <v>193.68925233644859</v>
      </c>
      <c r="P231">
        <f t="shared" si="10"/>
        <v>64.99333594668758</v>
      </c>
      <c r="Q231" s="6" t="s">
        <v>2050</v>
      </c>
      <c r="R231" t="s">
        <v>2061</v>
      </c>
      <c r="S231" s="9">
        <f t="shared" si="11"/>
        <v>42887.208333333328</v>
      </c>
      <c r="T231" s="9">
        <f t="shared" si="11"/>
        <v>42935.208333333328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9"/>
        <v>420.16666666666669</v>
      </c>
      <c r="P232">
        <f t="shared" si="10"/>
        <v>99.841584158415841</v>
      </c>
      <c r="Q232" s="6" t="s">
        <v>2050</v>
      </c>
      <c r="R232" t="s">
        <v>2051</v>
      </c>
      <c r="S232" s="9">
        <f t="shared" si="11"/>
        <v>43805.25</v>
      </c>
      <c r="T232" s="9">
        <f t="shared" si="11"/>
        <v>43805.25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9"/>
        <v>76.708333333333329</v>
      </c>
      <c r="P233">
        <f t="shared" si="10"/>
        <v>82.432835820895519</v>
      </c>
      <c r="Q233" s="6" t="s">
        <v>2039</v>
      </c>
      <c r="R233" t="s">
        <v>2040</v>
      </c>
      <c r="S233" s="9">
        <f t="shared" si="11"/>
        <v>41415.208333333336</v>
      </c>
      <c r="T233" s="9">
        <f t="shared" si="11"/>
        <v>41473.208333333336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9"/>
        <v>171.26470588235293</v>
      </c>
      <c r="P234">
        <f t="shared" si="10"/>
        <v>63.293478260869563</v>
      </c>
      <c r="Q234" s="6" t="s">
        <v>2039</v>
      </c>
      <c r="R234" t="s">
        <v>2040</v>
      </c>
      <c r="S234" s="9">
        <f t="shared" si="11"/>
        <v>42576.208333333328</v>
      </c>
      <c r="T234" s="9">
        <f t="shared" si="11"/>
        <v>42577.208333333328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9"/>
        <v>157.89473684210526</v>
      </c>
      <c r="P235">
        <f t="shared" si="10"/>
        <v>96.774193548387103</v>
      </c>
      <c r="Q235" s="6" t="s">
        <v>2041</v>
      </c>
      <c r="R235" t="s">
        <v>2049</v>
      </c>
      <c r="S235" s="9">
        <f t="shared" si="11"/>
        <v>40706.208333333336</v>
      </c>
      <c r="T235" s="9">
        <f t="shared" si="11"/>
        <v>40722.208333333336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9"/>
        <v>109.08</v>
      </c>
      <c r="P236">
        <f t="shared" si="10"/>
        <v>54.906040268456373</v>
      </c>
      <c r="Q236" s="6" t="s">
        <v>2050</v>
      </c>
      <c r="R236" t="s">
        <v>2051</v>
      </c>
      <c r="S236" s="9">
        <f t="shared" si="11"/>
        <v>42969.208333333328</v>
      </c>
      <c r="T236" s="9">
        <f t="shared" si="11"/>
        <v>42976.208333333328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9"/>
        <v>41.732558139534881</v>
      </c>
      <c r="P237">
        <f t="shared" si="10"/>
        <v>39.010869565217391</v>
      </c>
      <c r="Q237" s="6" t="s">
        <v>2041</v>
      </c>
      <c r="R237" t="s">
        <v>2049</v>
      </c>
      <c r="S237" s="9">
        <f t="shared" si="11"/>
        <v>42779.25</v>
      </c>
      <c r="T237" s="9">
        <f t="shared" si="11"/>
        <v>42784.25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9"/>
        <v>10.944303797468354</v>
      </c>
      <c r="P238">
        <f t="shared" si="10"/>
        <v>75.84210526315789</v>
      </c>
      <c r="Q238" s="6" t="s">
        <v>2035</v>
      </c>
      <c r="R238" t="s">
        <v>2036</v>
      </c>
      <c r="S238" s="9">
        <f t="shared" si="11"/>
        <v>43641.208333333328</v>
      </c>
      <c r="T238" s="9">
        <f t="shared" si="11"/>
        <v>43648.208333333328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9"/>
        <v>159.3763440860215</v>
      </c>
      <c r="P239">
        <f t="shared" si="10"/>
        <v>45.051671732522799</v>
      </c>
      <c r="Q239" s="6" t="s">
        <v>2041</v>
      </c>
      <c r="R239" t="s">
        <v>2049</v>
      </c>
      <c r="S239" s="9">
        <f t="shared" si="11"/>
        <v>41754.208333333336</v>
      </c>
      <c r="T239" s="9">
        <f t="shared" si="11"/>
        <v>41756.208333333336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9"/>
        <v>422.41666666666669</v>
      </c>
      <c r="P240">
        <f t="shared" si="10"/>
        <v>104.51546391752578</v>
      </c>
      <c r="Q240" s="6" t="s">
        <v>2039</v>
      </c>
      <c r="R240" t="s">
        <v>2040</v>
      </c>
      <c r="S240" s="9">
        <f t="shared" si="11"/>
        <v>43083.25</v>
      </c>
      <c r="T240" s="9">
        <f t="shared" si="11"/>
        <v>43108.25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9"/>
        <v>97.71875</v>
      </c>
      <c r="P241">
        <f t="shared" si="10"/>
        <v>76.268292682926827</v>
      </c>
      <c r="Q241" s="6" t="s">
        <v>2037</v>
      </c>
      <c r="R241" t="s">
        <v>2046</v>
      </c>
      <c r="S241" s="9">
        <f t="shared" si="11"/>
        <v>42245.208333333328</v>
      </c>
      <c r="T241" s="9">
        <f t="shared" si="11"/>
        <v>42249.208333333328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9"/>
        <v>418.78911564625849</v>
      </c>
      <c r="P242">
        <f t="shared" si="10"/>
        <v>69.015695067264573</v>
      </c>
      <c r="Q242" s="6" t="s">
        <v>2039</v>
      </c>
      <c r="R242" t="s">
        <v>2040</v>
      </c>
      <c r="S242" s="9">
        <f t="shared" si="11"/>
        <v>40396.208333333336</v>
      </c>
      <c r="T242" s="9">
        <f t="shared" si="11"/>
        <v>40397.208333333336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9"/>
        <v>101.91632047477745</v>
      </c>
      <c r="P243">
        <f t="shared" si="10"/>
        <v>101.97684085510689</v>
      </c>
      <c r="Q243" s="6" t="s">
        <v>2047</v>
      </c>
      <c r="R243" t="s">
        <v>2048</v>
      </c>
      <c r="S243" s="9">
        <f t="shared" si="11"/>
        <v>41742.208333333336</v>
      </c>
      <c r="T243" s="9">
        <f t="shared" si="11"/>
        <v>41752.208333333336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9"/>
        <v>127.72619047619047</v>
      </c>
      <c r="P244">
        <f t="shared" si="10"/>
        <v>42.915999999999997</v>
      </c>
      <c r="Q244" s="6" t="s">
        <v>2035</v>
      </c>
      <c r="R244" t="s">
        <v>2036</v>
      </c>
      <c r="S244" s="9">
        <f t="shared" si="11"/>
        <v>42865.208333333328</v>
      </c>
      <c r="T244" s="9">
        <f t="shared" si="11"/>
        <v>42875.208333333328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9"/>
        <v>445.21739130434781</v>
      </c>
      <c r="P245">
        <f t="shared" si="10"/>
        <v>43.025210084033617</v>
      </c>
      <c r="Q245" s="6" t="s">
        <v>2039</v>
      </c>
      <c r="R245" t="s">
        <v>2040</v>
      </c>
      <c r="S245" s="9">
        <f t="shared" si="11"/>
        <v>43163.25</v>
      </c>
      <c r="T245" s="9">
        <f t="shared" si="11"/>
        <v>43166.25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9"/>
        <v>569.71428571428578</v>
      </c>
      <c r="P246">
        <f t="shared" si="10"/>
        <v>75.245283018867923</v>
      </c>
      <c r="Q246" s="6" t="s">
        <v>2039</v>
      </c>
      <c r="R246" t="s">
        <v>2040</v>
      </c>
      <c r="S246" s="9">
        <f t="shared" si="11"/>
        <v>41834.208333333336</v>
      </c>
      <c r="T246" s="9">
        <f t="shared" si="11"/>
        <v>41886.208333333336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9"/>
        <v>509.34482758620686</v>
      </c>
      <c r="P247">
        <f t="shared" si="10"/>
        <v>69.023364485981304</v>
      </c>
      <c r="Q247" s="6" t="s">
        <v>2039</v>
      </c>
      <c r="R247" t="s">
        <v>2040</v>
      </c>
      <c r="S247" s="9">
        <f t="shared" si="11"/>
        <v>41736.208333333336</v>
      </c>
      <c r="T247" s="9">
        <f t="shared" si="11"/>
        <v>41737.208333333336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9"/>
        <v>325.5333333333333</v>
      </c>
      <c r="P248">
        <f t="shared" si="10"/>
        <v>65.986486486486484</v>
      </c>
      <c r="Q248" s="6" t="s">
        <v>2037</v>
      </c>
      <c r="R248" t="s">
        <v>2038</v>
      </c>
      <c r="S248" s="9">
        <f t="shared" si="11"/>
        <v>41491.208333333336</v>
      </c>
      <c r="T248" s="9">
        <f t="shared" si="11"/>
        <v>41495.208333333336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9"/>
        <v>932.61616161616166</v>
      </c>
      <c r="P249">
        <f t="shared" si="10"/>
        <v>98.013800424628457</v>
      </c>
      <c r="Q249" s="6" t="s">
        <v>2047</v>
      </c>
      <c r="R249" t="s">
        <v>2053</v>
      </c>
      <c r="S249" s="9">
        <f t="shared" si="11"/>
        <v>42726.25</v>
      </c>
      <c r="T249" s="9">
        <f t="shared" si="11"/>
        <v>42741.25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9"/>
        <v>211.33870967741933</v>
      </c>
      <c r="P250">
        <f t="shared" si="10"/>
        <v>60.105504587155963</v>
      </c>
      <c r="Q250" s="6" t="s">
        <v>2050</v>
      </c>
      <c r="R250" t="s">
        <v>2061</v>
      </c>
      <c r="S250" s="9">
        <f t="shared" si="11"/>
        <v>42004.25</v>
      </c>
      <c r="T250" s="9">
        <f t="shared" si="11"/>
        <v>42009.25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9"/>
        <v>273.32520325203251</v>
      </c>
      <c r="P251">
        <f t="shared" si="10"/>
        <v>26.000773395204948</v>
      </c>
      <c r="Q251" s="6" t="s">
        <v>2047</v>
      </c>
      <c r="R251" t="s">
        <v>2059</v>
      </c>
      <c r="S251" s="9">
        <f t="shared" si="11"/>
        <v>42006.25</v>
      </c>
      <c r="T251" s="9">
        <f t="shared" si="11"/>
        <v>42013.25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9"/>
        <v>3</v>
      </c>
      <c r="P252">
        <f t="shared" si="10"/>
        <v>3</v>
      </c>
      <c r="Q252" s="6" t="s">
        <v>2035</v>
      </c>
      <c r="R252" t="s">
        <v>2036</v>
      </c>
      <c r="S252" s="9">
        <f t="shared" si="11"/>
        <v>40203.25</v>
      </c>
      <c r="T252" s="9">
        <f t="shared" si="11"/>
        <v>40238.25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9"/>
        <v>54.084507042253513</v>
      </c>
      <c r="P253">
        <f t="shared" si="10"/>
        <v>38.019801980198018</v>
      </c>
      <c r="Q253" s="6" t="s">
        <v>2039</v>
      </c>
      <c r="R253" t="s">
        <v>2040</v>
      </c>
      <c r="S253" s="9">
        <f t="shared" si="11"/>
        <v>41252.25</v>
      </c>
      <c r="T253" s="9">
        <f t="shared" si="11"/>
        <v>41254.25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9"/>
        <v>626.29999999999995</v>
      </c>
      <c r="P254">
        <f t="shared" si="10"/>
        <v>106.15254237288136</v>
      </c>
      <c r="Q254" s="6" t="s">
        <v>2039</v>
      </c>
      <c r="R254" t="s">
        <v>2040</v>
      </c>
      <c r="S254" s="9">
        <f t="shared" si="11"/>
        <v>41572.208333333336</v>
      </c>
      <c r="T254" s="9">
        <f t="shared" si="11"/>
        <v>41577.208333333336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9"/>
        <v>89.021399176954731</v>
      </c>
      <c r="P255">
        <f t="shared" si="10"/>
        <v>81.019475655430711</v>
      </c>
      <c r="Q255" s="6" t="s">
        <v>2041</v>
      </c>
      <c r="R255" t="s">
        <v>2044</v>
      </c>
      <c r="S255" s="9">
        <f t="shared" si="11"/>
        <v>40641.208333333336</v>
      </c>
      <c r="T255" s="9">
        <f t="shared" si="11"/>
        <v>40653.208333333336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9"/>
        <v>184.89130434782609</v>
      </c>
      <c r="P256">
        <f t="shared" si="10"/>
        <v>96.647727272727266</v>
      </c>
      <c r="Q256" s="6" t="s">
        <v>2047</v>
      </c>
      <c r="R256" t="s">
        <v>2048</v>
      </c>
      <c r="S256" s="9">
        <f t="shared" si="11"/>
        <v>42787.25</v>
      </c>
      <c r="T256" s="9">
        <f t="shared" si="11"/>
        <v>42789.25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9"/>
        <v>120.16770186335404</v>
      </c>
      <c r="P257">
        <f t="shared" si="10"/>
        <v>57.003535651149086</v>
      </c>
      <c r="Q257" s="6" t="s">
        <v>2035</v>
      </c>
      <c r="R257" t="s">
        <v>2036</v>
      </c>
      <c r="S257" s="9">
        <f t="shared" si="11"/>
        <v>40590.25</v>
      </c>
      <c r="T257" s="9">
        <f t="shared" si="11"/>
        <v>40595.25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9"/>
        <v>23.390243902439025</v>
      </c>
      <c r="P258">
        <f t="shared" si="10"/>
        <v>63.93333333333333</v>
      </c>
      <c r="Q258" s="6" t="s">
        <v>2035</v>
      </c>
      <c r="R258" t="s">
        <v>2036</v>
      </c>
      <c r="S258" s="9">
        <f t="shared" si="11"/>
        <v>42393.25</v>
      </c>
      <c r="T258" s="9">
        <f t="shared" si="11"/>
        <v>42430.25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2">(E259/D259)*100</f>
        <v>146</v>
      </c>
      <c r="P259">
        <f t="shared" ref="P259:P322" si="13">E259/G259</f>
        <v>90.456521739130437</v>
      </c>
      <c r="Q259" s="6" t="s">
        <v>2039</v>
      </c>
      <c r="R259" t="s">
        <v>2040</v>
      </c>
      <c r="S259" s="9">
        <f t="shared" ref="S259:T322" si="14">(((J259/60)/60)/24)+DATE(1970,1,1)</f>
        <v>41338.25</v>
      </c>
      <c r="T259" s="9">
        <f t="shared" si="14"/>
        <v>41352.208333333336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2"/>
        <v>268.48</v>
      </c>
      <c r="P260">
        <f t="shared" si="13"/>
        <v>72.172043010752688</v>
      </c>
      <c r="Q260" s="6" t="s">
        <v>2039</v>
      </c>
      <c r="R260" t="s">
        <v>2040</v>
      </c>
      <c r="S260" s="9">
        <f t="shared" si="14"/>
        <v>42712.25</v>
      </c>
      <c r="T260" s="9">
        <f t="shared" si="14"/>
        <v>42732.25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2"/>
        <v>597.5</v>
      </c>
      <c r="P261">
        <f t="shared" si="13"/>
        <v>77.934782608695656</v>
      </c>
      <c r="Q261" s="6" t="s">
        <v>2054</v>
      </c>
      <c r="R261" t="s">
        <v>2055</v>
      </c>
      <c r="S261" s="9">
        <f t="shared" si="14"/>
        <v>41251.25</v>
      </c>
      <c r="T261" s="9">
        <f t="shared" si="14"/>
        <v>41270.25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2"/>
        <v>157.69841269841268</v>
      </c>
      <c r="P262">
        <f t="shared" si="13"/>
        <v>38.065134099616856</v>
      </c>
      <c r="Q262" s="6" t="s">
        <v>2035</v>
      </c>
      <c r="R262" t="s">
        <v>2036</v>
      </c>
      <c r="S262" s="9">
        <f t="shared" si="14"/>
        <v>41180.208333333336</v>
      </c>
      <c r="T262" s="9">
        <f t="shared" si="14"/>
        <v>41192.208333333336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2"/>
        <v>31.201660735468568</v>
      </c>
      <c r="P263">
        <f t="shared" si="13"/>
        <v>57.936123348017624</v>
      </c>
      <c r="Q263" s="6" t="s">
        <v>2035</v>
      </c>
      <c r="R263" t="s">
        <v>2036</v>
      </c>
      <c r="S263" s="9">
        <f t="shared" si="14"/>
        <v>40415.208333333336</v>
      </c>
      <c r="T263" s="9">
        <f t="shared" si="14"/>
        <v>40419.208333333336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2"/>
        <v>313.41176470588238</v>
      </c>
      <c r="P264">
        <f t="shared" si="13"/>
        <v>49.794392523364486</v>
      </c>
      <c r="Q264" s="6" t="s">
        <v>2035</v>
      </c>
      <c r="R264" t="s">
        <v>2045</v>
      </c>
      <c r="S264" s="9">
        <f t="shared" si="14"/>
        <v>40638.208333333336</v>
      </c>
      <c r="T264" s="9">
        <f t="shared" si="14"/>
        <v>40664.208333333336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2"/>
        <v>370.89655172413791</v>
      </c>
      <c r="P265">
        <f t="shared" si="13"/>
        <v>54.050251256281406</v>
      </c>
      <c r="Q265" s="6" t="s">
        <v>2054</v>
      </c>
      <c r="R265" t="s">
        <v>2055</v>
      </c>
      <c r="S265" s="9">
        <f t="shared" si="14"/>
        <v>40187.25</v>
      </c>
      <c r="T265" s="9">
        <f t="shared" si="14"/>
        <v>40187.25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2"/>
        <v>362.66447368421052</v>
      </c>
      <c r="P266">
        <f t="shared" si="13"/>
        <v>30.002721335268504</v>
      </c>
      <c r="Q266" s="6" t="s">
        <v>2039</v>
      </c>
      <c r="R266" t="s">
        <v>2040</v>
      </c>
      <c r="S266" s="9">
        <f t="shared" si="14"/>
        <v>41317.25</v>
      </c>
      <c r="T266" s="9">
        <f t="shared" si="14"/>
        <v>41333.25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2"/>
        <v>123.08163265306122</v>
      </c>
      <c r="P267">
        <f t="shared" si="13"/>
        <v>70.127906976744185</v>
      </c>
      <c r="Q267" s="6" t="s">
        <v>2039</v>
      </c>
      <c r="R267" t="s">
        <v>2040</v>
      </c>
      <c r="S267" s="9">
        <f t="shared" si="14"/>
        <v>42372.25</v>
      </c>
      <c r="T267" s="9">
        <f t="shared" si="14"/>
        <v>42416.25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2"/>
        <v>76.766756032171585</v>
      </c>
      <c r="P268">
        <f t="shared" si="13"/>
        <v>26.996228786926462</v>
      </c>
      <c r="Q268" s="6" t="s">
        <v>2035</v>
      </c>
      <c r="R268" t="s">
        <v>2058</v>
      </c>
      <c r="S268" s="9">
        <f t="shared" si="14"/>
        <v>41950.25</v>
      </c>
      <c r="T268" s="9">
        <f t="shared" si="14"/>
        <v>41983.25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2"/>
        <v>233.62012987012989</v>
      </c>
      <c r="P269">
        <f t="shared" si="13"/>
        <v>51.990606936416185</v>
      </c>
      <c r="Q269" s="6" t="s">
        <v>2039</v>
      </c>
      <c r="R269" t="s">
        <v>2040</v>
      </c>
      <c r="S269" s="9">
        <f t="shared" si="14"/>
        <v>41206.208333333336</v>
      </c>
      <c r="T269" s="9">
        <f t="shared" si="14"/>
        <v>41222.25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2"/>
        <v>180.53333333333333</v>
      </c>
      <c r="P270">
        <f t="shared" si="13"/>
        <v>56.416666666666664</v>
      </c>
      <c r="Q270" s="6" t="s">
        <v>2041</v>
      </c>
      <c r="R270" t="s">
        <v>2042</v>
      </c>
      <c r="S270" s="9">
        <f t="shared" si="14"/>
        <v>41186.208333333336</v>
      </c>
      <c r="T270" s="9">
        <f t="shared" si="14"/>
        <v>41232.25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2"/>
        <v>252.62857142857143</v>
      </c>
      <c r="P271">
        <f t="shared" si="13"/>
        <v>101.63218390804597</v>
      </c>
      <c r="Q271" s="6" t="s">
        <v>2041</v>
      </c>
      <c r="R271" t="s">
        <v>2060</v>
      </c>
      <c r="S271" s="9">
        <f t="shared" si="14"/>
        <v>43496.25</v>
      </c>
      <c r="T271" s="9">
        <f t="shared" si="14"/>
        <v>43517.25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2"/>
        <v>27.176538240368025</v>
      </c>
      <c r="P272">
        <f t="shared" si="13"/>
        <v>25.005291005291006</v>
      </c>
      <c r="Q272" s="6" t="s">
        <v>2050</v>
      </c>
      <c r="R272" t="s">
        <v>2051</v>
      </c>
      <c r="S272" s="9">
        <f t="shared" si="14"/>
        <v>40514.25</v>
      </c>
      <c r="T272" s="9">
        <f t="shared" si="14"/>
        <v>40516.25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2"/>
        <v>1.2706571242680547</v>
      </c>
      <c r="P273">
        <f t="shared" si="13"/>
        <v>32.016393442622949</v>
      </c>
      <c r="Q273" s="6" t="s">
        <v>2054</v>
      </c>
      <c r="R273" t="s">
        <v>2055</v>
      </c>
      <c r="S273" s="9">
        <f t="shared" si="14"/>
        <v>42345.25</v>
      </c>
      <c r="T273" s="9">
        <f t="shared" si="14"/>
        <v>42376.25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2"/>
        <v>304.0097847358121</v>
      </c>
      <c r="P274">
        <f t="shared" si="13"/>
        <v>82.021647307286173</v>
      </c>
      <c r="Q274" s="6" t="s">
        <v>2039</v>
      </c>
      <c r="R274" t="s">
        <v>2040</v>
      </c>
      <c r="S274" s="9">
        <f t="shared" si="14"/>
        <v>43656.208333333328</v>
      </c>
      <c r="T274" s="9">
        <f t="shared" si="14"/>
        <v>43681.208333333328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2"/>
        <v>137.23076923076923</v>
      </c>
      <c r="P275">
        <f t="shared" si="13"/>
        <v>37.957446808510639</v>
      </c>
      <c r="Q275" s="6" t="s">
        <v>2039</v>
      </c>
      <c r="R275" t="s">
        <v>2040</v>
      </c>
      <c r="S275" s="9">
        <f t="shared" si="14"/>
        <v>42995.208333333328</v>
      </c>
      <c r="T275" s="9">
        <f t="shared" si="14"/>
        <v>42998.208333333328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2"/>
        <v>32.208333333333336</v>
      </c>
      <c r="P276">
        <f t="shared" si="13"/>
        <v>51.533333333333331</v>
      </c>
      <c r="Q276" s="6" t="s">
        <v>2039</v>
      </c>
      <c r="R276" t="s">
        <v>2040</v>
      </c>
      <c r="S276" s="9">
        <f t="shared" si="14"/>
        <v>43045.25</v>
      </c>
      <c r="T276" s="9">
        <f t="shared" si="14"/>
        <v>43050.25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2"/>
        <v>241.51282051282053</v>
      </c>
      <c r="P277">
        <f t="shared" si="13"/>
        <v>81.198275862068968</v>
      </c>
      <c r="Q277" s="6" t="s">
        <v>2047</v>
      </c>
      <c r="R277" t="s">
        <v>2059</v>
      </c>
      <c r="S277" s="9">
        <f t="shared" si="14"/>
        <v>43561.208333333328</v>
      </c>
      <c r="T277" s="9">
        <f t="shared" si="14"/>
        <v>43569.208333333328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2"/>
        <v>96.8</v>
      </c>
      <c r="P278">
        <f t="shared" si="13"/>
        <v>40.030075187969928</v>
      </c>
      <c r="Q278" s="6" t="s">
        <v>2050</v>
      </c>
      <c r="R278" t="s">
        <v>2051</v>
      </c>
      <c r="S278" s="9">
        <f t="shared" si="14"/>
        <v>41018.208333333336</v>
      </c>
      <c r="T278" s="9">
        <f t="shared" si="14"/>
        <v>41023.208333333336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2"/>
        <v>1066.4285714285716</v>
      </c>
      <c r="P279">
        <f t="shared" si="13"/>
        <v>89.939759036144579</v>
      </c>
      <c r="Q279" s="6" t="s">
        <v>2039</v>
      </c>
      <c r="R279" t="s">
        <v>2040</v>
      </c>
      <c r="S279" s="9">
        <f t="shared" si="14"/>
        <v>40378.208333333336</v>
      </c>
      <c r="T279" s="9">
        <f t="shared" si="14"/>
        <v>40380.208333333336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2"/>
        <v>325.88888888888891</v>
      </c>
      <c r="P280">
        <f t="shared" si="13"/>
        <v>96.692307692307693</v>
      </c>
      <c r="Q280" s="6" t="s">
        <v>2037</v>
      </c>
      <c r="R280" t="s">
        <v>2038</v>
      </c>
      <c r="S280" s="9">
        <f t="shared" si="14"/>
        <v>41239.25</v>
      </c>
      <c r="T280" s="9">
        <f t="shared" si="14"/>
        <v>41264.25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2"/>
        <v>170.70000000000002</v>
      </c>
      <c r="P281">
        <f t="shared" si="13"/>
        <v>25.010989010989011</v>
      </c>
      <c r="Q281" s="6" t="s">
        <v>2039</v>
      </c>
      <c r="R281" t="s">
        <v>2040</v>
      </c>
      <c r="S281" s="9">
        <f t="shared" si="14"/>
        <v>43346.208333333328</v>
      </c>
      <c r="T281" s="9">
        <f t="shared" si="14"/>
        <v>43349.208333333328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2"/>
        <v>581.44000000000005</v>
      </c>
      <c r="P282">
        <f t="shared" si="13"/>
        <v>36.987277353689571</v>
      </c>
      <c r="Q282" s="6" t="s">
        <v>2041</v>
      </c>
      <c r="R282" t="s">
        <v>2049</v>
      </c>
      <c r="S282" s="9">
        <f t="shared" si="14"/>
        <v>43060.25</v>
      </c>
      <c r="T282" s="9">
        <f t="shared" si="14"/>
        <v>43066.25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2"/>
        <v>91.520972644376897</v>
      </c>
      <c r="P283">
        <f t="shared" si="13"/>
        <v>73.012609117361791</v>
      </c>
      <c r="Q283" s="6" t="s">
        <v>2039</v>
      </c>
      <c r="R283" t="s">
        <v>2040</v>
      </c>
      <c r="S283" s="9">
        <f t="shared" si="14"/>
        <v>40979.25</v>
      </c>
      <c r="T283" s="9">
        <f t="shared" si="14"/>
        <v>41000.208333333336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2"/>
        <v>108.04761904761904</v>
      </c>
      <c r="P284">
        <f t="shared" si="13"/>
        <v>68.240601503759393</v>
      </c>
      <c r="Q284" s="6" t="s">
        <v>2041</v>
      </c>
      <c r="R284" t="s">
        <v>2060</v>
      </c>
      <c r="S284" s="9">
        <f t="shared" si="14"/>
        <v>42701.25</v>
      </c>
      <c r="T284" s="9">
        <f t="shared" si="14"/>
        <v>42707.25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2"/>
        <v>18.728395061728396</v>
      </c>
      <c r="P285">
        <f t="shared" si="13"/>
        <v>52.310344827586206</v>
      </c>
      <c r="Q285" s="6" t="s">
        <v>2035</v>
      </c>
      <c r="R285" t="s">
        <v>2036</v>
      </c>
      <c r="S285" s="9">
        <f t="shared" si="14"/>
        <v>42520.208333333328</v>
      </c>
      <c r="T285" s="9">
        <f t="shared" si="14"/>
        <v>42525.208333333328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2"/>
        <v>83.193877551020407</v>
      </c>
      <c r="P286">
        <f t="shared" si="13"/>
        <v>61.765151515151516</v>
      </c>
      <c r="Q286" s="6" t="s">
        <v>2037</v>
      </c>
      <c r="R286" t="s">
        <v>2038</v>
      </c>
      <c r="S286" s="9">
        <f t="shared" si="14"/>
        <v>41030.208333333336</v>
      </c>
      <c r="T286" s="9">
        <f t="shared" si="14"/>
        <v>41035.208333333336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2"/>
        <v>706.33333333333337</v>
      </c>
      <c r="P287">
        <f t="shared" si="13"/>
        <v>25.027559055118111</v>
      </c>
      <c r="Q287" s="6" t="s">
        <v>2039</v>
      </c>
      <c r="R287" t="s">
        <v>2040</v>
      </c>
      <c r="S287" s="9">
        <f t="shared" si="14"/>
        <v>42623.208333333328</v>
      </c>
      <c r="T287" s="9">
        <f t="shared" si="14"/>
        <v>42661.208333333328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2"/>
        <v>17.446030330062445</v>
      </c>
      <c r="P288">
        <f t="shared" si="13"/>
        <v>106.28804347826087</v>
      </c>
      <c r="Q288" s="6" t="s">
        <v>2039</v>
      </c>
      <c r="R288" t="s">
        <v>2040</v>
      </c>
      <c r="S288" s="9">
        <f t="shared" si="14"/>
        <v>42697.25</v>
      </c>
      <c r="T288" s="9">
        <f t="shared" si="14"/>
        <v>42704.25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2"/>
        <v>209.73015873015873</v>
      </c>
      <c r="P289">
        <f t="shared" si="13"/>
        <v>75.07386363636364</v>
      </c>
      <c r="Q289" s="6" t="s">
        <v>2035</v>
      </c>
      <c r="R289" t="s">
        <v>2043</v>
      </c>
      <c r="S289" s="9">
        <f t="shared" si="14"/>
        <v>42122.208333333328</v>
      </c>
      <c r="T289" s="9">
        <f t="shared" si="14"/>
        <v>42122.208333333328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2"/>
        <v>97.785714285714292</v>
      </c>
      <c r="P290">
        <f t="shared" si="13"/>
        <v>39.970802919708028</v>
      </c>
      <c r="Q290" s="6" t="s">
        <v>2035</v>
      </c>
      <c r="R290" t="s">
        <v>2057</v>
      </c>
      <c r="S290" s="9">
        <f t="shared" si="14"/>
        <v>40982.208333333336</v>
      </c>
      <c r="T290" s="9">
        <f t="shared" si="14"/>
        <v>40983.208333333336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2"/>
        <v>1684.25</v>
      </c>
      <c r="P291">
        <f t="shared" si="13"/>
        <v>39.982195845697326</v>
      </c>
      <c r="Q291" s="6" t="s">
        <v>2039</v>
      </c>
      <c r="R291" t="s">
        <v>2040</v>
      </c>
      <c r="S291" s="9">
        <f t="shared" si="14"/>
        <v>42219.208333333328</v>
      </c>
      <c r="T291" s="9">
        <f t="shared" si="14"/>
        <v>42222.208333333328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2"/>
        <v>54.402135231316727</v>
      </c>
      <c r="P292">
        <f t="shared" si="13"/>
        <v>101.01541850220265</v>
      </c>
      <c r="Q292" s="6" t="s">
        <v>2041</v>
      </c>
      <c r="R292" t="s">
        <v>2042</v>
      </c>
      <c r="S292" s="9">
        <f t="shared" si="14"/>
        <v>41404.208333333336</v>
      </c>
      <c r="T292" s="9">
        <f t="shared" si="14"/>
        <v>41436.208333333336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2"/>
        <v>456.61111111111109</v>
      </c>
      <c r="P293">
        <f t="shared" si="13"/>
        <v>76.813084112149539</v>
      </c>
      <c r="Q293" s="6" t="s">
        <v>2037</v>
      </c>
      <c r="R293" t="s">
        <v>2038</v>
      </c>
      <c r="S293" s="9">
        <f t="shared" si="14"/>
        <v>40831.208333333336</v>
      </c>
      <c r="T293" s="9">
        <f t="shared" si="14"/>
        <v>40835.208333333336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2"/>
        <v>9.8219178082191778</v>
      </c>
      <c r="P294">
        <f t="shared" si="13"/>
        <v>71.7</v>
      </c>
      <c r="Q294" s="6" t="s">
        <v>2033</v>
      </c>
      <c r="R294" t="s">
        <v>2034</v>
      </c>
      <c r="S294" s="9">
        <f t="shared" si="14"/>
        <v>40984.208333333336</v>
      </c>
      <c r="T294" s="9">
        <f t="shared" si="14"/>
        <v>41002.208333333336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2"/>
        <v>16.384615384615383</v>
      </c>
      <c r="P295">
        <f t="shared" si="13"/>
        <v>33.28125</v>
      </c>
      <c r="Q295" s="6" t="s">
        <v>2039</v>
      </c>
      <c r="R295" t="s">
        <v>2040</v>
      </c>
      <c r="S295" s="9">
        <f t="shared" si="14"/>
        <v>40456.208333333336</v>
      </c>
      <c r="T295" s="9">
        <f t="shared" si="14"/>
        <v>40465.208333333336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2"/>
        <v>1339.6666666666667</v>
      </c>
      <c r="P296">
        <f t="shared" si="13"/>
        <v>43.923497267759565</v>
      </c>
      <c r="Q296" s="6" t="s">
        <v>2039</v>
      </c>
      <c r="R296" t="s">
        <v>2040</v>
      </c>
      <c r="S296" s="9">
        <f t="shared" si="14"/>
        <v>43399.208333333328</v>
      </c>
      <c r="T296" s="9">
        <f t="shared" si="14"/>
        <v>43411.25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2"/>
        <v>35.650077760497666</v>
      </c>
      <c r="P297">
        <f t="shared" si="13"/>
        <v>36.004712041884815</v>
      </c>
      <c r="Q297" s="6" t="s">
        <v>2039</v>
      </c>
      <c r="R297" t="s">
        <v>2040</v>
      </c>
      <c r="S297" s="9">
        <f t="shared" si="14"/>
        <v>41562.208333333336</v>
      </c>
      <c r="T297" s="9">
        <f t="shared" si="14"/>
        <v>41587.25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2"/>
        <v>54.950819672131146</v>
      </c>
      <c r="P298">
        <f t="shared" si="13"/>
        <v>88.21052631578948</v>
      </c>
      <c r="Q298" s="6" t="s">
        <v>2039</v>
      </c>
      <c r="R298" t="s">
        <v>2040</v>
      </c>
      <c r="S298" s="9">
        <f t="shared" si="14"/>
        <v>43493.25</v>
      </c>
      <c r="T298" s="9">
        <f t="shared" si="14"/>
        <v>43515.25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2"/>
        <v>94.236111111111114</v>
      </c>
      <c r="P299">
        <f t="shared" si="13"/>
        <v>65.240384615384613</v>
      </c>
      <c r="Q299" s="6" t="s">
        <v>2039</v>
      </c>
      <c r="R299" t="s">
        <v>2040</v>
      </c>
      <c r="S299" s="9">
        <f t="shared" si="14"/>
        <v>41653.25</v>
      </c>
      <c r="T299" s="9">
        <f t="shared" si="14"/>
        <v>41662.25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2"/>
        <v>143.91428571428571</v>
      </c>
      <c r="P300">
        <f t="shared" si="13"/>
        <v>69.958333333333329</v>
      </c>
      <c r="Q300" s="6" t="s">
        <v>2035</v>
      </c>
      <c r="R300" t="s">
        <v>2036</v>
      </c>
      <c r="S300" s="9">
        <f t="shared" si="14"/>
        <v>42426.25</v>
      </c>
      <c r="T300" s="9">
        <f t="shared" si="14"/>
        <v>42444.208333333328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2"/>
        <v>51.421052631578945</v>
      </c>
      <c r="P301">
        <f t="shared" si="13"/>
        <v>39.877551020408163</v>
      </c>
      <c r="Q301" s="6" t="s">
        <v>2033</v>
      </c>
      <c r="R301" t="s">
        <v>2034</v>
      </c>
      <c r="S301" s="9">
        <f t="shared" si="14"/>
        <v>42432.25</v>
      </c>
      <c r="T301" s="9">
        <f t="shared" si="14"/>
        <v>42488.208333333328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2"/>
        <v>5</v>
      </c>
      <c r="P302">
        <f t="shared" si="13"/>
        <v>5</v>
      </c>
      <c r="Q302" s="6" t="s">
        <v>2047</v>
      </c>
      <c r="R302" t="s">
        <v>2048</v>
      </c>
      <c r="S302" s="9">
        <f t="shared" si="14"/>
        <v>42977.208333333328</v>
      </c>
      <c r="T302" s="9">
        <f t="shared" si="14"/>
        <v>42978.208333333328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2"/>
        <v>1344.6666666666667</v>
      </c>
      <c r="P303">
        <f t="shared" si="13"/>
        <v>41.023728813559323</v>
      </c>
      <c r="Q303" s="6" t="s">
        <v>2041</v>
      </c>
      <c r="R303" t="s">
        <v>2042</v>
      </c>
      <c r="S303" s="9">
        <f t="shared" si="14"/>
        <v>42061.25</v>
      </c>
      <c r="T303" s="9">
        <f t="shared" si="14"/>
        <v>42078.208333333328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2"/>
        <v>31.844940867279899</v>
      </c>
      <c r="P304">
        <f t="shared" si="13"/>
        <v>98.914285714285711</v>
      </c>
      <c r="Q304" s="6" t="s">
        <v>2039</v>
      </c>
      <c r="R304" t="s">
        <v>2040</v>
      </c>
      <c r="S304" s="9">
        <f t="shared" si="14"/>
        <v>43345.208333333328</v>
      </c>
      <c r="T304" s="9">
        <f t="shared" si="14"/>
        <v>43359.208333333328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2"/>
        <v>82.617647058823536</v>
      </c>
      <c r="P305">
        <f t="shared" si="13"/>
        <v>87.78125</v>
      </c>
      <c r="Q305" s="6" t="s">
        <v>2035</v>
      </c>
      <c r="R305" t="s">
        <v>2045</v>
      </c>
      <c r="S305" s="9">
        <f t="shared" si="14"/>
        <v>42376.25</v>
      </c>
      <c r="T305" s="9">
        <f t="shared" si="14"/>
        <v>42381.25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2"/>
        <v>546.14285714285722</v>
      </c>
      <c r="P306">
        <f t="shared" si="13"/>
        <v>80.767605633802816</v>
      </c>
      <c r="Q306" s="6" t="s">
        <v>2041</v>
      </c>
      <c r="R306" t="s">
        <v>2042</v>
      </c>
      <c r="S306" s="9">
        <f t="shared" si="14"/>
        <v>42589.208333333328</v>
      </c>
      <c r="T306" s="9">
        <f t="shared" si="14"/>
        <v>42630.208333333328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2"/>
        <v>286.21428571428572</v>
      </c>
      <c r="P307">
        <f t="shared" si="13"/>
        <v>94.28235294117647</v>
      </c>
      <c r="Q307" s="6" t="s">
        <v>2039</v>
      </c>
      <c r="R307" t="s">
        <v>2040</v>
      </c>
      <c r="S307" s="9">
        <f t="shared" si="14"/>
        <v>42448.208333333328</v>
      </c>
      <c r="T307" s="9">
        <f t="shared" si="14"/>
        <v>42489.208333333328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2"/>
        <v>7.9076923076923071</v>
      </c>
      <c r="P308">
        <f t="shared" si="13"/>
        <v>73.428571428571431</v>
      </c>
      <c r="Q308" s="6" t="s">
        <v>2039</v>
      </c>
      <c r="R308" t="s">
        <v>2040</v>
      </c>
      <c r="S308" s="9">
        <f t="shared" si="14"/>
        <v>42930.208333333328</v>
      </c>
      <c r="T308" s="9">
        <f t="shared" si="14"/>
        <v>42933.208333333328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2"/>
        <v>132.13677811550153</v>
      </c>
      <c r="P309">
        <f t="shared" si="13"/>
        <v>65.968133535660087</v>
      </c>
      <c r="Q309" s="6" t="s">
        <v>2047</v>
      </c>
      <c r="R309" t="s">
        <v>2053</v>
      </c>
      <c r="S309" s="9">
        <f t="shared" si="14"/>
        <v>41066.208333333336</v>
      </c>
      <c r="T309" s="9">
        <f t="shared" si="14"/>
        <v>41086.208333333336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2"/>
        <v>74.077834179357026</v>
      </c>
      <c r="P310">
        <f t="shared" si="13"/>
        <v>109.04109589041096</v>
      </c>
      <c r="Q310" s="6" t="s">
        <v>2039</v>
      </c>
      <c r="R310" t="s">
        <v>2040</v>
      </c>
      <c r="S310" s="9">
        <f t="shared" si="14"/>
        <v>40651.208333333336</v>
      </c>
      <c r="T310" s="9">
        <f t="shared" si="14"/>
        <v>40652.208333333336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2"/>
        <v>75.292682926829272</v>
      </c>
      <c r="P311">
        <f t="shared" si="13"/>
        <v>41.16</v>
      </c>
      <c r="Q311" s="6" t="s">
        <v>2035</v>
      </c>
      <c r="R311" t="s">
        <v>2045</v>
      </c>
      <c r="S311" s="9">
        <f t="shared" si="14"/>
        <v>40807.208333333336</v>
      </c>
      <c r="T311" s="9">
        <f t="shared" si="14"/>
        <v>40827.208333333336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2"/>
        <v>20.333333333333332</v>
      </c>
      <c r="P312">
        <f t="shared" si="13"/>
        <v>99.125</v>
      </c>
      <c r="Q312" s="6" t="s">
        <v>2050</v>
      </c>
      <c r="R312" t="s">
        <v>2051</v>
      </c>
      <c r="S312" s="9">
        <f t="shared" si="14"/>
        <v>40277.208333333336</v>
      </c>
      <c r="T312" s="9">
        <f t="shared" si="14"/>
        <v>40293.208333333336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2"/>
        <v>203.36507936507937</v>
      </c>
      <c r="P313">
        <f t="shared" si="13"/>
        <v>105.88429752066116</v>
      </c>
      <c r="Q313" s="6" t="s">
        <v>2039</v>
      </c>
      <c r="R313" t="s">
        <v>2040</v>
      </c>
      <c r="S313" s="9">
        <f t="shared" si="14"/>
        <v>40590.25</v>
      </c>
      <c r="T313" s="9">
        <f t="shared" si="14"/>
        <v>40602.25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2"/>
        <v>310.2284263959391</v>
      </c>
      <c r="P314">
        <f t="shared" si="13"/>
        <v>48.996525921966864</v>
      </c>
      <c r="Q314" s="6" t="s">
        <v>2039</v>
      </c>
      <c r="R314" t="s">
        <v>2040</v>
      </c>
      <c r="S314" s="9">
        <f t="shared" si="14"/>
        <v>41572.208333333336</v>
      </c>
      <c r="T314" s="9">
        <f t="shared" si="14"/>
        <v>41579.208333333336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2"/>
        <v>395.31818181818181</v>
      </c>
      <c r="P315">
        <f t="shared" si="13"/>
        <v>39</v>
      </c>
      <c r="Q315" s="6" t="s">
        <v>2035</v>
      </c>
      <c r="R315" t="s">
        <v>2036</v>
      </c>
      <c r="S315" s="9">
        <f t="shared" si="14"/>
        <v>40966.25</v>
      </c>
      <c r="T315" s="9">
        <f t="shared" si="14"/>
        <v>40968.25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2"/>
        <v>294.71428571428572</v>
      </c>
      <c r="P316">
        <f t="shared" si="13"/>
        <v>31.022556390977442</v>
      </c>
      <c r="Q316" s="6" t="s">
        <v>2041</v>
      </c>
      <c r="R316" t="s">
        <v>2042</v>
      </c>
      <c r="S316" s="9">
        <f t="shared" si="14"/>
        <v>43536.208333333328</v>
      </c>
      <c r="T316" s="9">
        <f t="shared" si="14"/>
        <v>43541.208333333328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2"/>
        <v>33.89473684210526</v>
      </c>
      <c r="P317">
        <f t="shared" si="13"/>
        <v>103.87096774193549</v>
      </c>
      <c r="Q317" s="6" t="s">
        <v>2039</v>
      </c>
      <c r="R317" t="s">
        <v>2040</v>
      </c>
      <c r="S317" s="9">
        <f t="shared" si="14"/>
        <v>41783.208333333336</v>
      </c>
      <c r="T317" s="9">
        <f t="shared" si="14"/>
        <v>41812.208333333336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2"/>
        <v>66.677083333333329</v>
      </c>
      <c r="P318">
        <f t="shared" si="13"/>
        <v>59.268518518518519</v>
      </c>
      <c r="Q318" s="6" t="s">
        <v>2033</v>
      </c>
      <c r="R318" t="s">
        <v>2034</v>
      </c>
      <c r="S318" s="9">
        <f t="shared" si="14"/>
        <v>43788.25</v>
      </c>
      <c r="T318" s="9">
        <f t="shared" si="14"/>
        <v>43789.25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2"/>
        <v>19.227272727272727</v>
      </c>
      <c r="P319">
        <f t="shared" si="13"/>
        <v>42.3</v>
      </c>
      <c r="Q319" s="6" t="s">
        <v>2039</v>
      </c>
      <c r="R319" t="s">
        <v>2040</v>
      </c>
      <c r="S319" s="9">
        <f t="shared" si="14"/>
        <v>42869.208333333328</v>
      </c>
      <c r="T319" s="9">
        <f t="shared" si="14"/>
        <v>42882.208333333328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2"/>
        <v>15.842105263157894</v>
      </c>
      <c r="P320">
        <f t="shared" si="13"/>
        <v>53.117647058823529</v>
      </c>
      <c r="Q320" s="6" t="s">
        <v>2035</v>
      </c>
      <c r="R320" t="s">
        <v>2036</v>
      </c>
      <c r="S320" s="9">
        <f t="shared" si="14"/>
        <v>41684.25</v>
      </c>
      <c r="T320" s="9">
        <f t="shared" si="14"/>
        <v>41686.25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2"/>
        <v>38.702380952380956</v>
      </c>
      <c r="P321">
        <f t="shared" si="13"/>
        <v>50.796875</v>
      </c>
      <c r="Q321" s="6" t="s">
        <v>2037</v>
      </c>
      <c r="R321" t="s">
        <v>2038</v>
      </c>
      <c r="S321" s="9">
        <f t="shared" si="14"/>
        <v>40402.208333333336</v>
      </c>
      <c r="T321" s="9">
        <f t="shared" si="14"/>
        <v>40426.208333333336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2"/>
        <v>9.5876777251184837</v>
      </c>
      <c r="P322">
        <f t="shared" si="13"/>
        <v>101.15</v>
      </c>
      <c r="Q322" s="6" t="s">
        <v>2047</v>
      </c>
      <c r="R322" t="s">
        <v>2053</v>
      </c>
      <c r="S322" s="9">
        <f t="shared" si="14"/>
        <v>40673.208333333336</v>
      </c>
      <c r="T322" s="9">
        <f t="shared" si="14"/>
        <v>40682.208333333336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5">(E323/D323)*100</f>
        <v>94.144366197183089</v>
      </c>
      <c r="P323">
        <f t="shared" ref="P323:P386" si="16">E323/G323</f>
        <v>65.000810372771468</v>
      </c>
      <c r="Q323" s="6" t="s">
        <v>2041</v>
      </c>
      <c r="R323" t="s">
        <v>2052</v>
      </c>
      <c r="S323" s="9">
        <f t="shared" ref="S323:T386" si="17">(((J323/60)/60)/24)+DATE(1970,1,1)</f>
        <v>40634.208333333336</v>
      </c>
      <c r="T323" s="9">
        <f t="shared" si="17"/>
        <v>40642.208333333336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5"/>
        <v>166.56234096692114</v>
      </c>
      <c r="P324">
        <f t="shared" si="16"/>
        <v>37.998645510835914</v>
      </c>
      <c r="Q324" s="6" t="s">
        <v>2039</v>
      </c>
      <c r="R324" t="s">
        <v>2040</v>
      </c>
      <c r="S324" s="9">
        <f t="shared" si="17"/>
        <v>40507.25</v>
      </c>
      <c r="T324" s="9">
        <f t="shared" si="17"/>
        <v>40520.25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5"/>
        <v>24.134831460674157</v>
      </c>
      <c r="P325">
        <f t="shared" si="16"/>
        <v>82.615384615384613</v>
      </c>
      <c r="Q325" s="6" t="s">
        <v>2041</v>
      </c>
      <c r="R325" t="s">
        <v>2042</v>
      </c>
      <c r="S325" s="9">
        <f t="shared" si="17"/>
        <v>41725.208333333336</v>
      </c>
      <c r="T325" s="9">
        <f t="shared" si="17"/>
        <v>41727.208333333336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5"/>
        <v>164.05633802816902</v>
      </c>
      <c r="P326">
        <f t="shared" si="16"/>
        <v>37.941368078175898</v>
      </c>
      <c r="Q326" s="6" t="s">
        <v>2039</v>
      </c>
      <c r="R326" t="s">
        <v>2040</v>
      </c>
      <c r="S326" s="9">
        <f t="shared" si="17"/>
        <v>42176.208333333328</v>
      </c>
      <c r="T326" s="9">
        <f t="shared" si="17"/>
        <v>42188.208333333328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5"/>
        <v>90.723076923076931</v>
      </c>
      <c r="P327">
        <f t="shared" si="16"/>
        <v>80.780821917808225</v>
      </c>
      <c r="Q327" s="6" t="s">
        <v>2039</v>
      </c>
      <c r="R327" t="s">
        <v>2040</v>
      </c>
      <c r="S327" s="9">
        <f t="shared" si="17"/>
        <v>43267.208333333328</v>
      </c>
      <c r="T327" s="9">
        <f t="shared" si="17"/>
        <v>43290.208333333328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5"/>
        <v>46.194444444444443</v>
      </c>
      <c r="P328">
        <f t="shared" si="16"/>
        <v>25.984375</v>
      </c>
      <c r="Q328" s="6" t="s">
        <v>2041</v>
      </c>
      <c r="R328" t="s">
        <v>2049</v>
      </c>
      <c r="S328" s="9">
        <f t="shared" si="17"/>
        <v>42364.25</v>
      </c>
      <c r="T328" s="9">
        <f t="shared" si="17"/>
        <v>42370.25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5"/>
        <v>38.53846153846154</v>
      </c>
      <c r="P329">
        <f t="shared" si="16"/>
        <v>30.363636363636363</v>
      </c>
      <c r="Q329" s="6" t="s">
        <v>2039</v>
      </c>
      <c r="R329" t="s">
        <v>2040</v>
      </c>
      <c r="S329" s="9">
        <f t="shared" si="17"/>
        <v>43705.208333333328</v>
      </c>
      <c r="T329" s="9">
        <f t="shared" si="17"/>
        <v>43709.208333333328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5"/>
        <v>133.56231003039514</v>
      </c>
      <c r="P330">
        <f t="shared" si="16"/>
        <v>54.004916018025398</v>
      </c>
      <c r="Q330" s="6" t="s">
        <v>2035</v>
      </c>
      <c r="R330" t="s">
        <v>2036</v>
      </c>
      <c r="S330" s="9">
        <f t="shared" si="17"/>
        <v>43434.25</v>
      </c>
      <c r="T330" s="9">
        <f t="shared" si="17"/>
        <v>43445.25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5"/>
        <v>22.896588486140725</v>
      </c>
      <c r="P331">
        <f t="shared" si="16"/>
        <v>101.78672985781991</v>
      </c>
      <c r="Q331" s="6" t="s">
        <v>2050</v>
      </c>
      <c r="R331" t="s">
        <v>2051</v>
      </c>
      <c r="S331" s="9">
        <f t="shared" si="17"/>
        <v>42716.25</v>
      </c>
      <c r="T331" s="9">
        <f t="shared" si="17"/>
        <v>42727.25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5"/>
        <v>184.95548961424333</v>
      </c>
      <c r="P332">
        <f t="shared" si="16"/>
        <v>45.003610108303249</v>
      </c>
      <c r="Q332" s="6" t="s">
        <v>2041</v>
      </c>
      <c r="R332" t="s">
        <v>2042</v>
      </c>
      <c r="S332" s="9">
        <f t="shared" si="17"/>
        <v>43077.25</v>
      </c>
      <c r="T332" s="9">
        <f t="shared" si="17"/>
        <v>43078.25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5"/>
        <v>443.72727272727275</v>
      </c>
      <c r="P333">
        <f t="shared" si="16"/>
        <v>77.068421052631578</v>
      </c>
      <c r="Q333" s="6" t="s">
        <v>2033</v>
      </c>
      <c r="R333" t="s">
        <v>2034</v>
      </c>
      <c r="S333" s="9">
        <f t="shared" si="17"/>
        <v>40896.25</v>
      </c>
      <c r="T333" s="9">
        <f t="shared" si="17"/>
        <v>40897.25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5"/>
        <v>199.9806763285024</v>
      </c>
      <c r="P334">
        <f t="shared" si="16"/>
        <v>88.076595744680844</v>
      </c>
      <c r="Q334" s="6" t="s">
        <v>2037</v>
      </c>
      <c r="R334" t="s">
        <v>2046</v>
      </c>
      <c r="S334" s="9">
        <f t="shared" si="17"/>
        <v>41361.208333333336</v>
      </c>
      <c r="T334" s="9">
        <f t="shared" si="17"/>
        <v>41362.208333333336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5"/>
        <v>123.95833333333333</v>
      </c>
      <c r="P335">
        <f t="shared" si="16"/>
        <v>47.035573122529641</v>
      </c>
      <c r="Q335" s="6" t="s">
        <v>2039</v>
      </c>
      <c r="R335" t="s">
        <v>2040</v>
      </c>
      <c r="S335" s="9">
        <f t="shared" si="17"/>
        <v>43424.25</v>
      </c>
      <c r="T335" s="9">
        <f t="shared" si="17"/>
        <v>43452.25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5"/>
        <v>186.61329305135951</v>
      </c>
      <c r="P336">
        <f t="shared" si="16"/>
        <v>110.99550763701707</v>
      </c>
      <c r="Q336" s="6" t="s">
        <v>2035</v>
      </c>
      <c r="R336" t="s">
        <v>2036</v>
      </c>
      <c r="S336" s="9">
        <f t="shared" si="17"/>
        <v>43110.25</v>
      </c>
      <c r="T336" s="9">
        <f t="shared" si="17"/>
        <v>43117.25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5"/>
        <v>114.28538550057536</v>
      </c>
      <c r="P337">
        <f t="shared" si="16"/>
        <v>87.003066141042481</v>
      </c>
      <c r="Q337" s="6" t="s">
        <v>2035</v>
      </c>
      <c r="R337" t="s">
        <v>2036</v>
      </c>
      <c r="S337" s="9">
        <f t="shared" si="17"/>
        <v>43784.25</v>
      </c>
      <c r="T337" s="9">
        <f t="shared" si="17"/>
        <v>43797.25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5"/>
        <v>97.032531824611041</v>
      </c>
      <c r="P338">
        <f t="shared" si="16"/>
        <v>63.994402985074629</v>
      </c>
      <c r="Q338" s="6" t="s">
        <v>2035</v>
      </c>
      <c r="R338" t="s">
        <v>2036</v>
      </c>
      <c r="S338" s="9">
        <f t="shared" si="17"/>
        <v>40527.25</v>
      </c>
      <c r="T338" s="9">
        <f t="shared" si="17"/>
        <v>40528.25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5"/>
        <v>122.81904761904762</v>
      </c>
      <c r="P339">
        <f t="shared" si="16"/>
        <v>105.9945205479452</v>
      </c>
      <c r="Q339" s="6" t="s">
        <v>2039</v>
      </c>
      <c r="R339" t="s">
        <v>2040</v>
      </c>
      <c r="S339" s="9">
        <f t="shared" si="17"/>
        <v>43780.25</v>
      </c>
      <c r="T339" s="9">
        <f t="shared" si="17"/>
        <v>43781.25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5"/>
        <v>179.14326647564468</v>
      </c>
      <c r="P340">
        <f t="shared" si="16"/>
        <v>73.989349112426041</v>
      </c>
      <c r="Q340" s="6" t="s">
        <v>2039</v>
      </c>
      <c r="R340" t="s">
        <v>2040</v>
      </c>
      <c r="S340" s="9">
        <f t="shared" si="17"/>
        <v>40821.208333333336</v>
      </c>
      <c r="T340" s="9">
        <f t="shared" si="17"/>
        <v>40851.208333333336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5"/>
        <v>79.951577402787962</v>
      </c>
      <c r="P341">
        <f t="shared" si="16"/>
        <v>84.02004626060139</v>
      </c>
      <c r="Q341" s="6" t="s">
        <v>2039</v>
      </c>
      <c r="R341" t="s">
        <v>2040</v>
      </c>
      <c r="S341" s="9">
        <f t="shared" si="17"/>
        <v>42949.208333333328</v>
      </c>
      <c r="T341" s="9">
        <f t="shared" si="17"/>
        <v>42963.208333333328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5"/>
        <v>94.242587601078171</v>
      </c>
      <c r="P342">
        <f t="shared" si="16"/>
        <v>88.966921119592882</v>
      </c>
      <c r="Q342" s="6" t="s">
        <v>2054</v>
      </c>
      <c r="R342" t="s">
        <v>2055</v>
      </c>
      <c r="S342" s="9">
        <f t="shared" si="17"/>
        <v>40889.25</v>
      </c>
      <c r="T342" s="9">
        <f t="shared" si="17"/>
        <v>40890.25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5"/>
        <v>84.669291338582681</v>
      </c>
      <c r="P343">
        <f t="shared" si="16"/>
        <v>76.990453460620529</v>
      </c>
      <c r="Q343" s="6" t="s">
        <v>2035</v>
      </c>
      <c r="R343" t="s">
        <v>2045</v>
      </c>
      <c r="S343" s="9">
        <f t="shared" si="17"/>
        <v>42244.208333333328</v>
      </c>
      <c r="T343" s="9">
        <f t="shared" si="17"/>
        <v>42251.208333333328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5"/>
        <v>66.521920668058456</v>
      </c>
      <c r="P344">
        <f t="shared" si="16"/>
        <v>97.146341463414629</v>
      </c>
      <c r="Q344" s="6" t="s">
        <v>2039</v>
      </c>
      <c r="R344" t="s">
        <v>2040</v>
      </c>
      <c r="S344" s="9">
        <f t="shared" si="17"/>
        <v>41475.208333333336</v>
      </c>
      <c r="T344" s="9">
        <f t="shared" si="17"/>
        <v>41487.208333333336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5"/>
        <v>53.922222222222224</v>
      </c>
      <c r="P345">
        <f t="shared" si="16"/>
        <v>33.013605442176868</v>
      </c>
      <c r="Q345" s="6" t="s">
        <v>2039</v>
      </c>
      <c r="R345" t="s">
        <v>2040</v>
      </c>
      <c r="S345" s="9">
        <f t="shared" si="17"/>
        <v>41597.25</v>
      </c>
      <c r="T345" s="9">
        <f t="shared" si="17"/>
        <v>41650.25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5"/>
        <v>41.983299595141702</v>
      </c>
      <c r="P346">
        <f t="shared" si="16"/>
        <v>99.950602409638549</v>
      </c>
      <c r="Q346" s="6" t="s">
        <v>2050</v>
      </c>
      <c r="R346" t="s">
        <v>2051</v>
      </c>
      <c r="S346" s="9">
        <f t="shared" si="17"/>
        <v>43122.25</v>
      </c>
      <c r="T346" s="9">
        <f t="shared" si="17"/>
        <v>43162.25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5"/>
        <v>14.69479695431472</v>
      </c>
      <c r="P347">
        <f t="shared" si="16"/>
        <v>69.966767371601208</v>
      </c>
      <c r="Q347" s="6" t="s">
        <v>2041</v>
      </c>
      <c r="R347" t="s">
        <v>2044</v>
      </c>
      <c r="S347" s="9">
        <f t="shared" si="17"/>
        <v>42194.208333333328</v>
      </c>
      <c r="T347" s="9">
        <f t="shared" si="17"/>
        <v>42195.208333333328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5"/>
        <v>34.475000000000001</v>
      </c>
      <c r="P348">
        <f t="shared" si="16"/>
        <v>110.32</v>
      </c>
      <c r="Q348" s="6" t="s">
        <v>2035</v>
      </c>
      <c r="R348" t="s">
        <v>2045</v>
      </c>
      <c r="S348" s="9">
        <f t="shared" si="17"/>
        <v>42971.208333333328</v>
      </c>
      <c r="T348" s="9">
        <f t="shared" si="17"/>
        <v>43026.208333333328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5"/>
        <v>1400.7777777777778</v>
      </c>
      <c r="P349">
        <f t="shared" si="16"/>
        <v>66.005235602094245</v>
      </c>
      <c r="Q349" s="6" t="s">
        <v>2037</v>
      </c>
      <c r="R349" t="s">
        <v>2038</v>
      </c>
      <c r="S349" s="9">
        <f t="shared" si="17"/>
        <v>42046.25</v>
      </c>
      <c r="T349" s="9">
        <f t="shared" si="17"/>
        <v>42070.25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5"/>
        <v>71.770351758793964</v>
      </c>
      <c r="P350">
        <f t="shared" si="16"/>
        <v>41.005742176284812</v>
      </c>
      <c r="Q350" s="6" t="s">
        <v>2033</v>
      </c>
      <c r="R350" t="s">
        <v>2034</v>
      </c>
      <c r="S350" s="9">
        <f t="shared" si="17"/>
        <v>42782.25</v>
      </c>
      <c r="T350" s="9">
        <f t="shared" si="17"/>
        <v>42795.25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5"/>
        <v>53.074115044247783</v>
      </c>
      <c r="P351">
        <f t="shared" si="16"/>
        <v>103.96316359696641</v>
      </c>
      <c r="Q351" s="6" t="s">
        <v>2039</v>
      </c>
      <c r="R351" t="s">
        <v>2040</v>
      </c>
      <c r="S351" s="9">
        <f t="shared" si="17"/>
        <v>42930.208333333328</v>
      </c>
      <c r="T351" s="9">
        <f t="shared" si="17"/>
        <v>42960.208333333328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5"/>
        <v>5</v>
      </c>
      <c r="P352">
        <f t="shared" si="16"/>
        <v>5</v>
      </c>
      <c r="Q352" s="6" t="s">
        <v>2035</v>
      </c>
      <c r="R352" t="s">
        <v>2058</v>
      </c>
      <c r="S352" s="9">
        <f t="shared" si="17"/>
        <v>42144.208333333328</v>
      </c>
      <c r="T352" s="9">
        <f t="shared" si="17"/>
        <v>42162.208333333328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5"/>
        <v>127.70715249662618</v>
      </c>
      <c r="P353">
        <f t="shared" si="16"/>
        <v>47.009935419771487</v>
      </c>
      <c r="Q353" s="6" t="s">
        <v>2035</v>
      </c>
      <c r="R353" t="s">
        <v>2036</v>
      </c>
      <c r="S353" s="9">
        <f t="shared" si="17"/>
        <v>42240.208333333328</v>
      </c>
      <c r="T353" s="9">
        <f t="shared" si="17"/>
        <v>42254.208333333328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5"/>
        <v>34.892857142857139</v>
      </c>
      <c r="P354">
        <f t="shared" si="16"/>
        <v>29.606060606060606</v>
      </c>
      <c r="Q354" s="6" t="s">
        <v>2039</v>
      </c>
      <c r="R354" t="s">
        <v>2040</v>
      </c>
      <c r="S354" s="9">
        <f t="shared" si="17"/>
        <v>42315.25</v>
      </c>
      <c r="T354" s="9">
        <f t="shared" si="17"/>
        <v>42323.25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5"/>
        <v>410.59821428571428</v>
      </c>
      <c r="P355">
        <f t="shared" si="16"/>
        <v>81.010569583088667</v>
      </c>
      <c r="Q355" s="6" t="s">
        <v>2039</v>
      </c>
      <c r="R355" t="s">
        <v>2040</v>
      </c>
      <c r="S355" s="9">
        <f t="shared" si="17"/>
        <v>43651.208333333328</v>
      </c>
      <c r="T355" s="9">
        <f t="shared" si="17"/>
        <v>43652.208333333328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5"/>
        <v>123.73770491803278</v>
      </c>
      <c r="P356">
        <f t="shared" si="16"/>
        <v>94.35</v>
      </c>
      <c r="Q356" s="6" t="s">
        <v>2041</v>
      </c>
      <c r="R356" t="s">
        <v>2042</v>
      </c>
      <c r="S356" s="9">
        <f t="shared" si="17"/>
        <v>41520.208333333336</v>
      </c>
      <c r="T356" s="9">
        <f t="shared" si="17"/>
        <v>41527.208333333336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5"/>
        <v>58.973684210526315</v>
      </c>
      <c r="P357">
        <f t="shared" si="16"/>
        <v>26.058139534883722</v>
      </c>
      <c r="Q357" s="6" t="s">
        <v>2037</v>
      </c>
      <c r="R357" t="s">
        <v>2046</v>
      </c>
      <c r="S357" s="9">
        <f t="shared" si="17"/>
        <v>42757.25</v>
      </c>
      <c r="T357" s="9">
        <f t="shared" si="17"/>
        <v>42797.25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5"/>
        <v>36.892473118279568</v>
      </c>
      <c r="P358">
        <f t="shared" si="16"/>
        <v>85.775000000000006</v>
      </c>
      <c r="Q358" s="6" t="s">
        <v>2039</v>
      </c>
      <c r="R358" t="s">
        <v>2040</v>
      </c>
      <c r="S358" s="9">
        <f t="shared" si="17"/>
        <v>40922.25</v>
      </c>
      <c r="T358" s="9">
        <f t="shared" si="17"/>
        <v>40931.25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5"/>
        <v>184.91304347826087</v>
      </c>
      <c r="P359">
        <f t="shared" si="16"/>
        <v>103.73170731707317</v>
      </c>
      <c r="Q359" s="6" t="s">
        <v>2050</v>
      </c>
      <c r="R359" t="s">
        <v>2051</v>
      </c>
      <c r="S359" s="9">
        <f t="shared" si="17"/>
        <v>42250.208333333328</v>
      </c>
      <c r="T359" s="9">
        <f t="shared" si="17"/>
        <v>42275.208333333328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5"/>
        <v>11.814432989690722</v>
      </c>
      <c r="P360">
        <f t="shared" si="16"/>
        <v>49.826086956521742</v>
      </c>
      <c r="Q360" s="6" t="s">
        <v>2054</v>
      </c>
      <c r="R360" t="s">
        <v>2055</v>
      </c>
      <c r="S360" s="9">
        <f t="shared" si="17"/>
        <v>43322.208333333328</v>
      </c>
      <c r="T360" s="9">
        <f t="shared" si="17"/>
        <v>43325.208333333328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5"/>
        <v>298.7</v>
      </c>
      <c r="P361">
        <f t="shared" si="16"/>
        <v>63.893048128342244</v>
      </c>
      <c r="Q361" s="6" t="s">
        <v>2041</v>
      </c>
      <c r="R361" t="s">
        <v>2049</v>
      </c>
      <c r="S361" s="9">
        <f t="shared" si="17"/>
        <v>40782.208333333336</v>
      </c>
      <c r="T361" s="9">
        <f t="shared" si="17"/>
        <v>40789.208333333336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5"/>
        <v>226.35175879396985</v>
      </c>
      <c r="P362">
        <f t="shared" si="16"/>
        <v>47.002434782608695</v>
      </c>
      <c r="Q362" s="6" t="s">
        <v>2039</v>
      </c>
      <c r="R362" t="s">
        <v>2040</v>
      </c>
      <c r="S362" s="9">
        <f t="shared" si="17"/>
        <v>40544.25</v>
      </c>
      <c r="T362" s="9">
        <f t="shared" si="17"/>
        <v>40558.25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5"/>
        <v>173.56363636363636</v>
      </c>
      <c r="P363">
        <f t="shared" si="16"/>
        <v>108.47727272727273</v>
      </c>
      <c r="Q363" s="6" t="s">
        <v>2039</v>
      </c>
      <c r="R363" t="s">
        <v>2040</v>
      </c>
      <c r="S363" s="9">
        <f t="shared" si="17"/>
        <v>43015.208333333328</v>
      </c>
      <c r="T363" s="9">
        <f t="shared" si="17"/>
        <v>43039.208333333328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5"/>
        <v>371.75675675675677</v>
      </c>
      <c r="P364">
        <f t="shared" si="16"/>
        <v>72.015706806282722</v>
      </c>
      <c r="Q364" s="6" t="s">
        <v>2035</v>
      </c>
      <c r="R364" t="s">
        <v>2036</v>
      </c>
      <c r="S364" s="9">
        <f t="shared" si="17"/>
        <v>40570.25</v>
      </c>
      <c r="T364" s="9">
        <f t="shared" si="17"/>
        <v>40608.25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5"/>
        <v>160.19230769230771</v>
      </c>
      <c r="P365">
        <f t="shared" si="16"/>
        <v>59.928057553956833</v>
      </c>
      <c r="Q365" s="6" t="s">
        <v>2035</v>
      </c>
      <c r="R365" t="s">
        <v>2036</v>
      </c>
      <c r="S365" s="9">
        <f t="shared" si="17"/>
        <v>40904.25</v>
      </c>
      <c r="T365" s="9">
        <f t="shared" si="17"/>
        <v>40905.25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5"/>
        <v>1616.3333333333335</v>
      </c>
      <c r="P366">
        <f t="shared" si="16"/>
        <v>78.209677419354833</v>
      </c>
      <c r="Q366" s="6" t="s">
        <v>2035</v>
      </c>
      <c r="R366" t="s">
        <v>2045</v>
      </c>
      <c r="S366" s="9">
        <f t="shared" si="17"/>
        <v>43164.25</v>
      </c>
      <c r="T366" s="9">
        <f t="shared" si="17"/>
        <v>43194.208333333328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5"/>
        <v>733.4375</v>
      </c>
      <c r="P367">
        <f t="shared" si="16"/>
        <v>104.77678571428571</v>
      </c>
      <c r="Q367" s="6" t="s">
        <v>2039</v>
      </c>
      <c r="R367" t="s">
        <v>2040</v>
      </c>
      <c r="S367" s="9">
        <f t="shared" si="17"/>
        <v>42733.25</v>
      </c>
      <c r="T367" s="9">
        <f t="shared" si="17"/>
        <v>42760.25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5"/>
        <v>592.11111111111109</v>
      </c>
      <c r="P368">
        <f t="shared" si="16"/>
        <v>105.52475247524752</v>
      </c>
      <c r="Q368" s="6" t="s">
        <v>2039</v>
      </c>
      <c r="R368" t="s">
        <v>2040</v>
      </c>
      <c r="S368" s="9">
        <f t="shared" si="17"/>
        <v>40546.25</v>
      </c>
      <c r="T368" s="9">
        <f t="shared" si="17"/>
        <v>40547.25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5"/>
        <v>18.888888888888889</v>
      </c>
      <c r="P369">
        <f t="shared" si="16"/>
        <v>24.933333333333334</v>
      </c>
      <c r="Q369" s="6" t="s">
        <v>2039</v>
      </c>
      <c r="R369" t="s">
        <v>2040</v>
      </c>
      <c r="S369" s="9">
        <f t="shared" si="17"/>
        <v>41930.208333333336</v>
      </c>
      <c r="T369" s="9">
        <f t="shared" si="17"/>
        <v>41954.25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5"/>
        <v>276.80769230769232</v>
      </c>
      <c r="P370">
        <f t="shared" si="16"/>
        <v>69.873786407766985</v>
      </c>
      <c r="Q370" s="6" t="s">
        <v>2041</v>
      </c>
      <c r="R370" t="s">
        <v>2042</v>
      </c>
      <c r="S370" s="9">
        <f t="shared" si="17"/>
        <v>40464.208333333336</v>
      </c>
      <c r="T370" s="9">
        <f t="shared" si="17"/>
        <v>40487.208333333336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5"/>
        <v>273.01851851851848</v>
      </c>
      <c r="P371">
        <f t="shared" si="16"/>
        <v>95.733766233766232</v>
      </c>
      <c r="Q371" s="6" t="s">
        <v>2041</v>
      </c>
      <c r="R371" t="s">
        <v>2060</v>
      </c>
      <c r="S371" s="9">
        <f t="shared" si="17"/>
        <v>41308.25</v>
      </c>
      <c r="T371" s="9">
        <f t="shared" si="17"/>
        <v>41347.208333333336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5"/>
        <v>159.36331255565449</v>
      </c>
      <c r="P372">
        <f t="shared" si="16"/>
        <v>29.997485752598056</v>
      </c>
      <c r="Q372" s="6" t="s">
        <v>2039</v>
      </c>
      <c r="R372" t="s">
        <v>2040</v>
      </c>
      <c r="S372" s="9">
        <f t="shared" si="17"/>
        <v>43570.208333333328</v>
      </c>
      <c r="T372" s="9">
        <f t="shared" si="17"/>
        <v>43576.208333333328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5"/>
        <v>67.869978858350947</v>
      </c>
      <c r="P373">
        <f t="shared" si="16"/>
        <v>59.011948529411768</v>
      </c>
      <c r="Q373" s="6" t="s">
        <v>2039</v>
      </c>
      <c r="R373" t="s">
        <v>2040</v>
      </c>
      <c r="S373" s="9">
        <f t="shared" si="17"/>
        <v>42043.25</v>
      </c>
      <c r="T373" s="9">
        <f t="shared" si="17"/>
        <v>42094.208333333328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5"/>
        <v>1591.5555555555554</v>
      </c>
      <c r="P374">
        <f t="shared" si="16"/>
        <v>84.757396449704146</v>
      </c>
      <c r="Q374" s="6" t="s">
        <v>2041</v>
      </c>
      <c r="R374" t="s">
        <v>2042</v>
      </c>
      <c r="S374" s="9">
        <f t="shared" si="17"/>
        <v>42012.25</v>
      </c>
      <c r="T374" s="9">
        <f t="shared" si="17"/>
        <v>42032.25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5"/>
        <v>730.18222222222221</v>
      </c>
      <c r="P375">
        <f t="shared" si="16"/>
        <v>78.010921177587846</v>
      </c>
      <c r="Q375" s="6" t="s">
        <v>2039</v>
      </c>
      <c r="R375" t="s">
        <v>2040</v>
      </c>
      <c r="S375" s="9">
        <f t="shared" si="17"/>
        <v>42964.208333333328</v>
      </c>
      <c r="T375" s="9">
        <f t="shared" si="17"/>
        <v>42972.208333333328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5"/>
        <v>13.185782556750297</v>
      </c>
      <c r="P376">
        <f t="shared" si="16"/>
        <v>50.05215419501134</v>
      </c>
      <c r="Q376" s="6" t="s">
        <v>2041</v>
      </c>
      <c r="R376" t="s">
        <v>2042</v>
      </c>
      <c r="S376" s="9">
        <f t="shared" si="17"/>
        <v>43476.25</v>
      </c>
      <c r="T376" s="9">
        <f t="shared" si="17"/>
        <v>43481.25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5"/>
        <v>54.777777777777779</v>
      </c>
      <c r="P377">
        <f t="shared" si="16"/>
        <v>59.16</v>
      </c>
      <c r="Q377" s="6" t="s">
        <v>2035</v>
      </c>
      <c r="R377" t="s">
        <v>2045</v>
      </c>
      <c r="S377" s="9">
        <f t="shared" si="17"/>
        <v>42293.208333333328</v>
      </c>
      <c r="T377" s="9">
        <f t="shared" si="17"/>
        <v>42350.25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5"/>
        <v>361.02941176470591</v>
      </c>
      <c r="P378">
        <f t="shared" si="16"/>
        <v>93.702290076335885</v>
      </c>
      <c r="Q378" s="6" t="s">
        <v>2035</v>
      </c>
      <c r="R378" t="s">
        <v>2036</v>
      </c>
      <c r="S378" s="9">
        <f t="shared" si="17"/>
        <v>41826.208333333336</v>
      </c>
      <c r="T378" s="9">
        <f t="shared" si="17"/>
        <v>41832.208333333336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5"/>
        <v>10.257545271629779</v>
      </c>
      <c r="P379">
        <f t="shared" si="16"/>
        <v>40.14173228346457</v>
      </c>
      <c r="Q379" s="6" t="s">
        <v>2039</v>
      </c>
      <c r="R379" t="s">
        <v>2040</v>
      </c>
      <c r="S379" s="9">
        <f t="shared" si="17"/>
        <v>43760.208333333328</v>
      </c>
      <c r="T379" s="9">
        <f t="shared" si="17"/>
        <v>43774.25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5"/>
        <v>13.962962962962964</v>
      </c>
      <c r="P380">
        <f t="shared" si="16"/>
        <v>70.090140845070422</v>
      </c>
      <c r="Q380" s="6" t="s">
        <v>2041</v>
      </c>
      <c r="R380" t="s">
        <v>2042</v>
      </c>
      <c r="S380" s="9">
        <f t="shared" si="17"/>
        <v>43241.208333333328</v>
      </c>
      <c r="T380" s="9">
        <f t="shared" si="17"/>
        <v>43279.208333333328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5"/>
        <v>40.444444444444443</v>
      </c>
      <c r="P381">
        <f t="shared" si="16"/>
        <v>66.181818181818187</v>
      </c>
      <c r="Q381" s="6" t="s">
        <v>2039</v>
      </c>
      <c r="R381" t="s">
        <v>2040</v>
      </c>
      <c r="S381" s="9">
        <f t="shared" si="17"/>
        <v>40843.208333333336</v>
      </c>
      <c r="T381" s="9">
        <f t="shared" si="17"/>
        <v>40857.25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5"/>
        <v>160.32</v>
      </c>
      <c r="P382">
        <f t="shared" si="16"/>
        <v>47.714285714285715</v>
      </c>
      <c r="Q382" s="6" t="s">
        <v>2039</v>
      </c>
      <c r="R382" t="s">
        <v>2040</v>
      </c>
      <c r="S382" s="9">
        <f t="shared" si="17"/>
        <v>41448.208333333336</v>
      </c>
      <c r="T382" s="9">
        <f t="shared" si="17"/>
        <v>41453.208333333336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5"/>
        <v>183.9433962264151</v>
      </c>
      <c r="P383">
        <f t="shared" si="16"/>
        <v>62.896774193548389</v>
      </c>
      <c r="Q383" s="6" t="s">
        <v>2039</v>
      </c>
      <c r="R383" t="s">
        <v>2040</v>
      </c>
      <c r="S383" s="9">
        <f t="shared" si="17"/>
        <v>42163.208333333328</v>
      </c>
      <c r="T383" s="9">
        <f t="shared" si="17"/>
        <v>42209.208333333328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5"/>
        <v>63.769230769230766</v>
      </c>
      <c r="P384">
        <f t="shared" si="16"/>
        <v>86.611940298507463</v>
      </c>
      <c r="Q384" s="6" t="s">
        <v>2054</v>
      </c>
      <c r="R384" t="s">
        <v>2055</v>
      </c>
      <c r="S384" s="9">
        <f t="shared" si="17"/>
        <v>43024.208333333328</v>
      </c>
      <c r="T384" s="9">
        <f t="shared" si="17"/>
        <v>43043.208333333328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5"/>
        <v>225.38095238095238</v>
      </c>
      <c r="P385">
        <f t="shared" si="16"/>
        <v>75.126984126984127</v>
      </c>
      <c r="Q385" s="6" t="s">
        <v>2033</v>
      </c>
      <c r="R385" t="s">
        <v>2034</v>
      </c>
      <c r="S385" s="9">
        <f t="shared" si="17"/>
        <v>43509.25</v>
      </c>
      <c r="T385" s="9">
        <f t="shared" si="17"/>
        <v>43515.25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5"/>
        <v>172.00961538461539</v>
      </c>
      <c r="P386">
        <f t="shared" si="16"/>
        <v>41.004167534903104</v>
      </c>
      <c r="Q386" s="6" t="s">
        <v>2041</v>
      </c>
      <c r="R386" t="s">
        <v>2042</v>
      </c>
      <c r="S386" s="9">
        <f t="shared" si="17"/>
        <v>42776.25</v>
      </c>
      <c r="T386" s="9">
        <f t="shared" si="17"/>
        <v>42803.25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8">(E387/D387)*100</f>
        <v>146.16709511568124</v>
      </c>
      <c r="P387">
        <f t="shared" ref="P387:P450" si="19">E387/G387</f>
        <v>50.007915567282325</v>
      </c>
      <c r="Q387" s="6" t="s">
        <v>2047</v>
      </c>
      <c r="R387" t="s">
        <v>2048</v>
      </c>
      <c r="S387" s="9">
        <f t="shared" ref="S387:T450" si="20">(((J387/60)/60)/24)+DATE(1970,1,1)</f>
        <v>43553.208333333328</v>
      </c>
      <c r="T387" s="9">
        <f t="shared" si="20"/>
        <v>43585.208333333328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8"/>
        <v>76.42361623616236</v>
      </c>
      <c r="P388">
        <f t="shared" si="19"/>
        <v>96.960674157303373</v>
      </c>
      <c r="Q388" s="6" t="s">
        <v>2039</v>
      </c>
      <c r="R388" t="s">
        <v>2040</v>
      </c>
      <c r="S388" s="9">
        <f t="shared" si="20"/>
        <v>40355.208333333336</v>
      </c>
      <c r="T388" s="9">
        <f t="shared" si="20"/>
        <v>40367.208333333336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8"/>
        <v>39.261467889908261</v>
      </c>
      <c r="P389">
        <f t="shared" si="19"/>
        <v>100.93160377358491</v>
      </c>
      <c r="Q389" s="6" t="s">
        <v>2037</v>
      </c>
      <c r="R389" t="s">
        <v>2046</v>
      </c>
      <c r="S389" s="9">
        <f t="shared" si="20"/>
        <v>41072.208333333336</v>
      </c>
      <c r="T389" s="9">
        <f t="shared" si="20"/>
        <v>41077.208333333336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8"/>
        <v>11.270034843205574</v>
      </c>
      <c r="P390">
        <f t="shared" si="19"/>
        <v>89.227586206896547</v>
      </c>
      <c r="Q390" s="6" t="s">
        <v>2035</v>
      </c>
      <c r="R390" t="s">
        <v>2045</v>
      </c>
      <c r="S390" s="9">
        <f t="shared" si="20"/>
        <v>40912.25</v>
      </c>
      <c r="T390" s="9">
        <f t="shared" si="20"/>
        <v>40914.25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8"/>
        <v>122.11084337349398</v>
      </c>
      <c r="P391">
        <f t="shared" si="19"/>
        <v>87.979166666666671</v>
      </c>
      <c r="Q391" s="6" t="s">
        <v>2039</v>
      </c>
      <c r="R391" t="s">
        <v>2040</v>
      </c>
      <c r="S391" s="9">
        <f t="shared" si="20"/>
        <v>40479.208333333336</v>
      </c>
      <c r="T391" s="9">
        <f t="shared" si="20"/>
        <v>40506.25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8"/>
        <v>186.54166666666669</v>
      </c>
      <c r="P392">
        <f t="shared" si="19"/>
        <v>89.54</v>
      </c>
      <c r="Q392" s="6" t="s">
        <v>2054</v>
      </c>
      <c r="R392" t="s">
        <v>2055</v>
      </c>
      <c r="S392" s="9">
        <f t="shared" si="20"/>
        <v>41530.208333333336</v>
      </c>
      <c r="T392" s="9">
        <f t="shared" si="20"/>
        <v>41545.208333333336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8"/>
        <v>7.2731788079470201</v>
      </c>
      <c r="P393">
        <f t="shared" si="19"/>
        <v>29.09271523178808</v>
      </c>
      <c r="Q393" s="6" t="s">
        <v>2047</v>
      </c>
      <c r="R393" t="s">
        <v>2048</v>
      </c>
      <c r="S393" s="9">
        <f t="shared" si="20"/>
        <v>41653.25</v>
      </c>
      <c r="T393" s="9">
        <f t="shared" si="20"/>
        <v>41655.25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8"/>
        <v>65.642371234207957</v>
      </c>
      <c r="P394">
        <f t="shared" si="19"/>
        <v>42.006218905472636</v>
      </c>
      <c r="Q394" s="6" t="s">
        <v>2037</v>
      </c>
      <c r="R394" t="s">
        <v>2046</v>
      </c>
      <c r="S394" s="9">
        <f t="shared" si="20"/>
        <v>40549.25</v>
      </c>
      <c r="T394" s="9">
        <f t="shared" si="20"/>
        <v>40551.25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8"/>
        <v>228.96178343949046</v>
      </c>
      <c r="P395">
        <f t="shared" si="19"/>
        <v>47.004903563255965</v>
      </c>
      <c r="Q395" s="6" t="s">
        <v>2035</v>
      </c>
      <c r="R395" t="s">
        <v>2058</v>
      </c>
      <c r="S395" s="9">
        <f t="shared" si="20"/>
        <v>42933.208333333328</v>
      </c>
      <c r="T395" s="9">
        <f t="shared" si="20"/>
        <v>42934.208333333328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8"/>
        <v>469.37499999999994</v>
      </c>
      <c r="P396">
        <f t="shared" si="19"/>
        <v>110.44117647058823</v>
      </c>
      <c r="Q396" s="6" t="s">
        <v>2041</v>
      </c>
      <c r="R396" t="s">
        <v>2042</v>
      </c>
      <c r="S396" s="9">
        <f t="shared" si="20"/>
        <v>41484.208333333336</v>
      </c>
      <c r="T396" s="9">
        <f t="shared" si="20"/>
        <v>41494.208333333336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8"/>
        <v>130.11267605633802</v>
      </c>
      <c r="P397">
        <f t="shared" si="19"/>
        <v>41.990909090909092</v>
      </c>
      <c r="Q397" s="6" t="s">
        <v>2039</v>
      </c>
      <c r="R397" t="s">
        <v>2040</v>
      </c>
      <c r="S397" s="9">
        <f t="shared" si="20"/>
        <v>40885.25</v>
      </c>
      <c r="T397" s="9">
        <f t="shared" si="20"/>
        <v>40886.25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8"/>
        <v>167.05422993492408</v>
      </c>
      <c r="P398">
        <f t="shared" si="19"/>
        <v>48.012468827930178</v>
      </c>
      <c r="Q398" s="6" t="s">
        <v>2041</v>
      </c>
      <c r="R398" t="s">
        <v>2044</v>
      </c>
      <c r="S398" s="9">
        <f t="shared" si="20"/>
        <v>43378.208333333328</v>
      </c>
      <c r="T398" s="9">
        <f t="shared" si="20"/>
        <v>43386.208333333328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8"/>
        <v>173.8641975308642</v>
      </c>
      <c r="P399">
        <f t="shared" si="19"/>
        <v>31.019823788546255</v>
      </c>
      <c r="Q399" s="6" t="s">
        <v>2035</v>
      </c>
      <c r="R399" t="s">
        <v>2036</v>
      </c>
      <c r="S399" s="9">
        <f t="shared" si="20"/>
        <v>41417.208333333336</v>
      </c>
      <c r="T399" s="9">
        <f t="shared" si="20"/>
        <v>41423.208333333336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8"/>
        <v>717.76470588235293</v>
      </c>
      <c r="P400">
        <f t="shared" si="19"/>
        <v>99.203252032520325</v>
      </c>
      <c r="Q400" s="6" t="s">
        <v>2041</v>
      </c>
      <c r="R400" t="s">
        <v>2049</v>
      </c>
      <c r="S400" s="9">
        <f t="shared" si="20"/>
        <v>43228.208333333328</v>
      </c>
      <c r="T400" s="9">
        <f t="shared" si="20"/>
        <v>43230.208333333328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8"/>
        <v>63.850976361767728</v>
      </c>
      <c r="P401">
        <f t="shared" si="19"/>
        <v>66.022316684378325</v>
      </c>
      <c r="Q401" s="6" t="s">
        <v>2035</v>
      </c>
      <c r="R401" t="s">
        <v>2045</v>
      </c>
      <c r="S401" s="9">
        <f t="shared" si="20"/>
        <v>40576.25</v>
      </c>
      <c r="T401" s="9">
        <f t="shared" si="20"/>
        <v>40583.25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8"/>
        <v>2</v>
      </c>
      <c r="P402">
        <f t="shared" si="19"/>
        <v>2</v>
      </c>
      <c r="Q402" s="6" t="s">
        <v>2054</v>
      </c>
      <c r="R402" t="s">
        <v>2055</v>
      </c>
      <c r="S402" s="9">
        <f t="shared" si="20"/>
        <v>41502.208333333336</v>
      </c>
      <c r="T402" s="9">
        <f t="shared" si="20"/>
        <v>41524.208333333336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8"/>
        <v>1530.2222222222222</v>
      </c>
      <c r="P403">
        <f t="shared" si="19"/>
        <v>46.060200668896321</v>
      </c>
      <c r="Q403" s="6" t="s">
        <v>2039</v>
      </c>
      <c r="R403" t="s">
        <v>2040</v>
      </c>
      <c r="S403" s="9">
        <f t="shared" si="20"/>
        <v>43765.208333333328</v>
      </c>
      <c r="T403" s="9">
        <f t="shared" si="20"/>
        <v>43765.208333333328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8"/>
        <v>40.356164383561641</v>
      </c>
      <c r="P404">
        <f t="shared" si="19"/>
        <v>73.650000000000006</v>
      </c>
      <c r="Q404" s="6" t="s">
        <v>2041</v>
      </c>
      <c r="R404" t="s">
        <v>2052</v>
      </c>
      <c r="S404" s="9">
        <f t="shared" si="20"/>
        <v>40914.25</v>
      </c>
      <c r="T404" s="9">
        <f t="shared" si="20"/>
        <v>40961.25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8"/>
        <v>86.220633299284984</v>
      </c>
      <c r="P405">
        <f t="shared" si="19"/>
        <v>55.99336650082919</v>
      </c>
      <c r="Q405" s="6" t="s">
        <v>2039</v>
      </c>
      <c r="R405" t="s">
        <v>2040</v>
      </c>
      <c r="S405" s="9">
        <f t="shared" si="20"/>
        <v>40310.208333333336</v>
      </c>
      <c r="T405" s="9">
        <f t="shared" si="20"/>
        <v>40346.208333333336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8"/>
        <v>315.58486707566465</v>
      </c>
      <c r="P406">
        <f t="shared" si="19"/>
        <v>68.985695127402778</v>
      </c>
      <c r="Q406" s="6" t="s">
        <v>2039</v>
      </c>
      <c r="R406" t="s">
        <v>2040</v>
      </c>
      <c r="S406" s="9">
        <f t="shared" si="20"/>
        <v>43053.25</v>
      </c>
      <c r="T406" s="9">
        <f t="shared" si="20"/>
        <v>43056.25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8"/>
        <v>89.618243243243242</v>
      </c>
      <c r="P407">
        <f t="shared" si="19"/>
        <v>60.981609195402299</v>
      </c>
      <c r="Q407" s="6" t="s">
        <v>2039</v>
      </c>
      <c r="R407" t="s">
        <v>2040</v>
      </c>
      <c r="S407" s="9">
        <f t="shared" si="20"/>
        <v>43255.208333333328</v>
      </c>
      <c r="T407" s="9">
        <f t="shared" si="20"/>
        <v>43305.208333333328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8"/>
        <v>182.14503816793894</v>
      </c>
      <c r="P408">
        <f t="shared" si="19"/>
        <v>110.98139534883721</v>
      </c>
      <c r="Q408" s="6" t="s">
        <v>2041</v>
      </c>
      <c r="R408" t="s">
        <v>2042</v>
      </c>
      <c r="S408" s="9">
        <f t="shared" si="20"/>
        <v>41304.25</v>
      </c>
      <c r="T408" s="9">
        <f t="shared" si="20"/>
        <v>41316.25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8"/>
        <v>355.88235294117646</v>
      </c>
      <c r="P409">
        <f t="shared" si="19"/>
        <v>25</v>
      </c>
      <c r="Q409" s="6" t="s">
        <v>2039</v>
      </c>
      <c r="R409" t="s">
        <v>2040</v>
      </c>
      <c r="S409" s="9">
        <f t="shared" si="20"/>
        <v>43751.208333333328</v>
      </c>
      <c r="T409" s="9">
        <f t="shared" si="20"/>
        <v>43758.208333333328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8"/>
        <v>131.83695652173913</v>
      </c>
      <c r="P410">
        <f t="shared" si="19"/>
        <v>78.759740259740255</v>
      </c>
      <c r="Q410" s="6" t="s">
        <v>2041</v>
      </c>
      <c r="R410" t="s">
        <v>2042</v>
      </c>
      <c r="S410" s="9">
        <f t="shared" si="20"/>
        <v>42541.208333333328</v>
      </c>
      <c r="T410" s="9">
        <f t="shared" si="20"/>
        <v>42561.208333333328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8"/>
        <v>46.315634218289084</v>
      </c>
      <c r="P411">
        <f t="shared" si="19"/>
        <v>87.960784313725483</v>
      </c>
      <c r="Q411" s="6" t="s">
        <v>2035</v>
      </c>
      <c r="R411" t="s">
        <v>2036</v>
      </c>
      <c r="S411" s="9">
        <f t="shared" si="20"/>
        <v>42843.208333333328</v>
      </c>
      <c r="T411" s="9">
        <f t="shared" si="20"/>
        <v>42847.208333333328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8"/>
        <v>36.132726089785294</v>
      </c>
      <c r="P412">
        <f t="shared" si="19"/>
        <v>49.987398739873989</v>
      </c>
      <c r="Q412" s="6" t="s">
        <v>2050</v>
      </c>
      <c r="R412" t="s">
        <v>2061</v>
      </c>
      <c r="S412" s="9">
        <f t="shared" si="20"/>
        <v>42122.208333333328</v>
      </c>
      <c r="T412" s="9">
        <f t="shared" si="20"/>
        <v>42122.208333333328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8"/>
        <v>104.62820512820512</v>
      </c>
      <c r="P413">
        <f t="shared" si="19"/>
        <v>99.524390243902445</v>
      </c>
      <c r="Q413" s="6" t="s">
        <v>2039</v>
      </c>
      <c r="R413" t="s">
        <v>2040</v>
      </c>
      <c r="S413" s="9">
        <f t="shared" si="20"/>
        <v>42884.208333333328</v>
      </c>
      <c r="T413" s="9">
        <f t="shared" si="20"/>
        <v>42886.208333333328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8"/>
        <v>668.85714285714289</v>
      </c>
      <c r="P414">
        <f t="shared" si="19"/>
        <v>104.82089552238806</v>
      </c>
      <c r="Q414" s="6" t="s">
        <v>2047</v>
      </c>
      <c r="R414" t="s">
        <v>2053</v>
      </c>
      <c r="S414" s="9">
        <f t="shared" si="20"/>
        <v>41642.25</v>
      </c>
      <c r="T414" s="9">
        <f t="shared" si="20"/>
        <v>41652.25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8"/>
        <v>62.072823218997364</v>
      </c>
      <c r="P415">
        <f t="shared" si="19"/>
        <v>108.01469237832875</v>
      </c>
      <c r="Q415" s="6" t="s">
        <v>2041</v>
      </c>
      <c r="R415" t="s">
        <v>2049</v>
      </c>
      <c r="S415" s="9">
        <f t="shared" si="20"/>
        <v>43431.25</v>
      </c>
      <c r="T415" s="9">
        <f t="shared" si="20"/>
        <v>43458.25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8"/>
        <v>84.699787460148784</v>
      </c>
      <c r="P416">
        <f t="shared" si="19"/>
        <v>28.998544660724033</v>
      </c>
      <c r="Q416" s="6" t="s">
        <v>2033</v>
      </c>
      <c r="R416" t="s">
        <v>2034</v>
      </c>
      <c r="S416" s="9">
        <f t="shared" si="20"/>
        <v>40288.208333333336</v>
      </c>
      <c r="T416" s="9">
        <f t="shared" si="20"/>
        <v>40296.208333333336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8"/>
        <v>11.059030837004405</v>
      </c>
      <c r="P417">
        <f t="shared" si="19"/>
        <v>30.028708133971293</v>
      </c>
      <c r="Q417" s="6" t="s">
        <v>2039</v>
      </c>
      <c r="R417" t="s">
        <v>2040</v>
      </c>
      <c r="S417" s="9">
        <f t="shared" si="20"/>
        <v>40921.25</v>
      </c>
      <c r="T417" s="9">
        <f t="shared" si="20"/>
        <v>40938.25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8"/>
        <v>43.838781575037146</v>
      </c>
      <c r="P418">
        <f t="shared" si="19"/>
        <v>41.005559416261292</v>
      </c>
      <c r="Q418" s="6" t="s">
        <v>2041</v>
      </c>
      <c r="R418" t="s">
        <v>2042</v>
      </c>
      <c r="S418" s="9">
        <f t="shared" si="20"/>
        <v>40560.25</v>
      </c>
      <c r="T418" s="9">
        <f t="shared" si="20"/>
        <v>40569.25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8"/>
        <v>55.470588235294116</v>
      </c>
      <c r="P419">
        <f t="shared" si="19"/>
        <v>62.866666666666667</v>
      </c>
      <c r="Q419" s="6" t="s">
        <v>2039</v>
      </c>
      <c r="R419" t="s">
        <v>2040</v>
      </c>
      <c r="S419" s="9">
        <f t="shared" si="20"/>
        <v>43407.208333333328</v>
      </c>
      <c r="T419" s="9">
        <f t="shared" si="20"/>
        <v>43431.25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8"/>
        <v>57.399511301160658</v>
      </c>
      <c r="P420">
        <f t="shared" si="19"/>
        <v>47.005002501250623</v>
      </c>
      <c r="Q420" s="6" t="s">
        <v>2041</v>
      </c>
      <c r="R420" t="s">
        <v>2042</v>
      </c>
      <c r="S420" s="9">
        <f t="shared" si="20"/>
        <v>41035.208333333336</v>
      </c>
      <c r="T420" s="9">
        <f t="shared" si="20"/>
        <v>41036.208333333336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8"/>
        <v>123.43497363796135</v>
      </c>
      <c r="P421">
        <f t="shared" si="19"/>
        <v>26.997693638285604</v>
      </c>
      <c r="Q421" s="6" t="s">
        <v>2037</v>
      </c>
      <c r="R421" t="s">
        <v>2038</v>
      </c>
      <c r="S421" s="9">
        <f t="shared" si="20"/>
        <v>40899.25</v>
      </c>
      <c r="T421" s="9">
        <f t="shared" si="20"/>
        <v>40905.25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8"/>
        <v>128.46</v>
      </c>
      <c r="P422">
        <f t="shared" si="19"/>
        <v>68.329787234042556</v>
      </c>
      <c r="Q422" s="6" t="s">
        <v>2039</v>
      </c>
      <c r="R422" t="s">
        <v>2040</v>
      </c>
      <c r="S422" s="9">
        <f t="shared" si="20"/>
        <v>42911.208333333328</v>
      </c>
      <c r="T422" s="9">
        <f t="shared" si="20"/>
        <v>42925.208333333328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8"/>
        <v>63.989361702127653</v>
      </c>
      <c r="P423">
        <f t="shared" si="19"/>
        <v>50.974576271186443</v>
      </c>
      <c r="Q423" s="6" t="s">
        <v>2037</v>
      </c>
      <c r="R423" t="s">
        <v>2046</v>
      </c>
      <c r="S423" s="9">
        <f t="shared" si="20"/>
        <v>42915.208333333328</v>
      </c>
      <c r="T423" s="9">
        <f t="shared" si="20"/>
        <v>42945.208333333328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8"/>
        <v>127.29885057471265</v>
      </c>
      <c r="P424">
        <f t="shared" si="19"/>
        <v>54.024390243902438</v>
      </c>
      <c r="Q424" s="6" t="s">
        <v>2039</v>
      </c>
      <c r="R424" t="s">
        <v>2040</v>
      </c>
      <c r="S424" s="9">
        <f t="shared" si="20"/>
        <v>40285.208333333336</v>
      </c>
      <c r="T424" s="9">
        <f t="shared" si="20"/>
        <v>40305.208333333336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8"/>
        <v>10.638024357239512</v>
      </c>
      <c r="P425">
        <f t="shared" si="19"/>
        <v>97.055555555555557</v>
      </c>
      <c r="Q425" s="6" t="s">
        <v>2033</v>
      </c>
      <c r="R425" t="s">
        <v>2034</v>
      </c>
      <c r="S425" s="9">
        <f t="shared" si="20"/>
        <v>40808.208333333336</v>
      </c>
      <c r="T425" s="9">
        <f t="shared" si="20"/>
        <v>40810.208333333336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8"/>
        <v>40.470588235294116</v>
      </c>
      <c r="P426">
        <f t="shared" si="19"/>
        <v>24.867469879518072</v>
      </c>
      <c r="Q426" s="6" t="s">
        <v>2035</v>
      </c>
      <c r="R426" t="s">
        <v>2045</v>
      </c>
      <c r="S426" s="9">
        <f t="shared" si="20"/>
        <v>43208.208333333328</v>
      </c>
      <c r="T426" s="9">
        <f t="shared" si="20"/>
        <v>43214.208333333328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8"/>
        <v>287.66666666666663</v>
      </c>
      <c r="P427">
        <f t="shared" si="19"/>
        <v>84.423913043478265</v>
      </c>
      <c r="Q427" s="6" t="s">
        <v>2054</v>
      </c>
      <c r="R427" t="s">
        <v>2055</v>
      </c>
      <c r="S427" s="9">
        <f t="shared" si="20"/>
        <v>42213.208333333328</v>
      </c>
      <c r="T427" s="9">
        <f t="shared" si="20"/>
        <v>42219.208333333328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8"/>
        <v>572.94444444444446</v>
      </c>
      <c r="P428">
        <f t="shared" si="19"/>
        <v>47.091324200913242</v>
      </c>
      <c r="Q428" s="6" t="s">
        <v>2039</v>
      </c>
      <c r="R428" t="s">
        <v>2040</v>
      </c>
      <c r="S428" s="9">
        <f t="shared" si="20"/>
        <v>41332.25</v>
      </c>
      <c r="T428" s="9">
        <f t="shared" si="20"/>
        <v>41339.25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8"/>
        <v>112.90429799426933</v>
      </c>
      <c r="P429">
        <f t="shared" si="19"/>
        <v>77.996041171813147</v>
      </c>
      <c r="Q429" s="6" t="s">
        <v>2039</v>
      </c>
      <c r="R429" t="s">
        <v>2040</v>
      </c>
      <c r="S429" s="9">
        <f t="shared" si="20"/>
        <v>41895.208333333336</v>
      </c>
      <c r="T429" s="9">
        <f t="shared" si="20"/>
        <v>41927.208333333336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8"/>
        <v>46.387573964497044</v>
      </c>
      <c r="P430">
        <f t="shared" si="19"/>
        <v>62.967871485943775</v>
      </c>
      <c r="Q430" s="6" t="s">
        <v>2041</v>
      </c>
      <c r="R430" t="s">
        <v>2049</v>
      </c>
      <c r="S430" s="9">
        <f t="shared" si="20"/>
        <v>40585.25</v>
      </c>
      <c r="T430" s="9">
        <f t="shared" si="20"/>
        <v>40592.25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8"/>
        <v>90.675916230366497</v>
      </c>
      <c r="P431">
        <f t="shared" si="19"/>
        <v>81.006080449017773</v>
      </c>
      <c r="Q431" s="6" t="s">
        <v>2054</v>
      </c>
      <c r="R431" t="s">
        <v>2055</v>
      </c>
      <c r="S431" s="9">
        <f t="shared" si="20"/>
        <v>41680.25</v>
      </c>
      <c r="T431" s="9">
        <f t="shared" si="20"/>
        <v>41708.208333333336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8"/>
        <v>67.740740740740748</v>
      </c>
      <c r="P432">
        <f t="shared" si="19"/>
        <v>65.321428571428569</v>
      </c>
      <c r="Q432" s="6" t="s">
        <v>2039</v>
      </c>
      <c r="R432" t="s">
        <v>2040</v>
      </c>
      <c r="S432" s="9">
        <f t="shared" si="20"/>
        <v>43737.208333333328</v>
      </c>
      <c r="T432" s="9">
        <f t="shared" si="20"/>
        <v>43771.208333333328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8"/>
        <v>192.49019607843135</v>
      </c>
      <c r="P433">
        <f t="shared" si="19"/>
        <v>104.43617021276596</v>
      </c>
      <c r="Q433" s="6" t="s">
        <v>2039</v>
      </c>
      <c r="R433" t="s">
        <v>2040</v>
      </c>
      <c r="S433" s="9">
        <f t="shared" si="20"/>
        <v>43273.208333333328</v>
      </c>
      <c r="T433" s="9">
        <f t="shared" si="20"/>
        <v>43290.208333333328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8"/>
        <v>82.714285714285722</v>
      </c>
      <c r="P434">
        <f t="shared" si="19"/>
        <v>69.989010989010993</v>
      </c>
      <c r="Q434" s="6" t="s">
        <v>2039</v>
      </c>
      <c r="R434" t="s">
        <v>2040</v>
      </c>
      <c r="S434" s="9">
        <f t="shared" si="20"/>
        <v>41761.208333333336</v>
      </c>
      <c r="T434" s="9">
        <f t="shared" si="20"/>
        <v>41781.208333333336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8"/>
        <v>54.163920922570021</v>
      </c>
      <c r="P435">
        <f t="shared" si="19"/>
        <v>83.023989898989896</v>
      </c>
      <c r="Q435" s="6" t="s">
        <v>2041</v>
      </c>
      <c r="R435" t="s">
        <v>2042</v>
      </c>
      <c r="S435" s="9">
        <f t="shared" si="20"/>
        <v>41603.25</v>
      </c>
      <c r="T435" s="9">
        <f t="shared" si="20"/>
        <v>41619.25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8"/>
        <v>16.722222222222221</v>
      </c>
      <c r="P436">
        <f t="shared" si="19"/>
        <v>90.3</v>
      </c>
      <c r="Q436" s="6" t="s">
        <v>2039</v>
      </c>
      <c r="R436" t="s">
        <v>2040</v>
      </c>
      <c r="S436" s="9">
        <f t="shared" si="20"/>
        <v>42705.25</v>
      </c>
      <c r="T436" s="9">
        <f t="shared" si="20"/>
        <v>42719.25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8"/>
        <v>116.87664041994749</v>
      </c>
      <c r="P437">
        <f t="shared" si="19"/>
        <v>103.98131932282546</v>
      </c>
      <c r="Q437" s="6" t="s">
        <v>2039</v>
      </c>
      <c r="R437" t="s">
        <v>2040</v>
      </c>
      <c r="S437" s="9">
        <f t="shared" si="20"/>
        <v>41988.25</v>
      </c>
      <c r="T437" s="9">
        <f t="shared" si="20"/>
        <v>42000.25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8"/>
        <v>1052.1538461538462</v>
      </c>
      <c r="P438">
        <f t="shared" si="19"/>
        <v>54.931726907630519</v>
      </c>
      <c r="Q438" s="6" t="s">
        <v>2035</v>
      </c>
      <c r="R438" t="s">
        <v>2058</v>
      </c>
      <c r="S438" s="9">
        <f t="shared" si="20"/>
        <v>43575.208333333328</v>
      </c>
      <c r="T438" s="9">
        <f t="shared" si="20"/>
        <v>43576.208333333328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8"/>
        <v>123.07407407407408</v>
      </c>
      <c r="P439">
        <f t="shared" si="19"/>
        <v>51.921875</v>
      </c>
      <c r="Q439" s="6" t="s">
        <v>2041</v>
      </c>
      <c r="R439" t="s">
        <v>2049</v>
      </c>
      <c r="S439" s="9">
        <f t="shared" si="20"/>
        <v>42260.208333333328</v>
      </c>
      <c r="T439" s="9">
        <f t="shared" si="20"/>
        <v>42263.208333333328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8"/>
        <v>178.63855421686748</v>
      </c>
      <c r="P440">
        <f t="shared" si="19"/>
        <v>60.02834008097166</v>
      </c>
      <c r="Q440" s="6" t="s">
        <v>2039</v>
      </c>
      <c r="R440" t="s">
        <v>2040</v>
      </c>
      <c r="S440" s="9">
        <f t="shared" si="20"/>
        <v>41337.25</v>
      </c>
      <c r="T440" s="9">
        <f t="shared" si="20"/>
        <v>41367.208333333336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8"/>
        <v>355.28169014084506</v>
      </c>
      <c r="P441">
        <f t="shared" si="19"/>
        <v>44.003488879197555</v>
      </c>
      <c r="Q441" s="6" t="s">
        <v>2041</v>
      </c>
      <c r="R441" t="s">
        <v>2063</v>
      </c>
      <c r="S441" s="9">
        <f t="shared" si="20"/>
        <v>42680.208333333328</v>
      </c>
      <c r="T441" s="9">
        <f t="shared" si="20"/>
        <v>42687.25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8"/>
        <v>161.90634146341463</v>
      </c>
      <c r="P442">
        <f t="shared" si="19"/>
        <v>53.003513254551258</v>
      </c>
      <c r="Q442" s="6" t="s">
        <v>2041</v>
      </c>
      <c r="R442" t="s">
        <v>2060</v>
      </c>
      <c r="S442" s="9">
        <f t="shared" si="20"/>
        <v>42916.208333333328</v>
      </c>
      <c r="T442" s="9">
        <f t="shared" si="20"/>
        <v>42926.208333333328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8"/>
        <v>24.914285714285715</v>
      </c>
      <c r="P443">
        <f t="shared" si="19"/>
        <v>54.5</v>
      </c>
      <c r="Q443" s="6" t="s">
        <v>2037</v>
      </c>
      <c r="R443" t="s">
        <v>2046</v>
      </c>
      <c r="S443" s="9">
        <f t="shared" si="20"/>
        <v>41025.208333333336</v>
      </c>
      <c r="T443" s="9">
        <f t="shared" si="20"/>
        <v>41053.208333333336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8"/>
        <v>198.72222222222223</v>
      </c>
      <c r="P444">
        <f t="shared" si="19"/>
        <v>75.04195804195804</v>
      </c>
      <c r="Q444" s="6" t="s">
        <v>2039</v>
      </c>
      <c r="R444" t="s">
        <v>2040</v>
      </c>
      <c r="S444" s="9">
        <f t="shared" si="20"/>
        <v>42980.208333333328</v>
      </c>
      <c r="T444" s="9">
        <f t="shared" si="20"/>
        <v>42996.208333333328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8"/>
        <v>34.752688172043008</v>
      </c>
      <c r="P445">
        <f t="shared" si="19"/>
        <v>35.911111111111111</v>
      </c>
      <c r="Q445" s="6" t="s">
        <v>2039</v>
      </c>
      <c r="R445" t="s">
        <v>2040</v>
      </c>
      <c r="S445" s="9">
        <f t="shared" si="20"/>
        <v>40451.208333333336</v>
      </c>
      <c r="T445" s="9">
        <f t="shared" si="20"/>
        <v>40470.208333333336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8"/>
        <v>176.41935483870967</v>
      </c>
      <c r="P446">
        <f t="shared" si="19"/>
        <v>36.952702702702702</v>
      </c>
      <c r="Q446" s="6" t="s">
        <v>2035</v>
      </c>
      <c r="R446" t="s">
        <v>2045</v>
      </c>
      <c r="S446" s="9">
        <f t="shared" si="20"/>
        <v>40748.208333333336</v>
      </c>
      <c r="T446" s="9">
        <f t="shared" si="20"/>
        <v>40750.208333333336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8"/>
        <v>511.38095238095235</v>
      </c>
      <c r="P447">
        <f t="shared" si="19"/>
        <v>63.170588235294119</v>
      </c>
      <c r="Q447" s="6" t="s">
        <v>2039</v>
      </c>
      <c r="R447" t="s">
        <v>2040</v>
      </c>
      <c r="S447" s="9">
        <f t="shared" si="20"/>
        <v>40515.25</v>
      </c>
      <c r="T447" s="9">
        <f t="shared" si="20"/>
        <v>40536.25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8"/>
        <v>82.044117647058826</v>
      </c>
      <c r="P448">
        <f t="shared" si="19"/>
        <v>29.99462365591398</v>
      </c>
      <c r="Q448" s="6" t="s">
        <v>2037</v>
      </c>
      <c r="R448" t="s">
        <v>2046</v>
      </c>
      <c r="S448" s="9">
        <f t="shared" si="20"/>
        <v>41261.25</v>
      </c>
      <c r="T448" s="9">
        <f t="shared" si="20"/>
        <v>41263.25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8"/>
        <v>24.326030927835053</v>
      </c>
      <c r="P449">
        <f t="shared" si="19"/>
        <v>86</v>
      </c>
      <c r="Q449" s="6" t="s">
        <v>2041</v>
      </c>
      <c r="R449" t="s">
        <v>2060</v>
      </c>
      <c r="S449" s="9">
        <f t="shared" si="20"/>
        <v>43088.25</v>
      </c>
      <c r="T449" s="9">
        <f t="shared" si="20"/>
        <v>43104.25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8"/>
        <v>50.482758620689658</v>
      </c>
      <c r="P450">
        <f t="shared" si="19"/>
        <v>75.014876033057845</v>
      </c>
      <c r="Q450" s="6" t="s">
        <v>2050</v>
      </c>
      <c r="R450" t="s">
        <v>2051</v>
      </c>
      <c r="S450" s="9">
        <f t="shared" si="20"/>
        <v>41378.208333333336</v>
      </c>
      <c r="T450" s="9">
        <f t="shared" si="20"/>
        <v>41380.208333333336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1">(E451/D451)*100</f>
        <v>967</v>
      </c>
      <c r="P451">
        <f t="shared" ref="P451:P514" si="22">E451/G451</f>
        <v>101.19767441860465</v>
      </c>
      <c r="Q451" s="6" t="s">
        <v>2050</v>
      </c>
      <c r="R451" t="s">
        <v>2051</v>
      </c>
      <c r="S451" s="9">
        <f t="shared" ref="S451:T514" si="23">(((J451/60)/60)/24)+DATE(1970,1,1)</f>
        <v>43530.25</v>
      </c>
      <c r="T451" s="9">
        <f t="shared" si="23"/>
        <v>43547.208333333328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1"/>
        <v>4</v>
      </c>
      <c r="P452">
        <f t="shared" si="22"/>
        <v>4</v>
      </c>
      <c r="Q452" s="6" t="s">
        <v>2041</v>
      </c>
      <c r="R452" t="s">
        <v>2049</v>
      </c>
      <c r="S452" s="9">
        <f t="shared" si="23"/>
        <v>43394.208333333328</v>
      </c>
      <c r="T452" s="9">
        <f t="shared" si="23"/>
        <v>43417.25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1"/>
        <v>122.84501347708894</v>
      </c>
      <c r="P453">
        <f t="shared" si="22"/>
        <v>29.001272669424118</v>
      </c>
      <c r="Q453" s="6" t="s">
        <v>2035</v>
      </c>
      <c r="R453" t="s">
        <v>2036</v>
      </c>
      <c r="S453" s="9">
        <f t="shared" si="23"/>
        <v>42935.208333333328</v>
      </c>
      <c r="T453" s="9">
        <f t="shared" si="23"/>
        <v>42966.208333333328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1"/>
        <v>63.4375</v>
      </c>
      <c r="P454">
        <f t="shared" si="22"/>
        <v>98.225806451612897</v>
      </c>
      <c r="Q454" s="6" t="s">
        <v>2041</v>
      </c>
      <c r="R454" t="s">
        <v>2044</v>
      </c>
      <c r="S454" s="9">
        <f t="shared" si="23"/>
        <v>40365.208333333336</v>
      </c>
      <c r="T454" s="9">
        <f t="shared" si="23"/>
        <v>40366.208333333336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1"/>
        <v>56.331688596491226</v>
      </c>
      <c r="P455">
        <f t="shared" si="22"/>
        <v>87.001693480101608</v>
      </c>
      <c r="Q455" s="6" t="s">
        <v>2041</v>
      </c>
      <c r="R455" t="s">
        <v>2063</v>
      </c>
      <c r="S455" s="9">
        <f t="shared" si="23"/>
        <v>42705.25</v>
      </c>
      <c r="T455" s="9">
        <f t="shared" si="23"/>
        <v>42746.25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1"/>
        <v>44.074999999999996</v>
      </c>
      <c r="P456">
        <f t="shared" si="22"/>
        <v>45.205128205128204</v>
      </c>
      <c r="Q456" s="6" t="s">
        <v>2041</v>
      </c>
      <c r="R456" t="s">
        <v>2044</v>
      </c>
      <c r="S456" s="9">
        <f t="shared" si="23"/>
        <v>41568.208333333336</v>
      </c>
      <c r="T456" s="9">
        <f t="shared" si="23"/>
        <v>41604.25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1"/>
        <v>118.37253218884121</v>
      </c>
      <c r="P457">
        <f t="shared" si="22"/>
        <v>37.001341561577675</v>
      </c>
      <c r="Q457" s="6" t="s">
        <v>2039</v>
      </c>
      <c r="R457" t="s">
        <v>2040</v>
      </c>
      <c r="S457" s="9">
        <f t="shared" si="23"/>
        <v>40809.208333333336</v>
      </c>
      <c r="T457" s="9">
        <f t="shared" si="23"/>
        <v>40832.208333333336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1"/>
        <v>104.1243169398907</v>
      </c>
      <c r="P458">
        <f t="shared" si="22"/>
        <v>94.976947040498445</v>
      </c>
      <c r="Q458" s="6" t="s">
        <v>2035</v>
      </c>
      <c r="R458" t="s">
        <v>2045</v>
      </c>
      <c r="S458" s="9">
        <f t="shared" si="23"/>
        <v>43141.25</v>
      </c>
      <c r="T458" s="9">
        <f t="shared" si="23"/>
        <v>43141.25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1"/>
        <v>26.640000000000004</v>
      </c>
      <c r="P459">
        <f t="shared" si="22"/>
        <v>28.956521739130434</v>
      </c>
      <c r="Q459" s="6" t="s">
        <v>2039</v>
      </c>
      <c r="R459" t="s">
        <v>2040</v>
      </c>
      <c r="S459" s="9">
        <f t="shared" si="23"/>
        <v>42657.208333333328</v>
      </c>
      <c r="T459" s="9">
        <f t="shared" si="23"/>
        <v>42659.208333333328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1"/>
        <v>351.20118343195264</v>
      </c>
      <c r="P460">
        <f t="shared" si="22"/>
        <v>55.993396226415094</v>
      </c>
      <c r="Q460" s="6" t="s">
        <v>2039</v>
      </c>
      <c r="R460" t="s">
        <v>2040</v>
      </c>
      <c r="S460" s="9">
        <f t="shared" si="23"/>
        <v>40265.208333333336</v>
      </c>
      <c r="T460" s="9">
        <f t="shared" si="23"/>
        <v>40309.208333333336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1"/>
        <v>90.063492063492063</v>
      </c>
      <c r="P461">
        <f t="shared" si="22"/>
        <v>54.038095238095238</v>
      </c>
      <c r="Q461" s="6" t="s">
        <v>2041</v>
      </c>
      <c r="R461" t="s">
        <v>2042</v>
      </c>
      <c r="S461" s="9">
        <f t="shared" si="23"/>
        <v>42001.25</v>
      </c>
      <c r="T461" s="9">
        <f t="shared" si="23"/>
        <v>42026.25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1"/>
        <v>171.625</v>
      </c>
      <c r="P462">
        <f t="shared" si="22"/>
        <v>82.38</v>
      </c>
      <c r="Q462" s="6" t="s">
        <v>2039</v>
      </c>
      <c r="R462" t="s">
        <v>2040</v>
      </c>
      <c r="S462" s="9">
        <f t="shared" si="23"/>
        <v>40399.208333333336</v>
      </c>
      <c r="T462" s="9">
        <f t="shared" si="23"/>
        <v>40402.208333333336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1"/>
        <v>141.04655870445345</v>
      </c>
      <c r="P463">
        <f t="shared" si="22"/>
        <v>66.997115384615384</v>
      </c>
      <c r="Q463" s="6" t="s">
        <v>2041</v>
      </c>
      <c r="R463" t="s">
        <v>2044</v>
      </c>
      <c r="S463" s="9">
        <f t="shared" si="23"/>
        <v>41757.208333333336</v>
      </c>
      <c r="T463" s="9">
        <f t="shared" si="23"/>
        <v>41777.208333333336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1"/>
        <v>30.57944915254237</v>
      </c>
      <c r="P464">
        <f t="shared" si="22"/>
        <v>107.91401869158878</v>
      </c>
      <c r="Q464" s="6" t="s">
        <v>2050</v>
      </c>
      <c r="R464" t="s">
        <v>2061</v>
      </c>
      <c r="S464" s="9">
        <f t="shared" si="23"/>
        <v>41304.25</v>
      </c>
      <c r="T464" s="9">
        <f t="shared" si="23"/>
        <v>41342.25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1"/>
        <v>108.16455696202532</v>
      </c>
      <c r="P465">
        <f t="shared" si="22"/>
        <v>69.009501187648453</v>
      </c>
      <c r="Q465" s="6" t="s">
        <v>2041</v>
      </c>
      <c r="R465" t="s">
        <v>2049</v>
      </c>
      <c r="S465" s="9">
        <f t="shared" si="23"/>
        <v>41639.25</v>
      </c>
      <c r="T465" s="9">
        <f t="shared" si="23"/>
        <v>41643.25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1"/>
        <v>133.45505617977528</v>
      </c>
      <c r="P466">
        <f t="shared" si="22"/>
        <v>39.006568144499177</v>
      </c>
      <c r="Q466" s="6" t="s">
        <v>2039</v>
      </c>
      <c r="R466" t="s">
        <v>2040</v>
      </c>
      <c r="S466" s="9">
        <f t="shared" si="23"/>
        <v>43142.25</v>
      </c>
      <c r="T466" s="9">
        <f t="shared" si="23"/>
        <v>43156.25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1"/>
        <v>187.85106382978722</v>
      </c>
      <c r="P467">
        <f t="shared" si="22"/>
        <v>110.3625</v>
      </c>
      <c r="Q467" s="6" t="s">
        <v>2047</v>
      </c>
      <c r="R467" t="s">
        <v>2059</v>
      </c>
      <c r="S467" s="9">
        <f t="shared" si="23"/>
        <v>43127.25</v>
      </c>
      <c r="T467" s="9">
        <f t="shared" si="23"/>
        <v>43136.25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1"/>
        <v>332</v>
      </c>
      <c r="P468">
        <f t="shared" si="22"/>
        <v>94.857142857142861</v>
      </c>
      <c r="Q468" s="6" t="s">
        <v>2037</v>
      </c>
      <c r="R468" t="s">
        <v>2046</v>
      </c>
      <c r="S468" s="9">
        <f t="shared" si="23"/>
        <v>41409.208333333336</v>
      </c>
      <c r="T468" s="9">
        <f t="shared" si="23"/>
        <v>41432.208333333336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1"/>
        <v>575.21428571428578</v>
      </c>
      <c r="P469">
        <f t="shared" si="22"/>
        <v>57.935251798561154</v>
      </c>
      <c r="Q469" s="6" t="s">
        <v>2037</v>
      </c>
      <c r="R469" t="s">
        <v>2038</v>
      </c>
      <c r="S469" s="9">
        <f t="shared" si="23"/>
        <v>42331.25</v>
      </c>
      <c r="T469" s="9">
        <f t="shared" si="23"/>
        <v>42338.25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1"/>
        <v>40.5</v>
      </c>
      <c r="P470">
        <f t="shared" si="22"/>
        <v>101.25</v>
      </c>
      <c r="Q470" s="6" t="s">
        <v>2039</v>
      </c>
      <c r="R470" t="s">
        <v>2040</v>
      </c>
      <c r="S470" s="9">
        <f t="shared" si="23"/>
        <v>43569.208333333328</v>
      </c>
      <c r="T470" s="9">
        <f t="shared" si="23"/>
        <v>43585.208333333328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1"/>
        <v>184.42857142857144</v>
      </c>
      <c r="P471">
        <f t="shared" si="22"/>
        <v>64.95597484276729</v>
      </c>
      <c r="Q471" s="6" t="s">
        <v>2041</v>
      </c>
      <c r="R471" t="s">
        <v>2044</v>
      </c>
      <c r="S471" s="9">
        <f t="shared" si="23"/>
        <v>42142.208333333328</v>
      </c>
      <c r="T471" s="9">
        <f t="shared" si="23"/>
        <v>42144.208333333328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1"/>
        <v>285.80555555555554</v>
      </c>
      <c r="P472">
        <f t="shared" si="22"/>
        <v>27.00524934383202</v>
      </c>
      <c r="Q472" s="6" t="s">
        <v>2037</v>
      </c>
      <c r="R472" t="s">
        <v>2046</v>
      </c>
      <c r="S472" s="9">
        <f t="shared" si="23"/>
        <v>42716.25</v>
      </c>
      <c r="T472" s="9">
        <f t="shared" si="23"/>
        <v>42723.25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1"/>
        <v>319</v>
      </c>
      <c r="P473">
        <f t="shared" si="22"/>
        <v>50.97422680412371</v>
      </c>
      <c r="Q473" s="6" t="s">
        <v>2033</v>
      </c>
      <c r="R473" t="s">
        <v>2034</v>
      </c>
      <c r="S473" s="9">
        <f t="shared" si="23"/>
        <v>41031.208333333336</v>
      </c>
      <c r="T473" s="9">
        <f t="shared" si="23"/>
        <v>41031.208333333336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1"/>
        <v>39.234070221066318</v>
      </c>
      <c r="P474">
        <f t="shared" si="22"/>
        <v>104.94260869565217</v>
      </c>
      <c r="Q474" s="6" t="s">
        <v>2035</v>
      </c>
      <c r="R474" t="s">
        <v>2036</v>
      </c>
      <c r="S474" s="9">
        <f t="shared" si="23"/>
        <v>43535.208333333328</v>
      </c>
      <c r="T474" s="9">
        <f t="shared" si="23"/>
        <v>43589.208333333328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1"/>
        <v>178.14000000000001</v>
      </c>
      <c r="P475">
        <f t="shared" si="22"/>
        <v>84.028301886792448</v>
      </c>
      <c r="Q475" s="6" t="s">
        <v>2035</v>
      </c>
      <c r="R475" t="s">
        <v>2043</v>
      </c>
      <c r="S475" s="9">
        <f t="shared" si="23"/>
        <v>43277.208333333328</v>
      </c>
      <c r="T475" s="9">
        <f t="shared" si="23"/>
        <v>43278.208333333328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1"/>
        <v>365.15</v>
      </c>
      <c r="P476">
        <f t="shared" si="22"/>
        <v>102.85915492957747</v>
      </c>
      <c r="Q476" s="6" t="s">
        <v>2041</v>
      </c>
      <c r="R476" t="s">
        <v>2060</v>
      </c>
      <c r="S476" s="9">
        <f t="shared" si="23"/>
        <v>41989.25</v>
      </c>
      <c r="T476" s="9">
        <f t="shared" si="23"/>
        <v>41990.25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1"/>
        <v>113.94594594594594</v>
      </c>
      <c r="P477">
        <f t="shared" si="22"/>
        <v>39.962085308056871</v>
      </c>
      <c r="Q477" s="6" t="s">
        <v>2047</v>
      </c>
      <c r="R477" t="s">
        <v>2059</v>
      </c>
      <c r="S477" s="9">
        <f t="shared" si="23"/>
        <v>41450.208333333336</v>
      </c>
      <c r="T477" s="9">
        <f t="shared" si="23"/>
        <v>41454.208333333336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1"/>
        <v>29.828720626631856</v>
      </c>
      <c r="P478">
        <f t="shared" si="22"/>
        <v>51.001785714285717</v>
      </c>
      <c r="Q478" s="6" t="s">
        <v>2047</v>
      </c>
      <c r="R478" t="s">
        <v>2053</v>
      </c>
      <c r="S478" s="9">
        <f t="shared" si="23"/>
        <v>43322.208333333328</v>
      </c>
      <c r="T478" s="9">
        <f t="shared" si="23"/>
        <v>43328.208333333328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1"/>
        <v>54.270588235294113</v>
      </c>
      <c r="P479">
        <f t="shared" si="22"/>
        <v>40.823008849557525</v>
      </c>
      <c r="Q479" s="6" t="s">
        <v>2041</v>
      </c>
      <c r="R479" t="s">
        <v>2063</v>
      </c>
      <c r="S479" s="9">
        <f t="shared" si="23"/>
        <v>40720.208333333336</v>
      </c>
      <c r="T479" s="9">
        <f t="shared" si="23"/>
        <v>40747.208333333336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1"/>
        <v>236.34156976744185</v>
      </c>
      <c r="P480">
        <f t="shared" si="22"/>
        <v>58.999637155297535</v>
      </c>
      <c r="Q480" s="6" t="s">
        <v>2037</v>
      </c>
      <c r="R480" t="s">
        <v>2046</v>
      </c>
      <c r="S480" s="9">
        <f t="shared" si="23"/>
        <v>42072.208333333328</v>
      </c>
      <c r="T480" s="9">
        <f t="shared" si="23"/>
        <v>42084.208333333328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1"/>
        <v>512.91666666666663</v>
      </c>
      <c r="P481">
        <f t="shared" si="22"/>
        <v>71.156069364161851</v>
      </c>
      <c r="Q481" s="6" t="s">
        <v>2033</v>
      </c>
      <c r="R481" t="s">
        <v>2034</v>
      </c>
      <c r="S481" s="9">
        <f t="shared" si="23"/>
        <v>42945.208333333328</v>
      </c>
      <c r="T481" s="9">
        <f t="shared" si="23"/>
        <v>42947.208333333328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1"/>
        <v>100.65116279069768</v>
      </c>
      <c r="P482">
        <f t="shared" si="22"/>
        <v>99.494252873563212</v>
      </c>
      <c r="Q482" s="6" t="s">
        <v>2054</v>
      </c>
      <c r="R482" t="s">
        <v>2055</v>
      </c>
      <c r="S482" s="9">
        <f t="shared" si="23"/>
        <v>40248.25</v>
      </c>
      <c r="T482" s="9">
        <f t="shared" si="23"/>
        <v>40257.208333333336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1"/>
        <v>81.348423194303152</v>
      </c>
      <c r="P483">
        <f t="shared" si="22"/>
        <v>103.98634590377114</v>
      </c>
      <c r="Q483" s="6" t="s">
        <v>2039</v>
      </c>
      <c r="R483" t="s">
        <v>2040</v>
      </c>
      <c r="S483" s="9">
        <f t="shared" si="23"/>
        <v>41913.208333333336</v>
      </c>
      <c r="T483" s="9">
        <f t="shared" si="23"/>
        <v>41955.25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1"/>
        <v>16.404761904761905</v>
      </c>
      <c r="P484">
        <f t="shared" si="22"/>
        <v>76.555555555555557</v>
      </c>
      <c r="Q484" s="6" t="s">
        <v>2047</v>
      </c>
      <c r="R484" t="s">
        <v>2053</v>
      </c>
      <c r="S484" s="9">
        <f t="shared" si="23"/>
        <v>40963.25</v>
      </c>
      <c r="T484" s="9">
        <f t="shared" si="23"/>
        <v>40974.25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1"/>
        <v>52.774617067833695</v>
      </c>
      <c r="P485">
        <f t="shared" si="22"/>
        <v>87.068592057761734</v>
      </c>
      <c r="Q485" s="6" t="s">
        <v>2039</v>
      </c>
      <c r="R485" t="s">
        <v>2040</v>
      </c>
      <c r="S485" s="9">
        <f t="shared" si="23"/>
        <v>43811.25</v>
      </c>
      <c r="T485" s="9">
        <f t="shared" si="23"/>
        <v>43818.25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1"/>
        <v>260.20608108108109</v>
      </c>
      <c r="P486">
        <f t="shared" si="22"/>
        <v>48.99554707379135</v>
      </c>
      <c r="Q486" s="6" t="s">
        <v>2033</v>
      </c>
      <c r="R486" t="s">
        <v>2034</v>
      </c>
      <c r="S486" s="9">
        <f t="shared" si="23"/>
        <v>41855.208333333336</v>
      </c>
      <c r="T486" s="9">
        <f t="shared" si="23"/>
        <v>41904.208333333336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1"/>
        <v>30.73289183222958</v>
      </c>
      <c r="P487">
        <f t="shared" si="22"/>
        <v>42.969135802469133</v>
      </c>
      <c r="Q487" s="6" t="s">
        <v>2039</v>
      </c>
      <c r="R487" t="s">
        <v>2040</v>
      </c>
      <c r="S487" s="9">
        <f t="shared" si="23"/>
        <v>43626.208333333328</v>
      </c>
      <c r="T487" s="9">
        <f t="shared" si="23"/>
        <v>43667.208333333328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1"/>
        <v>13.5</v>
      </c>
      <c r="P488">
        <f t="shared" si="22"/>
        <v>33.428571428571431</v>
      </c>
      <c r="Q488" s="6" t="s">
        <v>2047</v>
      </c>
      <c r="R488" t="s">
        <v>2059</v>
      </c>
      <c r="S488" s="9">
        <f t="shared" si="23"/>
        <v>43168.25</v>
      </c>
      <c r="T488" s="9">
        <f t="shared" si="23"/>
        <v>43183.208333333328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1"/>
        <v>178.62556663644605</v>
      </c>
      <c r="P489">
        <f t="shared" si="22"/>
        <v>83.982949701619773</v>
      </c>
      <c r="Q489" s="6" t="s">
        <v>2039</v>
      </c>
      <c r="R489" t="s">
        <v>2040</v>
      </c>
      <c r="S489" s="9">
        <f t="shared" si="23"/>
        <v>42845.208333333328</v>
      </c>
      <c r="T489" s="9">
        <f t="shared" si="23"/>
        <v>42878.208333333328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1"/>
        <v>220.0566037735849</v>
      </c>
      <c r="P490">
        <f t="shared" si="22"/>
        <v>101.41739130434783</v>
      </c>
      <c r="Q490" s="6" t="s">
        <v>2039</v>
      </c>
      <c r="R490" t="s">
        <v>2040</v>
      </c>
      <c r="S490" s="9">
        <f t="shared" si="23"/>
        <v>42403.25</v>
      </c>
      <c r="T490" s="9">
        <f t="shared" si="23"/>
        <v>42420.25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1"/>
        <v>101.5108695652174</v>
      </c>
      <c r="P491">
        <f t="shared" si="22"/>
        <v>109.87058823529412</v>
      </c>
      <c r="Q491" s="6" t="s">
        <v>2037</v>
      </c>
      <c r="R491" t="s">
        <v>2046</v>
      </c>
      <c r="S491" s="9">
        <f t="shared" si="23"/>
        <v>40406.208333333336</v>
      </c>
      <c r="T491" s="9">
        <f t="shared" si="23"/>
        <v>40411.208333333336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1"/>
        <v>191.5</v>
      </c>
      <c r="P492">
        <f t="shared" si="22"/>
        <v>31.916666666666668</v>
      </c>
      <c r="Q492" s="6" t="s">
        <v>2064</v>
      </c>
      <c r="R492" t="s">
        <v>2065</v>
      </c>
      <c r="S492" s="9">
        <f t="shared" si="23"/>
        <v>43786.25</v>
      </c>
      <c r="T492" s="9">
        <f t="shared" si="23"/>
        <v>43793.25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1"/>
        <v>305.34683098591546</v>
      </c>
      <c r="P493">
        <f t="shared" si="22"/>
        <v>70.993450675399103</v>
      </c>
      <c r="Q493" s="6" t="s">
        <v>2033</v>
      </c>
      <c r="R493" t="s">
        <v>2034</v>
      </c>
      <c r="S493" s="9">
        <f t="shared" si="23"/>
        <v>41456.208333333336</v>
      </c>
      <c r="T493" s="9">
        <f t="shared" si="23"/>
        <v>41482.208333333336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1"/>
        <v>23.995287958115181</v>
      </c>
      <c r="P494">
        <f t="shared" si="22"/>
        <v>77.026890756302521</v>
      </c>
      <c r="Q494" s="6" t="s">
        <v>2041</v>
      </c>
      <c r="R494" t="s">
        <v>2052</v>
      </c>
      <c r="S494" s="9">
        <f t="shared" si="23"/>
        <v>40336.208333333336</v>
      </c>
      <c r="T494" s="9">
        <f t="shared" si="23"/>
        <v>40371.208333333336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1"/>
        <v>723.77777777777771</v>
      </c>
      <c r="P495">
        <f t="shared" si="22"/>
        <v>101.78125</v>
      </c>
      <c r="Q495" s="6" t="s">
        <v>2054</v>
      </c>
      <c r="R495" t="s">
        <v>2055</v>
      </c>
      <c r="S495" s="9">
        <f t="shared" si="23"/>
        <v>43645.208333333328</v>
      </c>
      <c r="T495" s="9">
        <f t="shared" si="23"/>
        <v>43658.208333333328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1"/>
        <v>547.36</v>
      </c>
      <c r="P496">
        <f t="shared" si="22"/>
        <v>51.059701492537314</v>
      </c>
      <c r="Q496" s="6" t="s">
        <v>2037</v>
      </c>
      <c r="R496" t="s">
        <v>2046</v>
      </c>
      <c r="S496" s="9">
        <f t="shared" si="23"/>
        <v>40990.208333333336</v>
      </c>
      <c r="T496" s="9">
        <f t="shared" si="23"/>
        <v>40991.208333333336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1"/>
        <v>414.49999999999994</v>
      </c>
      <c r="P497">
        <f t="shared" si="22"/>
        <v>68.02051282051282</v>
      </c>
      <c r="Q497" s="6" t="s">
        <v>2039</v>
      </c>
      <c r="R497" t="s">
        <v>2040</v>
      </c>
      <c r="S497" s="9">
        <f t="shared" si="23"/>
        <v>41800.208333333336</v>
      </c>
      <c r="T497" s="9">
        <f t="shared" si="23"/>
        <v>41804.208333333336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1"/>
        <v>0.90696409140369971</v>
      </c>
      <c r="P498">
        <f t="shared" si="22"/>
        <v>30.87037037037037</v>
      </c>
      <c r="Q498" s="6" t="s">
        <v>2041</v>
      </c>
      <c r="R498" t="s">
        <v>2049</v>
      </c>
      <c r="S498" s="9">
        <f t="shared" si="23"/>
        <v>42876.208333333328</v>
      </c>
      <c r="T498" s="9">
        <f t="shared" si="23"/>
        <v>42893.208333333328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1"/>
        <v>34.173469387755098</v>
      </c>
      <c r="P499">
        <f t="shared" si="22"/>
        <v>27.908333333333335</v>
      </c>
      <c r="Q499" s="6" t="s">
        <v>2037</v>
      </c>
      <c r="R499" t="s">
        <v>2046</v>
      </c>
      <c r="S499" s="9">
        <f t="shared" si="23"/>
        <v>42724.25</v>
      </c>
      <c r="T499" s="9">
        <f t="shared" si="23"/>
        <v>42724.25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1"/>
        <v>23.948810754912099</v>
      </c>
      <c r="P500">
        <f t="shared" si="22"/>
        <v>79.994818652849744</v>
      </c>
      <c r="Q500" s="6" t="s">
        <v>2037</v>
      </c>
      <c r="R500" t="s">
        <v>2038</v>
      </c>
      <c r="S500" s="9">
        <f t="shared" si="23"/>
        <v>42005.25</v>
      </c>
      <c r="T500" s="9">
        <f t="shared" si="23"/>
        <v>42007.25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1"/>
        <v>48.072649572649574</v>
      </c>
      <c r="P501">
        <f t="shared" si="22"/>
        <v>38.003378378378379</v>
      </c>
      <c r="Q501" s="6" t="s">
        <v>2041</v>
      </c>
      <c r="R501" t="s">
        <v>2042</v>
      </c>
      <c r="S501" s="9">
        <f t="shared" si="23"/>
        <v>42444.208333333328</v>
      </c>
      <c r="T501" s="9">
        <f t="shared" si="23"/>
        <v>42449.208333333328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1"/>
        <v>0</v>
      </c>
      <c r="P502" t="e">
        <f t="shared" si="22"/>
        <v>#DIV/0!</v>
      </c>
      <c r="Q502" s="6" t="s">
        <v>2039</v>
      </c>
      <c r="R502" t="s">
        <v>2040</v>
      </c>
      <c r="S502" s="9">
        <f t="shared" si="23"/>
        <v>41395.208333333336</v>
      </c>
      <c r="T502" s="9">
        <f t="shared" si="23"/>
        <v>41423.208333333336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1"/>
        <v>70.145182291666657</v>
      </c>
      <c r="P503">
        <f t="shared" si="22"/>
        <v>59.990534521158132</v>
      </c>
      <c r="Q503" s="6" t="s">
        <v>2041</v>
      </c>
      <c r="R503" t="s">
        <v>2042</v>
      </c>
      <c r="S503" s="9">
        <f t="shared" si="23"/>
        <v>41345.208333333336</v>
      </c>
      <c r="T503" s="9">
        <f t="shared" si="23"/>
        <v>41347.208333333336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1"/>
        <v>529.92307692307691</v>
      </c>
      <c r="P504">
        <f t="shared" si="22"/>
        <v>37.037634408602152</v>
      </c>
      <c r="Q504" s="6" t="s">
        <v>2050</v>
      </c>
      <c r="R504" t="s">
        <v>2051</v>
      </c>
      <c r="S504" s="9">
        <f t="shared" si="23"/>
        <v>41117.208333333336</v>
      </c>
      <c r="T504" s="9">
        <f t="shared" si="23"/>
        <v>41146.208333333336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1"/>
        <v>180.32549019607845</v>
      </c>
      <c r="P505">
        <f t="shared" si="22"/>
        <v>99.963043478260872</v>
      </c>
      <c r="Q505" s="6" t="s">
        <v>2041</v>
      </c>
      <c r="R505" t="s">
        <v>2044</v>
      </c>
      <c r="S505" s="9">
        <f t="shared" si="23"/>
        <v>42186.208333333328</v>
      </c>
      <c r="T505" s="9">
        <f t="shared" si="23"/>
        <v>42206.208333333328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1"/>
        <v>92.320000000000007</v>
      </c>
      <c r="P506">
        <f t="shared" si="22"/>
        <v>111.6774193548387</v>
      </c>
      <c r="Q506" s="6" t="s">
        <v>2035</v>
      </c>
      <c r="R506" t="s">
        <v>2036</v>
      </c>
      <c r="S506" s="9">
        <f t="shared" si="23"/>
        <v>42142.208333333328</v>
      </c>
      <c r="T506" s="9">
        <f t="shared" si="23"/>
        <v>42143.208333333328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1"/>
        <v>13.901001112347053</v>
      </c>
      <c r="P507">
        <f t="shared" si="22"/>
        <v>36.014409221902014</v>
      </c>
      <c r="Q507" s="6" t="s">
        <v>2047</v>
      </c>
      <c r="R507" t="s">
        <v>2056</v>
      </c>
      <c r="S507" s="9">
        <f t="shared" si="23"/>
        <v>41341.25</v>
      </c>
      <c r="T507" s="9">
        <f t="shared" si="23"/>
        <v>41383.208333333336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1"/>
        <v>927.07777777777767</v>
      </c>
      <c r="P508">
        <f t="shared" si="22"/>
        <v>66.010284810126578</v>
      </c>
      <c r="Q508" s="6" t="s">
        <v>2039</v>
      </c>
      <c r="R508" t="s">
        <v>2040</v>
      </c>
      <c r="S508" s="9">
        <f t="shared" si="23"/>
        <v>43062.25</v>
      </c>
      <c r="T508" s="9">
        <f t="shared" si="23"/>
        <v>43079.25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1"/>
        <v>39.857142857142861</v>
      </c>
      <c r="P509">
        <f t="shared" si="22"/>
        <v>44.05263157894737</v>
      </c>
      <c r="Q509" s="6" t="s">
        <v>2037</v>
      </c>
      <c r="R509" t="s">
        <v>2038</v>
      </c>
      <c r="S509" s="9">
        <f t="shared" si="23"/>
        <v>41373.208333333336</v>
      </c>
      <c r="T509" s="9">
        <f t="shared" si="23"/>
        <v>41422.208333333336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1"/>
        <v>112.22929936305732</v>
      </c>
      <c r="P510">
        <f t="shared" si="22"/>
        <v>52.999726551818434</v>
      </c>
      <c r="Q510" s="6" t="s">
        <v>2039</v>
      </c>
      <c r="R510" t="s">
        <v>2040</v>
      </c>
      <c r="S510" s="9">
        <f t="shared" si="23"/>
        <v>43310.208333333328</v>
      </c>
      <c r="T510" s="9">
        <f t="shared" si="23"/>
        <v>43331.208333333328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1"/>
        <v>70.925816023738875</v>
      </c>
      <c r="P511">
        <f t="shared" si="22"/>
        <v>95</v>
      </c>
      <c r="Q511" s="6" t="s">
        <v>2039</v>
      </c>
      <c r="R511" t="s">
        <v>2040</v>
      </c>
      <c r="S511" s="9">
        <f t="shared" si="23"/>
        <v>41034.208333333336</v>
      </c>
      <c r="T511" s="9">
        <f t="shared" si="23"/>
        <v>41044.208333333336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1"/>
        <v>119.08974358974358</v>
      </c>
      <c r="P512">
        <f t="shared" si="22"/>
        <v>70.908396946564892</v>
      </c>
      <c r="Q512" s="6" t="s">
        <v>2041</v>
      </c>
      <c r="R512" t="s">
        <v>2044</v>
      </c>
      <c r="S512" s="9">
        <f t="shared" si="23"/>
        <v>43251.208333333328</v>
      </c>
      <c r="T512" s="9">
        <f t="shared" si="23"/>
        <v>43275.208333333328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1"/>
        <v>24.017591339648174</v>
      </c>
      <c r="P513">
        <f t="shared" si="22"/>
        <v>98.060773480662988</v>
      </c>
      <c r="Q513" s="6" t="s">
        <v>2039</v>
      </c>
      <c r="R513" t="s">
        <v>2040</v>
      </c>
      <c r="S513" s="9">
        <f t="shared" si="23"/>
        <v>43671.208333333328</v>
      </c>
      <c r="T513" s="9">
        <f t="shared" si="23"/>
        <v>43681.208333333328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1"/>
        <v>139.31868131868131</v>
      </c>
      <c r="P514">
        <f t="shared" si="22"/>
        <v>53.046025104602514</v>
      </c>
      <c r="Q514" s="6" t="s">
        <v>2050</v>
      </c>
      <c r="R514" t="s">
        <v>2051</v>
      </c>
      <c r="S514" s="9">
        <f t="shared" si="23"/>
        <v>41825.208333333336</v>
      </c>
      <c r="T514" s="9">
        <f t="shared" si="23"/>
        <v>41826.208333333336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4">(E515/D515)*100</f>
        <v>39.277108433734945</v>
      </c>
      <c r="P515">
        <f t="shared" ref="P515:P578" si="25">E515/G515</f>
        <v>93.142857142857139</v>
      </c>
      <c r="Q515" s="6" t="s">
        <v>2041</v>
      </c>
      <c r="R515" t="s">
        <v>2060</v>
      </c>
      <c r="S515" s="9">
        <f t="shared" ref="S515:T578" si="26">(((J515/60)/60)/24)+DATE(1970,1,1)</f>
        <v>40430.208333333336</v>
      </c>
      <c r="T515" s="9">
        <f t="shared" si="26"/>
        <v>40432.208333333336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4"/>
        <v>22.439077144917089</v>
      </c>
      <c r="P516">
        <f t="shared" si="25"/>
        <v>58.945075757575758</v>
      </c>
      <c r="Q516" s="6" t="s">
        <v>2035</v>
      </c>
      <c r="R516" t="s">
        <v>2036</v>
      </c>
      <c r="S516" s="9">
        <f t="shared" si="26"/>
        <v>41614.25</v>
      </c>
      <c r="T516" s="9">
        <f t="shared" si="26"/>
        <v>41619.25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4"/>
        <v>55.779069767441861</v>
      </c>
      <c r="P517">
        <f t="shared" si="25"/>
        <v>36.067669172932334</v>
      </c>
      <c r="Q517" s="6" t="s">
        <v>2039</v>
      </c>
      <c r="R517" t="s">
        <v>2040</v>
      </c>
      <c r="S517" s="9">
        <f t="shared" si="26"/>
        <v>40900.25</v>
      </c>
      <c r="T517" s="9">
        <f t="shared" si="26"/>
        <v>40902.25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4"/>
        <v>42.523125996810208</v>
      </c>
      <c r="P518">
        <f t="shared" si="25"/>
        <v>63.030732860520096</v>
      </c>
      <c r="Q518" s="6" t="s">
        <v>2047</v>
      </c>
      <c r="R518" t="s">
        <v>2048</v>
      </c>
      <c r="S518" s="9">
        <f t="shared" si="26"/>
        <v>40396.208333333336</v>
      </c>
      <c r="T518" s="9">
        <f t="shared" si="26"/>
        <v>40434.208333333336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4"/>
        <v>112.00000000000001</v>
      </c>
      <c r="P519">
        <f t="shared" si="25"/>
        <v>84.717948717948715</v>
      </c>
      <c r="Q519" s="6" t="s">
        <v>2033</v>
      </c>
      <c r="R519" t="s">
        <v>2034</v>
      </c>
      <c r="S519" s="9">
        <f t="shared" si="26"/>
        <v>42860.208333333328</v>
      </c>
      <c r="T519" s="9">
        <f t="shared" si="26"/>
        <v>42865.208333333328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4"/>
        <v>7.0681818181818183</v>
      </c>
      <c r="P520">
        <f t="shared" si="25"/>
        <v>62.2</v>
      </c>
      <c r="Q520" s="6" t="s">
        <v>2041</v>
      </c>
      <c r="R520" t="s">
        <v>2049</v>
      </c>
      <c r="S520" s="9">
        <f t="shared" si="26"/>
        <v>43154.25</v>
      </c>
      <c r="T520" s="9">
        <f t="shared" si="26"/>
        <v>43156.25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4"/>
        <v>101.74563871693867</v>
      </c>
      <c r="P521">
        <f t="shared" si="25"/>
        <v>101.97518330513255</v>
      </c>
      <c r="Q521" s="6" t="s">
        <v>2035</v>
      </c>
      <c r="R521" t="s">
        <v>2036</v>
      </c>
      <c r="S521" s="9">
        <f t="shared" si="26"/>
        <v>42012.25</v>
      </c>
      <c r="T521" s="9">
        <f t="shared" si="26"/>
        <v>42026.25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4"/>
        <v>425.75</v>
      </c>
      <c r="P522">
        <f t="shared" si="25"/>
        <v>106.4375</v>
      </c>
      <c r="Q522" s="6" t="s">
        <v>2039</v>
      </c>
      <c r="R522" t="s">
        <v>2040</v>
      </c>
      <c r="S522" s="9">
        <f t="shared" si="26"/>
        <v>43574.208333333328</v>
      </c>
      <c r="T522" s="9">
        <f t="shared" si="26"/>
        <v>43577.208333333328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4"/>
        <v>145.53947368421052</v>
      </c>
      <c r="P523">
        <f t="shared" si="25"/>
        <v>29.975609756097562</v>
      </c>
      <c r="Q523" s="6" t="s">
        <v>2041</v>
      </c>
      <c r="R523" t="s">
        <v>2044</v>
      </c>
      <c r="S523" s="9">
        <f t="shared" si="26"/>
        <v>42605.208333333328</v>
      </c>
      <c r="T523" s="9">
        <f t="shared" si="26"/>
        <v>42611.208333333328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4"/>
        <v>32.453465346534657</v>
      </c>
      <c r="P524">
        <f t="shared" si="25"/>
        <v>85.806282722513089</v>
      </c>
      <c r="Q524" s="6" t="s">
        <v>2041</v>
      </c>
      <c r="R524" t="s">
        <v>2052</v>
      </c>
      <c r="S524" s="9">
        <f t="shared" si="26"/>
        <v>41093.208333333336</v>
      </c>
      <c r="T524" s="9">
        <f t="shared" si="26"/>
        <v>41105.208333333336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4"/>
        <v>700.33333333333326</v>
      </c>
      <c r="P525">
        <f t="shared" si="25"/>
        <v>70.82022471910112</v>
      </c>
      <c r="Q525" s="6" t="s">
        <v>2041</v>
      </c>
      <c r="R525" t="s">
        <v>2052</v>
      </c>
      <c r="S525" s="9">
        <f t="shared" si="26"/>
        <v>40241.25</v>
      </c>
      <c r="T525" s="9">
        <f t="shared" si="26"/>
        <v>40246.25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4"/>
        <v>83.904860392967933</v>
      </c>
      <c r="P526">
        <f t="shared" si="25"/>
        <v>40.998484082870135</v>
      </c>
      <c r="Q526" s="6" t="s">
        <v>2039</v>
      </c>
      <c r="R526" t="s">
        <v>2040</v>
      </c>
      <c r="S526" s="9">
        <f t="shared" si="26"/>
        <v>40294.208333333336</v>
      </c>
      <c r="T526" s="9">
        <f t="shared" si="26"/>
        <v>40307.208333333336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4"/>
        <v>84.19047619047619</v>
      </c>
      <c r="P527">
        <f t="shared" si="25"/>
        <v>28.063492063492063</v>
      </c>
      <c r="Q527" s="6" t="s">
        <v>2037</v>
      </c>
      <c r="R527" t="s">
        <v>2046</v>
      </c>
      <c r="S527" s="9">
        <f t="shared" si="26"/>
        <v>40505.25</v>
      </c>
      <c r="T527" s="9">
        <f t="shared" si="26"/>
        <v>40509.25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4"/>
        <v>155.95180722891567</v>
      </c>
      <c r="P528">
        <f t="shared" si="25"/>
        <v>88.054421768707485</v>
      </c>
      <c r="Q528" s="6" t="s">
        <v>2039</v>
      </c>
      <c r="R528" t="s">
        <v>2040</v>
      </c>
      <c r="S528" s="9">
        <f t="shared" si="26"/>
        <v>42364.25</v>
      </c>
      <c r="T528" s="9">
        <f t="shared" si="26"/>
        <v>42401.25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4"/>
        <v>99.619450317124731</v>
      </c>
      <c r="P529">
        <f t="shared" si="25"/>
        <v>31</v>
      </c>
      <c r="Q529" s="6" t="s">
        <v>2041</v>
      </c>
      <c r="R529" t="s">
        <v>2049</v>
      </c>
      <c r="S529" s="9">
        <f t="shared" si="26"/>
        <v>42405.25</v>
      </c>
      <c r="T529" s="9">
        <f t="shared" si="26"/>
        <v>42441.25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4"/>
        <v>80.300000000000011</v>
      </c>
      <c r="P530">
        <f t="shared" si="25"/>
        <v>90.337500000000006</v>
      </c>
      <c r="Q530" s="6" t="s">
        <v>2035</v>
      </c>
      <c r="R530" t="s">
        <v>2045</v>
      </c>
      <c r="S530" s="9">
        <f t="shared" si="26"/>
        <v>41601.25</v>
      </c>
      <c r="T530" s="9">
        <f t="shared" si="26"/>
        <v>41646.25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4"/>
        <v>11.254901960784313</v>
      </c>
      <c r="P531">
        <f t="shared" si="25"/>
        <v>63.777777777777779</v>
      </c>
      <c r="Q531" s="6" t="s">
        <v>2050</v>
      </c>
      <c r="R531" t="s">
        <v>2051</v>
      </c>
      <c r="S531" s="9">
        <f t="shared" si="26"/>
        <v>41769.208333333336</v>
      </c>
      <c r="T531" s="9">
        <f t="shared" si="26"/>
        <v>41797.208333333336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4"/>
        <v>91.740952380952379</v>
      </c>
      <c r="P532">
        <f t="shared" si="25"/>
        <v>53.995515695067262</v>
      </c>
      <c r="Q532" s="6" t="s">
        <v>2047</v>
      </c>
      <c r="R532" t="s">
        <v>2053</v>
      </c>
      <c r="S532" s="9">
        <f t="shared" si="26"/>
        <v>40421.208333333336</v>
      </c>
      <c r="T532" s="9">
        <f t="shared" si="26"/>
        <v>40435.208333333336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4"/>
        <v>95.521156936261391</v>
      </c>
      <c r="P533">
        <f t="shared" si="25"/>
        <v>48.993956043956047</v>
      </c>
      <c r="Q533" s="6" t="s">
        <v>2050</v>
      </c>
      <c r="R533" t="s">
        <v>2051</v>
      </c>
      <c r="S533" s="9">
        <f t="shared" si="26"/>
        <v>41589.25</v>
      </c>
      <c r="T533" s="9">
        <f t="shared" si="26"/>
        <v>41645.25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4"/>
        <v>502.87499999999994</v>
      </c>
      <c r="P534">
        <f t="shared" si="25"/>
        <v>63.857142857142854</v>
      </c>
      <c r="Q534" s="6" t="s">
        <v>2039</v>
      </c>
      <c r="R534" t="s">
        <v>2040</v>
      </c>
      <c r="S534" s="9">
        <f t="shared" si="26"/>
        <v>43125.25</v>
      </c>
      <c r="T534" s="9">
        <f t="shared" si="26"/>
        <v>43126.25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4"/>
        <v>159.24394463667818</v>
      </c>
      <c r="P535">
        <f t="shared" si="25"/>
        <v>82.996393146979258</v>
      </c>
      <c r="Q535" s="6" t="s">
        <v>2035</v>
      </c>
      <c r="R535" t="s">
        <v>2045</v>
      </c>
      <c r="S535" s="9">
        <f t="shared" si="26"/>
        <v>41479.208333333336</v>
      </c>
      <c r="T535" s="9">
        <f t="shared" si="26"/>
        <v>41515.208333333336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4"/>
        <v>15.022446689113355</v>
      </c>
      <c r="P536">
        <f t="shared" si="25"/>
        <v>55.08230452674897</v>
      </c>
      <c r="Q536" s="6" t="s">
        <v>2041</v>
      </c>
      <c r="R536" t="s">
        <v>2044</v>
      </c>
      <c r="S536" s="9">
        <f t="shared" si="26"/>
        <v>43329.208333333328</v>
      </c>
      <c r="T536" s="9">
        <f t="shared" si="26"/>
        <v>43330.208333333328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4"/>
        <v>482.03846153846149</v>
      </c>
      <c r="P537">
        <f t="shared" si="25"/>
        <v>62.044554455445542</v>
      </c>
      <c r="Q537" s="6" t="s">
        <v>2039</v>
      </c>
      <c r="R537" t="s">
        <v>2040</v>
      </c>
      <c r="S537" s="9">
        <f t="shared" si="26"/>
        <v>43259.208333333328</v>
      </c>
      <c r="T537" s="9">
        <f t="shared" si="26"/>
        <v>43261.208333333328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4"/>
        <v>149.96938775510205</v>
      </c>
      <c r="P538">
        <f t="shared" si="25"/>
        <v>104.97857142857143</v>
      </c>
      <c r="Q538" s="6" t="s">
        <v>2047</v>
      </c>
      <c r="R538" t="s">
        <v>2053</v>
      </c>
      <c r="S538" s="9">
        <f t="shared" si="26"/>
        <v>40414.208333333336</v>
      </c>
      <c r="T538" s="9">
        <f t="shared" si="26"/>
        <v>40440.208333333336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4"/>
        <v>117.22156398104266</v>
      </c>
      <c r="P539">
        <f t="shared" si="25"/>
        <v>94.044676806083643</v>
      </c>
      <c r="Q539" s="6" t="s">
        <v>2041</v>
      </c>
      <c r="R539" t="s">
        <v>2042</v>
      </c>
      <c r="S539" s="9">
        <f t="shared" si="26"/>
        <v>43342.208333333328</v>
      </c>
      <c r="T539" s="9">
        <f t="shared" si="26"/>
        <v>43365.208333333328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4"/>
        <v>37.695968274950431</v>
      </c>
      <c r="P540">
        <f t="shared" si="25"/>
        <v>44.007716049382715</v>
      </c>
      <c r="Q540" s="6" t="s">
        <v>2050</v>
      </c>
      <c r="R540" t="s">
        <v>2061</v>
      </c>
      <c r="S540" s="9">
        <f t="shared" si="26"/>
        <v>41539.208333333336</v>
      </c>
      <c r="T540" s="9">
        <f t="shared" si="26"/>
        <v>41555.208333333336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4"/>
        <v>72.653061224489804</v>
      </c>
      <c r="P541">
        <f t="shared" si="25"/>
        <v>92.467532467532465</v>
      </c>
      <c r="Q541" s="6" t="s">
        <v>2033</v>
      </c>
      <c r="R541" t="s">
        <v>2034</v>
      </c>
      <c r="S541" s="9">
        <f t="shared" si="26"/>
        <v>43647.208333333328</v>
      </c>
      <c r="T541" s="9">
        <f t="shared" si="26"/>
        <v>43653.208333333328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4"/>
        <v>265.98113207547169</v>
      </c>
      <c r="P542">
        <f t="shared" si="25"/>
        <v>57.072874493927124</v>
      </c>
      <c r="Q542" s="6" t="s">
        <v>2054</v>
      </c>
      <c r="R542" t="s">
        <v>2055</v>
      </c>
      <c r="S542" s="9">
        <f t="shared" si="26"/>
        <v>43225.208333333328</v>
      </c>
      <c r="T542" s="9">
        <f t="shared" si="26"/>
        <v>43247.208333333328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4"/>
        <v>24.205617977528089</v>
      </c>
      <c r="P543">
        <f t="shared" si="25"/>
        <v>109.07848101265823</v>
      </c>
      <c r="Q543" s="6" t="s">
        <v>2050</v>
      </c>
      <c r="R543" t="s">
        <v>2061</v>
      </c>
      <c r="S543" s="9">
        <f t="shared" si="26"/>
        <v>42165.208333333328</v>
      </c>
      <c r="T543" s="9">
        <f t="shared" si="26"/>
        <v>42191.208333333328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4"/>
        <v>2.5064935064935066</v>
      </c>
      <c r="P544">
        <f t="shared" si="25"/>
        <v>39.387755102040813</v>
      </c>
      <c r="Q544" s="6" t="s">
        <v>2035</v>
      </c>
      <c r="R544" t="s">
        <v>2045</v>
      </c>
      <c r="S544" s="9">
        <f t="shared" si="26"/>
        <v>42391.25</v>
      </c>
      <c r="T544" s="9">
        <f t="shared" si="26"/>
        <v>42421.25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4"/>
        <v>16.329799764428738</v>
      </c>
      <c r="P545">
        <f t="shared" si="25"/>
        <v>77.022222222222226</v>
      </c>
      <c r="Q545" s="6" t="s">
        <v>2050</v>
      </c>
      <c r="R545" t="s">
        <v>2051</v>
      </c>
      <c r="S545" s="9">
        <f t="shared" si="26"/>
        <v>41528.208333333336</v>
      </c>
      <c r="T545" s="9">
        <f t="shared" si="26"/>
        <v>41543.208333333336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4"/>
        <v>276.5</v>
      </c>
      <c r="P546">
        <f t="shared" si="25"/>
        <v>92.166666666666671</v>
      </c>
      <c r="Q546" s="6" t="s">
        <v>2035</v>
      </c>
      <c r="R546" t="s">
        <v>2036</v>
      </c>
      <c r="S546" s="9">
        <f t="shared" si="26"/>
        <v>42377.25</v>
      </c>
      <c r="T546" s="9">
        <f t="shared" si="26"/>
        <v>42390.25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4"/>
        <v>88.803571428571431</v>
      </c>
      <c r="P547">
        <f t="shared" si="25"/>
        <v>61.007063197026021</v>
      </c>
      <c r="Q547" s="6" t="s">
        <v>2039</v>
      </c>
      <c r="R547" t="s">
        <v>2040</v>
      </c>
      <c r="S547" s="9">
        <f t="shared" si="26"/>
        <v>43824.25</v>
      </c>
      <c r="T547" s="9">
        <f t="shared" si="26"/>
        <v>43844.25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4"/>
        <v>163.57142857142856</v>
      </c>
      <c r="P548">
        <f t="shared" si="25"/>
        <v>78.068181818181813</v>
      </c>
      <c r="Q548" s="6" t="s">
        <v>2039</v>
      </c>
      <c r="R548" t="s">
        <v>2040</v>
      </c>
      <c r="S548" s="9">
        <f t="shared" si="26"/>
        <v>43360.208333333328</v>
      </c>
      <c r="T548" s="9">
        <f t="shared" si="26"/>
        <v>43363.208333333328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4"/>
        <v>969</v>
      </c>
      <c r="P549">
        <f t="shared" si="25"/>
        <v>80.75</v>
      </c>
      <c r="Q549" s="6" t="s">
        <v>2041</v>
      </c>
      <c r="R549" t="s">
        <v>2044</v>
      </c>
      <c r="S549" s="9">
        <f t="shared" si="26"/>
        <v>42029.25</v>
      </c>
      <c r="T549" s="9">
        <f t="shared" si="26"/>
        <v>42041.25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4"/>
        <v>270.91376701966715</v>
      </c>
      <c r="P550">
        <f t="shared" si="25"/>
        <v>59.991289782244557</v>
      </c>
      <c r="Q550" s="6" t="s">
        <v>2039</v>
      </c>
      <c r="R550" t="s">
        <v>2040</v>
      </c>
      <c r="S550" s="9">
        <f t="shared" si="26"/>
        <v>42461.208333333328</v>
      </c>
      <c r="T550" s="9">
        <f t="shared" si="26"/>
        <v>42474.208333333328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4"/>
        <v>284.21355932203392</v>
      </c>
      <c r="P551">
        <f t="shared" si="25"/>
        <v>110.03018372703411</v>
      </c>
      <c r="Q551" s="6" t="s">
        <v>2037</v>
      </c>
      <c r="R551" t="s">
        <v>2046</v>
      </c>
      <c r="S551" s="9">
        <f t="shared" si="26"/>
        <v>41422.208333333336</v>
      </c>
      <c r="T551" s="9">
        <f t="shared" si="26"/>
        <v>41431.208333333336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4"/>
        <v>4</v>
      </c>
      <c r="P552">
        <f t="shared" si="25"/>
        <v>4</v>
      </c>
      <c r="Q552" s="6" t="s">
        <v>2035</v>
      </c>
      <c r="R552" t="s">
        <v>2045</v>
      </c>
      <c r="S552" s="9">
        <f t="shared" si="26"/>
        <v>40968.25</v>
      </c>
      <c r="T552" s="9">
        <f t="shared" si="26"/>
        <v>40989.208333333336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4"/>
        <v>58.6329816768462</v>
      </c>
      <c r="P553">
        <f t="shared" si="25"/>
        <v>37.99856063332134</v>
      </c>
      <c r="Q553" s="6" t="s">
        <v>2037</v>
      </c>
      <c r="R553" t="s">
        <v>2038</v>
      </c>
      <c r="S553" s="9">
        <f t="shared" si="26"/>
        <v>41993.25</v>
      </c>
      <c r="T553" s="9">
        <f t="shared" si="26"/>
        <v>42033.25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4"/>
        <v>98.51111111111112</v>
      </c>
      <c r="P554">
        <f t="shared" si="25"/>
        <v>96.369565217391298</v>
      </c>
      <c r="Q554" s="6" t="s">
        <v>2039</v>
      </c>
      <c r="R554" t="s">
        <v>2040</v>
      </c>
      <c r="S554" s="9">
        <f t="shared" si="26"/>
        <v>42700.25</v>
      </c>
      <c r="T554" s="9">
        <f t="shared" si="26"/>
        <v>42702.25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4"/>
        <v>43.975381008206334</v>
      </c>
      <c r="P555">
        <f t="shared" si="25"/>
        <v>72.978599221789878</v>
      </c>
      <c r="Q555" s="6" t="s">
        <v>2035</v>
      </c>
      <c r="R555" t="s">
        <v>2036</v>
      </c>
      <c r="S555" s="9">
        <f t="shared" si="26"/>
        <v>40545.25</v>
      </c>
      <c r="T555" s="9">
        <f t="shared" si="26"/>
        <v>40546.25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4"/>
        <v>151.66315789473683</v>
      </c>
      <c r="P556">
        <f t="shared" si="25"/>
        <v>26.007220216606498</v>
      </c>
      <c r="Q556" s="6" t="s">
        <v>2035</v>
      </c>
      <c r="R556" t="s">
        <v>2045</v>
      </c>
      <c r="S556" s="9">
        <f t="shared" si="26"/>
        <v>42723.25</v>
      </c>
      <c r="T556" s="9">
        <f t="shared" si="26"/>
        <v>42729.25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4"/>
        <v>223.63492063492063</v>
      </c>
      <c r="P557">
        <f t="shared" si="25"/>
        <v>104.36296296296297</v>
      </c>
      <c r="Q557" s="6" t="s">
        <v>2035</v>
      </c>
      <c r="R557" t="s">
        <v>2036</v>
      </c>
      <c r="S557" s="9">
        <f t="shared" si="26"/>
        <v>41731.208333333336</v>
      </c>
      <c r="T557" s="9">
        <f t="shared" si="26"/>
        <v>41762.208333333336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4"/>
        <v>239.75</v>
      </c>
      <c r="P558">
        <f t="shared" si="25"/>
        <v>102.18852459016394</v>
      </c>
      <c r="Q558" s="6" t="s">
        <v>2047</v>
      </c>
      <c r="R558" t="s">
        <v>2059</v>
      </c>
      <c r="S558" s="9">
        <f t="shared" si="26"/>
        <v>40792.208333333336</v>
      </c>
      <c r="T558" s="9">
        <f t="shared" si="26"/>
        <v>40799.208333333336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4"/>
        <v>199.33333333333334</v>
      </c>
      <c r="P559">
        <f t="shared" si="25"/>
        <v>54.117647058823529</v>
      </c>
      <c r="Q559" s="6" t="s">
        <v>2041</v>
      </c>
      <c r="R559" t="s">
        <v>2063</v>
      </c>
      <c r="S559" s="9">
        <f t="shared" si="26"/>
        <v>42279.208333333328</v>
      </c>
      <c r="T559" s="9">
        <f t="shared" si="26"/>
        <v>42282.208333333328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4"/>
        <v>137.34482758620689</v>
      </c>
      <c r="P560">
        <f t="shared" si="25"/>
        <v>63.222222222222221</v>
      </c>
      <c r="Q560" s="6" t="s">
        <v>2039</v>
      </c>
      <c r="R560" t="s">
        <v>2040</v>
      </c>
      <c r="S560" s="9">
        <f t="shared" si="26"/>
        <v>42424.25</v>
      </c>
      <c r="T560" s="9">
        <f t="shared" si="26"/>
        <v>42467.208333333328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4"/>
        <v>100.9696106362773</v>
      </c>
      <c r="P561">
        <f t="shared" si="25"/>
        <v>104.03228962818004</v>
      </c>
      <c r="Q561" s="6" t="s">
        <v>2039</v>
      </c>
      <c r="R561" t="s">
        <v>2040</v>
      </c>
      <c r="S561" s="9">
        <f t="shared" si="26"/>
        <v>42584.208333333328</v>
      </c>
      <c r="T561" s="9">
        <f t="shared" si="26"/>
        <v>42591.208333333328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4"/>
        <v>794.16</v>
      </c>
      <c r="P562">
        <f t="shared" si="25"/>
        <v>49.994334277620396</v>
      </c>
      <c r="Q562" s="6" t="s">
        <v>2041</v>
      </c>
      <c r="R562" t="s">
        <v>2049</v>
      </c>
      <c r="S562" s="9">
        <f t="shared" si="26"/>
        <v>40865.25</v>
      </c>
      <c r="T562" s="9">
        <f t="shared" si="26"/>
        <v>40905.25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4"/>
        <v>369.7</v>
      </c>
      <c r="P563">
        <f t="shared" si="25"/>
        <v>56.015151515151516</v>
      </c>
      <c r="Q563" s="6" t="s">
        <v>2039</v>
      </c>
      <c r="R563" t="s">
        <v>2040</v>
      </c>
      <c r="S563" s="9">
        <f t="shared" si="26"/>
        <v>40833.208333333336</v>
      </c>
      <c r="T563" s="9">
        <f t="shared" si="26"/>
        <v>40835.208333333336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4"/>
        <v>12.818181818181817</v>
      </c>
      <c r="P564">
        <f t="shared" si="25"/>
        <v>48.807692307692307</v>
      </c>
      <c r="Q564" s="6" t="s">
        <v>2035</v>
      </c>
      <c r="R564" t="s">
        <v>2036</v>
      </c>
      <c r="S564" s="9">
        <f t="shared" si="26"/>
        <v>43536.208333333328</v>
      </c>
      <c r="T564" s="9">
        <f t="shared" si="26"/>
        <v>43538.208333333328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4"/>
        <v>138.02702702702703</v>
      </c>
      <c r="P565">
        <f t="shared" si="25"/>
        <v>60.082352941176474</v>
      </c>
      <c r="Q565" s="6" t="s">
        <v>2041</v>
      </c>
      <c r="R565" t="s">
        <v>2042</v>
      </c>
      <c r="S565" s="9">
        <f t="shared" si="26"/>
        <v>43417.25</v>
      </c>
      <c r="T565" s="9">
        <f t="shared" si="26"/>
        <v>43437.25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4"/>
        <v>83.813278008298752</v>
      </c>
      <c r="P566">
        <f t="shared" si="25"/>
        <v>78.990502793296088</v>
      </c>
      <c r="Q566" s="6" t="s">
        <v>2039</v>
      </c>
      <c r="R566" t="s">
        <v>2040</v>
      </c>
      <c r="S566" s="9">
        <f t="shared" si="26"/>
        <v>42078.208333333328</v>
      </c>
      <c r="T566" s="9">
        <f t="shared" si="26"/>
        <v>42086.208333333328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4"/>
        <v>204.60063224446787</v>
      </c>
      <c r="P567">
        <f t="shared" si="25"/>
        <v>53.99499443826474</v>
      </c>
      <c r="Q567" s="6" t="s">
        <v>2039</v>
      </c>
      <c r="R567" t="s">
        <v>2040</v>
      </c>
      <c r="S567" s="9">
        <f t="shared" si="26"/>
        <v>40862.25</v>
      </c>
      <c r="T567" s="9">
        <f t="shared" si="26"/>
        <v>40882.25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4"/>
        <v>44.344086021505376</v>
      </c>
      <c r="P568">
        <f t="shared" si="25"/>
        <v>111.45945945945945</v>
      </c>
      <c r="Q568" s="6" t="s">
        <v>2035</v>
      </c>
      <c r="R568" t="s">
        <v>2043</v>
      </c>
      <c r="S568" s="9">
        <f t="shared" si="26"/>
        <v>42424.25</v>
      </c>
      <c r="T568" s="9">
        <f t="shared" si="26"/>
        <v>42447.208333333328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4"/>
        <v>218.60294117647058</v>
      </c>
      <c r="P569">
        <f t="shared" si="25"/>
        <v>60.922131147540981</v>
      </c>
      <c r="Q569" s="6" t="s">
        <v>2035</v>
      </c>
      <c r="R569" t="s">
        <v>2036</v>
      </c>
      <c r="S569" s="9">
        <f t="shared" si="26"/>
        <v>41830.208333333336</v>
      </c>
      <c r="T569" s="9">
        <f t="shared" si="26"/>
        <v>41832.208333333336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4"/>
        <v>186.03314917127071</v>
      </c>
      <c r="P570">
        <f t="shared" si="25"/>
        <v>26.0015444015444</v>
      </c>
      <c r="Q570" s="6" t="s">
        <v>2039</v>
      </c>
      <c r="R570" t="s">
        <v>2040</v>
      </c>
      <c r="S570" s="9">
        <f t="shared" si="26"/>
        <v>40374.208333333336</v>
      </c>
      <c r="T570" s="9">
        <f t="shared" si="26"/>
        <v>40419.208333333336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4"/>
        <v>237.33830845771143</v>
      </c>
      <c r="P571">
        <f t="shared" si="25"/>
        <v>80.993208828522924</v>
      </c>
      <c r="Q571" s="6" t="s">
        <v>2041</v>
      </c>
      <c r="R571" t="s">
        <v>2049</v>
      </c>
      <c r="S571" s="9">
        <f t="shared" si="26"/>
        <v>40554.25</v>
      </c>
      <c r="T571" s="9">
        <f t="shared" si="26"/>
        <v>40566.25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4"/>
        <v>305.65384615384613</v>
      </c>
      <c r="P572">
        <f t="shared" si="25"/>
        <v>34.995963302752294</v>
      </c>
      <c r="Q572" s="6" t="s">
        <v>2035</v>
      </c>
      <c r="R572" t="s">
        <v>2036</v>
      </c>
      <c r="S572" s="9">
        <f t="shared" si="26"/>
        <v>41993.25</v>
      </c>
      <c r="T572" s="9">
        <f t="shared" si="26"/>
        <v>41999.25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4"/>
        <v>94.142857142857139</v>
      </c>
      <c r="P573">
        <f t="shared" si="25"/>
        <v>94.142857142857139</v>
      </c>
      <c r="Q573" s="6" t="s">
        <v>2041</v>
      </c>
      <c r="R573" t="s">
        <v>2052</v>
      </c>
      <c r="S573" s="9">
        <f t="shared" si="26"/>
        <v>42174.208333333328</v>
      </c>
      <c r="T573" s="9">
        <f t="shared" si="26"/>
        <v>42221.208333333328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4"/>
        <v>54.400000000000006</v>
      </c>
      <c r="P574">
        <f t="shared" si="25"/>
        <v>52.085106382978722</v>
      </c>
      <c r="Q574" s="6" t="s">
        <v>2035</v>
      </c>
      <c r="R574" t="s">
        <v>2036</v>
      </c>
      <c r="S574" s="9">
        <f t="shared" si="26"/>
        <v>42275.208333333328</v>
      </c>
      <c r="T574" s="9">
        <f t="shared" si="26"/>
        <v>42291.208333333328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4"/>
        <v>111.88059701492537</v>
      </c>
      <c r="P575">
        <f t="shared" si="25"/>
        <v>24.986666666666668</v>
      </c>
      <c r="Q575" s="6" t="s">
        <v>2064</v>
      </c>
      <c r="R575" t="s">
        <v>2065</v>
      </c>
      <c r="S575" s="9">
        <f t="shared" si="26"/>
        <v>41761.208333333336</v>
      </c>
      <c r="T575" s="9">
        <f t="shared" si="26"/>
        <v>41763.208333333336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4"/>
        <v>369.14814814814815</v>
      </c>
      <c r="P576">
        <f t="shared" si="25"/>
        <v>69.215277777777771</v>
      </c>
      <c r="Q576" s="6" t="s">
        <v>2033</v>
      </c>
      <c r="R576" t="s">
        <v>2034</v>
      </c>
      <c r="S576" s="9">
        <f t="shared" si="26"/>
        <v>43806.25</v>
      </c>
      <c r="T576" s="9">
        <f t="shared" si="26"/>
        <v>43816.25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4"/>
        <v>62.930372148859547</v>
      </c>
      <c r="P577">
        <f t="shared" si="25"/>
        <v>93.944444444444443</v>
      </c>
      <c r="Q577" s="6" t="s">
        <v>2039</v>
      </c>
      <c r="R577" t="s">
        <v>2040</v>
      </c>
      <c r="S577" s="9">
        <f t="shared" si="26"/>
        <v>41779.208333333336</v>
      </c>
      <c r="T577" s="9">
        <f t="shared" si="26"/>
        <v>41782.208333333336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4"/>
        <v>64.927835051546396</v>
      </c>
      <c r="P578">
        <f t="shared" si="25"/>
        <v>98.40625</v>
      </c>
      <c r="Q578" s="6" t="s">
        <v>2039</v>
      </c>
      <c r="R578" t="s">
        <v>2040</v>
      </c>
      <c r="S578" s="9">
        <f t="shared" si="26"/>
        <v>43040.208333333328</v>
      </c>
      <c r="T578" s="9">
        <f t="shared" si="26"/>
        <v>43057.25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7">(E579/D579)*100</f>
        <v>18.853658536585368</v>
      </c>
      <c r="P579">
        <f t="shared" ref="P579:P642" si="28">E579/G579</f>
        <v>41.783783783783782</v>
      </c>
      <c r="Q579" s="6" t="s">
        <v>2035</v>
      </c>
      <c r="R579" t="s">
        <v>2058</v>
      </c>
      <c r="S579" s="9">
        <f t="shared" ref="S579:T642" si="29">(((J579/60)/60)/24)+DATE(1970,1,1)</f>
        <v>40613.25</v>
      </c>
      <c r="T579" s="9">
        <f t="shared" si="29"/>
        <v>40639.208333333336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7"/>
        <v>16.754404145077721</v>
      </c>
      <c r="P580">
        <f t="shared" si="28"/>
        <v>65.991836734693877</v>
      </c>
      <c r="Q580" s="6" t="s">
        <v>2041</v>
      </c>
      <c r="R580" t="s">
        <v>2063</v>
      </c>
      <c r="S580" s="9">
        <f t="shared" si="29"/>
        <v>40878.25</v>
      </c>
      <c r="T580" s="9">
        <f t="shared" si="29"/>
        <v>40881.25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7"/>
        <v>101.11290322580646</v>
      </c>
      <c r="P581">
        <f t="shared" si="28"/>
        <v>72.05747126436782</v>
      </c>
      <c r="Q581" s="6" t="s">
        <v>2035</v>
      </c>
      <c r="R581" t="s">
        <v>2058</v>
      </c>
      <c r="S581" s="9">
        <f t="shared" si="29"/>
        <v>40762.208333333336</v>
      </c>
      <c r="T581" s="9">
        <f t="shared" si="29"/>
        <v>40774.208333333336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7"/>
        <v>341.5022831050228</v>
      </c>
      <c r="P582">
        <f t="shared" si="28"/>
        <v>48.003209242618745</v>
      </c>
      <c r="Q582" s="6" t="s">
        <v>2039</v>
      </c>
      <c r="R582" t="s">
        <v>2040</v>
      </c>
      <c r="S582" s="9">
        <f t="shared" si="29"/>
        <v>41696.25</v>
      </c>
      <c r="T582" s="9">
        <f t="shared" si="29"/>
        <v>41704.25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7"/>
        <v>64.016666666666666</v>
      </c>
      <c r="P583">
        <f t="shared" si="28"/>
        <v>54.098591549295776</v>
      </c>
      <c r="Q583" s="6" t="s">
        <v>2037</v>
      </c>
      <c r="R583" t="s">
        <v>2038</v>
      </c>
      <c r="S583" s="9">
        <f t="shared" si="29"/>
        <v>40662.208333333336</v>
      </c>
      <c r="T583" s="9">
        <f t="shared" si="29"/>
        <v>40677.208333333336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7"/>
        <v>52.080459770114942</v>
      </c>
      <c r="P584">
        <f t="shared" si="28"/>
        <v>107.88095238095238</v>
      </c>
      <c r="Q584" s="6" t="s">
        <v>2050</v>
      </c>
      <c r="R584" t="s">
        <v>2051</v>
      </c>
      <c r="S584" s="9">
        <f t="shared" si="29"/>
        <v>42165.208333333328</v>
      </c>
      <c r="T584" s="9">
        <f t="shared" si="29"/>
        <v>42170.208333333328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7"/>
        <v>322.40211640211641</v>
      </c>
      <c r="P585">
        <f t="shared" si="28"/>
        <v>67.034103410341032</v>
      </c>
      <c r="Q585" s="6" t="s">
        <v>2041</v>
      </c>
      <c r="R585" t="s">
        <v>2042</v>
      </c>
      <c r="S585" s="9">
        <f t="shared" si="29"/>
        <v>40959.25</v>
      </c>
      <c r="T585" s="9">
        <f t="shared" si="29"/>
        <v>40976.25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7"/>
        <v>119.50810185185186</v>
      </c>
      <c r="P586">
        <f t="shared" si="28"/>
        <v>64.01425914445133</v>
      </c>
      <c r="Q586" s="6" t="s">
        <v>2037</v>
      </c>
      <c r="R586" t="s">
        <v>2038</v>
      </c>
      <c r="S586" s="9">
        <f t="shared" si="29"/>
        <v>41024.208333333336</v>
      </c>
      <c r="T586" s="9">
        <f t="shared" si="29"/>
        <v>41038.208333333336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7"/>
        <v>146.79775280898878</v>
      </c>
      <c r="P587">
        <f t="shared" si="28"/>
        <v>96.066176470588232</v>
      </c>
      <c r="Q587" s="6" t="s">
        <v>2047</v>
      </c>
      <c r="R587" t="s">
        <v>2059</v>
      </c>
      <c r="S587" s="9">
        <f t="shared" si="29"/>
        <v>40255.208333333336</v>
      </c>
      <c r="T587" s="9">
        <f t="shared" si="29"/>
        <v>40265.208333333336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7"/>
        <v>950.57142857142856</v>
      </c>
      <c r="P588">
        <f t="shared" si="28"/>
        <v>51.184615384615384</v>
      </c>
      <c r="Q588" s="6" t="s">
        <v>2035</v>
      </c>
      <c r="R588" t="s">
        <v>2036</v>
      </c>
      <c r="S588" s="9">
        <f t="shared" si="29"/>
        <v>40499.25</v>
      </c>
      <c r="T588" s="9">
        <f t="shared" si="29"/>
        <v>40518.25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7"/>
        <v>72.893617021276597</v>
      </c>
      <c r="P589">
        <f t="shared" si="28"/>
        <v>43.92307692307692</v>
      </c>
      <c r="Q589" s="6" t="s">
        <v>2033</v>
      </c>
      <c r="R589" t="s">
        <v>2034</v>
      </c>
      <c r="S589" s="9">
        <f t="shared" si="29"/>
        <v>43484.25</v>
      </c>
      <c r="T589" s="9">
        <f t="shared" si="29"/>
        <v>43536.208333333328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7"/>
        <v>79.008248730964468</v>
      </c>
      <c r="P590">
        <f t="shared" si="28"/>
        <v>91.021198830409361</v>
      </c>
      <c r="Q590" s="6" t="s">
        <v>2039</v>
      </c>
      <c r="R590" t="s">
        <v>2040</v>
      </c>
      <c r="S590" s="9">
        <f t="shared" si="29"/>
        <v>40262.208333333336</v>
      </c>
      <c r="T590" s="9">
        <f t="shared" si="29"/>
        <v>40293.208333333336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7"/>
        <v>64.721518987341781</v>
      </c>
      <c r="P591">
        <f t="shared" si="28"/>
        <v>50.127450980392155</v>
      </c>
      <c r="Q591" s="6" t="s">
        <v>2041</v>
      </c>
      <c r="R591" t="s">
        <v>2042</v>
      </c>
      <c r="S591" s="9">
        <f t="shared" si="29"/>
        <v>42190.208333333328</v>
      </c>
      <c r="T591" s="9">
        <f t="shared" si="29"/>
        <v>42197.208333333328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7"/>
        <v>82.028169014084511</v>
      </c>
      <c r="P592">
        <f t="shared" si="28"/>
        <v>67.720930232558146</v>
      </c>
      <c r="Q592" s="6" t="s">
        <v>2047</v>
      </c>
      <c r="R592" t="s">
        <v>2056</v>
      </c>
      <c r="S592" s="9">
        <f t="shared" si="29"/>
        <v>41994.25</v>
      </c>
      <c r="T592" s="9">
        <f t="shared" si="29"/>
        <v>42005.25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7"/>
        <v>1037.6666666666667</v>
      </c>
      <c r="P593">
        <f t="shared" si="28"/>
        <v>61.03921568627451</v>
      </c>
      <c r="Q593" s="6" t="s">
        <v>2050</v>
      </c>
      <c r="R593" t="s">
        <v>2051</v>
      </c>
      <c r="S593" s="9">
        <f t="shared" si="29"/>
        <v>40373.208333333336</v>
      </c>
      <c r="T593" s="9">
        <f t="shared" si="29"/>
        <v>40383.208333333336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7"/>
        <v>12.910076530612244</v>
      </c>
      <c r="P594">
        <f t="shared" si="28"/>
        <v>80.011857707509876</v>
      </c>
      <c r="Q594" s="6" t="s">
        <v>2039</v>
      </c>
      <c r="R594" t="s">
        <v>2040</v>
      </c>
      <c r="S594" s="9">
        <f t="shared" si="29"/>
        <v>41789.208333333336</v>
      </c>
      <c r="T594" s="9">
        <f t="shared" si="29"/>
        <v>41798.208333333336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7"/>
        <v>154.84210526315789</v>
      </c>
      <c r="P595">
        <f t="shared" si="28"/>
        <v>47.001497753369947</v>
      </c>
      <c r="Q595" s="6" t="s">
        <v>2041</v>
      </c>
      <c r="R595" t="s">
        <v>2049</v>
      </c>
      <c r="S595" s="9">
        <f t="shared" si="29"/>
        <v>41724.208333333336</v>
      </c>
      <c r="T595" s="9">
        <f t="shared" si="29"/>
        <v>41737.208333333336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7"/>
        <v>7.0991735537190088</v>
      </c>
      <c r="P596">
        <f t="shared" si="28"/>
        <v>71.127388535031841</v>
      </c>
      <c r="Q596" s="6" t="s">
        <v>2039</v>
      </c>
      <c r="R596" t="s">
        <v>2040</v>
      </c>
      <c r="S596" s="9">
        <f t="shared" si="29"/>
        <v>42548.208333333328</v>
      </c>
      <c r="T596" s="9">
        <f t="shared" si="29"/>
        <v>42551.208333333328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7"/>
        <v>208.52773826458036</v>
      </c>
      <c r="P597">
        <f t="shared" si="28"/>
        <v>89.99079189686924</v>
      </c>
      <c r="Q597" s="6" t="s">
        <v>2039</v>
      </c>
      <c r="R597" t="s">
        <v>2040</v>
      </c>
      <c r="S597" s="9">
        <f t="shared" si="29"/>
        <v>40253.208333333336</v>
      </c>
      <c r="T597" s="9">
        <f t="shared" si="29"/>
        <v>40274.208333333336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7"/>
        <v>99.683544303797461</v>
      </c>
      <c r="P598">
        <f t="shared" si="28"/>
        <v>43.032786885245905</v>
      </c>
      <c r="Q598" s="6" t="s">
        <v>2041</v>
      </c>
      <c r="R598" t="s">
        <v>2044</v>
      </c>
      <c r="S598" s="9">
        <f t="shared" si="29"/>
        <v>42434.25</v>
      </c>
      <c r="T598" s="9">
        <f t="shared" si="29"/>
        <v>42441.25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7"/>
        <v>201.59756097560978</v>
      </c>
      <c r="P599">
        <f t="shared" si="28"/>
        <v>67.997714808043881</v>
      </c>
      <c r="Q599" s="6" t="s">
        <v>2039</v>
      </c>
      <c r="R599" t="s">
        <v>2040</v>
      </c>
      <c r="S599" s="9">
        <f t="shared" si="29"/>
        <v>43786.25</v>
      </c>
      <c r="T599" s="9">
        <f t="shared" si="29"/>
        <v>43804.25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7"/>
        <v>162.09032258064516</v>
      </c>
      <c r="P600">
        <f t="shared" si="28"/>
        <v>73.004566210045667</v>
      </c>
      <c r="Q600" s="6" t="s">
        <v>2035</v>
      </c>
      <c r="R600" t="s">
        <v>2036</v>
      </c>
      <c r="S600" s="9">
        <f t="shared" si="29"/>
        <v>40344.208333333336</v>
      </c>
      <c r="T600" s="9">
        <f t="shared" si="29"/>
        <v>40373.208333333336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7"/>
        <v>3.6436208125445471</v>
      </c>
      <c r="P601">
        <f t="shared" si="28"/>
        <v>62.341463414634148</v>
      </c>
      <c r="Q601" s="6" t="s">
        <v>2041</v>
      </c>
      <c r="R601" t="s">
        <v>2042</v>
      </c>
      <c r="S601" s="9">
        <f t="shared" si="29"/>
        <v>42047.25</v>
      </c>
      <c r="T601" s="9">
        <f t="shared" si="29"/>
        <v>42055.25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7"/>
        <v>5</v>
      </c>
      <c r="P602">
        <f t="shared" si="28"/>
        <v>5</v>
      </c>
      <c r="Q602" s="6" t="s">
        <v>2033</v>
      </c>
      <c r="R602" t="s">
        <v>2034</v>
      </c>
      <c r="S602" s="9">
        <f t="shared" si="29"/>
        <v>41485.208333333336</v>
      </c>
      <c r="T602" s="9">
        <f t="shared" si="29"/>
        <v>41497.208333333336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7"/>
        <v>206.63492063492063</v>
      </c>
      <c r="P603">
        <f t="shared" si="28"/>
        <v>67.103092783505161</v>
      </c>
      <c r="Q603" s="6" t="s">
        <v>2037</v>
      </c>
      <c r="R603" t="s">
        <v>2046</v>
      </c>
      <c r="S603" s="9">
        <f t="shared" si="29"/>
        <v>41789.208333333336</v>
      </c>
      <c r="T603" s="9">
        <f t="shared" si="29"/>
        <v>41806.208333333336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7"/>
        <v>128.23628691983123</v>
      </c>
      <c r="P604">
        <f t="shared" si="28"/>
        <v>79.978947368421046</v>
      </c>
      <c r="Q604" s="6" t="s">
        <v>2039</v>
      </c>
      <c r="R604" t="s">
        <v>2040</v>
      </c>
      <c r="S604" s="9">
        <f t="shared" si="29"/>
        <v>42160.208333333328</v>
      </c>
      <c r="T604" s="9">
        <f t="shared" si="29"/>
        <v>42171.208333333328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7"/>
        <v>119.66037735849055</v>
      </c>
      <c r="P605">
        <f t="shared" si="28"/>
        <v>62.176470588235297</v>
      </c>
      <c r="Q605" s="6" t="s">
        <v>2039</v>
      </c>
      <c r="R605" t="s">
        <v>2040</v>
      </c>
      <c r="S605" s="9">
        <f t="shared" si="29"/>
        <v>43573.208333333328</v>
      </c>
      <c r="T605" s="9">
        <f t="shared" si="29"/>
        <v>43600.208333333328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7"/>
        <v>170.73055242390078</v>
      </c>
      <c r="P606">
        <f t="shared" si="28"/>
        <v>53.005950297514879</v>
      </c>
      <c r="Q606" s="6" t="s">
        <v>2039</v>
      </c>
      <c r="R606" t="s">
        <v>2040</v>
      </c>
      <c r="S606" s="9">
        <f t="shared" si="29"/>
        <v>40565.25</v>
      </c>
      <c r="T606" s="9">
        <f t="shared" si="29"/>
        <v>40586.25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7"/>
        <v>187.21212121212122</v>
      </c>
      <c r="P607">
        <f t="shared" si="28"/>
        <v>57.738317757009348</v>
      </c>
      <c r="Q607" s="6" t="s">
        <v>2047</v>
      </c>
      <c r="R607" t="s">
        <v>2048</v>
      </c>
      <c r="S607" s="9">
        <f t="shared" si="29"/>
        <v>42280.208333333328</v>
      </c>
      <c r="T607" s="9">
        <f t="shared" si="29"/>
        <v>42321.25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7"/>
        <v>188.38235294117646</v>
      </c>
      <c r="P608">
        <f t="shared" si="28"/>
        <v>40.03125</v>
      </c>
      <c r="Q608" s="6" t="s">
        <v>2035</v>
      </c>
      <c r="R608" t="s">
        <v>2036</v>
      </c>
      <c r="S608" s="9">
        <f t="shared" si="29"/>
        <v>42436.25</v>
      </c>
      <c r="T608" s="9">
        <f t="shared" si="29"/>
        <v>42447.208333333328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7"/>
        <v>131.29869186046511</v>
      </c>
      <c r="P609">
        <f t="shared" si="28"/>
        <v>81.016591928251117</v>
      </c>
      <c r="Q609" s="6" t="s">
        <v>2033</v>
      </c>
      <c r="R609" t="s">
        <v>2034</v>
      </c>
      <c r="S609" s="9">
        <f t="shared" si="29"/>
        <v>41721.208333333336</v>
      </c>
      <c r="T609" s="9">
        <f t="shared" si="29"/>
        <v>41723.208333333336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7"/>
        <v>283.97435897435901</v>
      </c>
      <c r="P610">
        <f t="shared" si="28"/>
        <v>35.047468354430379</v>
      </c>
      <c r="Q610" s="6" t="s">
        <v>2035</v>
      </c>
      <c r="R610" t="s">
        <v>2058</v>
      </c>
      <c r="S610" s="9">
        <f t="shared" si="29"/>
        <v>43530.25</v>
      </c>
      <c r="T610" s="9">
        <f t="shared" si="29"/>
        <v>43534.25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7"/>
        <v>120.41999999999999</v>
      </c>
      <c r="P611">
        <f t="shared" si="28"/>
        <v>102.92307692307692</v>
      </c>
      <c r="Q611" s="6" t="s">
        <v>2041</v>
      </c>
      <c r="R611" t="s">
        <v>2063</v>
      </c>
      <c r="S611" s="9">
        <f t="shared" si="29"/>
        <v>43481.25</v>
      </c>
      <c r="T611" s="9">
        <f t="shared" si="29"/>
        <v>43498.25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7"/>
        <v>419.0560747663551</v>
      </c>
      <c r="P612">
        <f t="shared" si="28"/>
        <v>27.998126756166094</v>
      </c>
      <c r="Q612" s="6" t="s">
        <v>2039</v>
      </c>
      <c r="R612" t="s">
        <v>2040</v>
      </c>
      <c r="S612" s="9">
        <f t="shared" si="29"/>
        <v>41259.25</v>
      </c>
      <c r="T612" s="9">
        <f t="shared" si="29"/>
        <v>41273.25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7"/>
        <v>13.853658536585368</v>
      </c>
      <c r="P613">
        <f t="shared" si="28"/>
        <v>75.733333333333334</v>
      </c>
      <c r="Q613" s="6" t="s">
        <v>2039</v>
      </c>
      <c r="R613" t="s">
        <v>2040</v>
      </c>
      <c r="S613" s="9">
        <f t="shared" si="29"/>
        <v>41480.208333333336</v>
      </c>
      <c r="T613" s="9">
        <f t="shared" si="29"/>
        <v>41492.208333333336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7"/>
        <v>139.43548387096774</v>
      </c>
      <c r="P614">
        <f t="shared" si="28"/>
        <v>45.026041666666664</v>
      </c>
      <c r="Q614" s="6" t="s">
        <v>2035</v>
      </c>
      <c r="R614" t="s">
        <v>2043</v>
      </c>
      <c r="S614" s="9">
        <f t="shared" si="29"/>
        <v>40474.208333333336</v>
      </c>
      <c r="T614" s="9">
        <f t="shared" si="29"/>
        <v>40497.25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7"/>
        <v>174</v>
      </c>
      <c r="P615">
        <f t="shared" si="28"/>
        <v>73.615384615384613</v>
      </c>
      <c r="Q615" s="6" t="s">
        <v>2039</v>
      </c>
      <c r="R615" t="s">
        <v>2040</v>
      </c>
      <c r="S615" s="9">
        <f t="shared" si="29"/>
        <v>42973.208333333328</v>
      </c>
      <c r="T615" s="9">
        <f t="shared" si="29"/>
        <v>42982.208333333328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7"/>
        <v>155.49056603773585</v>
      </c>
      <c r="P616">
        <f t="shared" si="28"/>
        <v>56.991701244813278</v>
      </c>
      <c r="Q616" s="6" t="s">
        <v>2039</v>
      </c>
      <c r="R616" t="s">
        <v>2040</v>
      </c>
      <c r="S616" s="9">
        <f t="shared" si="29"/>
        <v>42746.25</v>
      </c>
      <c r="T616" s="9">
        <f t="shared" si="29"/>
        <v>42764.25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7"/>
        <v>170.44705882352943</v>
      </c>
      <c r="P617">
        <f t="shared" si="28"/>
        <v>85.223529411764702</v>
      </c>
      <c r="Q617" s="6" t="s">
        <v>2039</v>
      </c>
      <c r="R617" t="s">
        <v>2040</v>
      </c>
      <c r="S617" s="9">
        <f t="shared" si="29"/>
        <v>42489.208333333328</v>
      </c>
      <c r="T617" s="9">
        <f t="shared" si="29"/>
        <v>42499.208333333328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7"/>
        <v>189.515625</v>
      </c>
      <c r="P618">
        <f t="shared" si="28"/>
        <v>50.962184873949582</v>
      </c>
      <c r="Q618" s="6" t="s">
        <v>2035</v>
      </c>
      <c r="R618" t="s">
        <v>2045</v>
      </c>
      <c r="S618" s="9">
        <f t="shared" si="29"/>
        <v>41537.208333333336</v>
      </c>
      <c r="T618" s="9">
        <f t="shared" si="29"/>
        <v>41538.208333333336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7"/>
        <v>249.71428571428572</v>
      </c>
      <c r="P619">
        <f t="shared" si="28"/>
        <v>63.563636363636363</v>
      </c>
      <c r="Q619" s="6" t="s">
        <v>2039</v>
      </c>
      <c r="R619" t="s">
        <v>2040</v>
      </c>
      <c r="S619" s="9">
        <f t="shared" si="29"/>
        <v>41794.208333333336</v>
      </c>
      <c r="T619" s="9">
        <f t="shared" si="29"/>
        <v>41804.208333333336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7"/>
        <v>48.860523665659613</v>
      </c>
      <c r="P620">
        <f t="shared" si="28"/>
        <v>80.999165275459092</v>
      </c>
      <c r="Q620" s="6" t="s">
        <v>2047</v>
      </c>
      <c r="R620" t="s">
        <v>2048</v>
      </c>
      <c r="S620" s="9">
        <f t="shared" si="29"/>
        <v>41396.208333333336</v>
      </c>
      <c r="T620" s="9">
        <f t="shared" si="29"/>
        <v>41417.208333333336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7"/>
        <v>28.461970393057683</v>
      </c>
      <c r="P621">
        <f t="shared" si="28"/>
        <v>86.044753086419746</v>
      </c>
      <c r="Q621" s="6" t="s">
        <v>2039</v>
      </c>
      <c r="R621" t="s">
        <v>2040</v>
      </c>
      <c r="S621" s="9">
        <f t="shared" si="29"/>
        <v>40669.208333333336</v>
      </c>
      <c r="T621" s="9">
        <f t="shared" si="29"/>
        <v>40670.208333333336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7"/>
        <v>268.02325581395348</v>
      </c>
      <c r="P622">
        <f t="shared" si="28"/>
        <v>90.0390625</v>
      </c>
      <c r="Q622" s="6" t="s">
        <v>2054</v>
      </c>
      <c r="R622" t="s">
        <v>2055</v>
      </c>
      <c r="S622" s="9">
        <f t="shared" si="29"/>
        <v>42559.208333333328</v>
      </c>
      <c r="T622" s="9">
        <f t="shared" si="29"/>
        <v>42563.208333333328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7"/>
        <v>619.80078125</v>
      </c>
      <c r="P623">
        <f t="shared" si="28"/>
        <v>74.006063432835816</v>
      </c>
      <c r="Q623" s="6" t="s">
        <v>2039</v>
      </c>
      <c r="R623" t="s">
        <v>2040</v>
      </c>
      <c r="S623" s="9">
        <f t="shared" si="29"/>
        <v>42626.208333333328</v>
      </c>
      <c r="T623" s="9">
        <f t="shared" si="29"/>
        <v>42631.208333333328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7"/>
        <v>3.1301587301587301</v>
      </c>
      <c r="P624">
        <f t="shared" si="28"/>
        <v>92.4375</v>
      </c>
      <c r="Q624" s="6" t="s">
        <v>2035</v>
      </c>
      <c r="R624" t="s">
        <v>2045</v>
      </c>
      <c r="S624" s="9">
        <f t="shared" si="29"/>
        <v>43205.208333333328</v>
      </c>
      <c r="T624" s="9">
        <f t="shared" si="29"/>
        <v>43231.208333333328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7"/>
        <v>159.92152704135739</v>
      </c>
      <c r="P625">
        <f t="shared" si="28"/>
        <v>55.999257333828446</v>
      </c>
      <c r="Q625" s="6" t="s">
        <v>2039</v>
      </c>
      <c r="R625" t="s">
        <v>2040</v>
      </c>
      <c r="S625" s="9">
        <f t="shared" si="29"/>
        <v>42201.208333333328</v>
      </c>
      <c r="T625" s="9">
        <f t="shared" si="29"/>
        <v>42206.208333333328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7"/>
        <v>279.39215686274508</v>
      </c>
      <c r="P626">
        <f t="shared" si="28"/>
        <v>32.983796296296298</v>
      </c>
      <c r="Q626" s="6" t="s">
        <v>2054</v>
      </c>
      <c r="R626" t="s">
        <v>2055</v>
      </c>
      <c r="S626" s="9">
        <f t="shared" si="29"/>
        <v>42029.25</v>
      </c>
      <c r="T626" s="9">
        <f t="shared" si="29"/>
        <v>42035.25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7"/>
        <v>77.373333333333335</v>
      </c>
      <c r="P627">
        <f t="shared" si="28"/>
        <v>93.596774193548384</v>
      </c>
      <c r="Q627" s="6" t="s">
        <v>2039</v>
      </c>
      <c r="R627" t="s">
        <v>2040</v>
      </c>
      <c r="S627" s="9">
        <f t="shared" si="29"/>
        <v>43857.25</v>
      </c>
      <c r="T627" s="9">
        <f t="shared" si="29"/>
        <v>43871.25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7"/>
        <v>206.32812500000003</v>
      </c>
      <c r="P628">
        <f t="shared" si="28"/>
        <v>69.867724867724874</v>
      </c>
      <c r="Q628" s="6" t="s">
        <v>2039</v>
      </c>
      <c r="R628" t="s">
        <v>2040</v>
      </c>
      <c r="S628" s="9">
        <f t="shared" si="29"/>
        <v>40449.208333333336</v>
      </c>
      <c r="T628" s="9">
        <f t="shared" si="29"/>
        <v>40458.208333333336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7"/>
        <v>694.25</v>
      </c>
      <c r="P629">
        <f t="shared" si="28"/>
        <v>72.129870129870127</v>
      </c>
      <c r="Q629" s="6" t="s">
        <v>2033</v>
      </c>
      <c r="R629" t="s">
        <v>2034</v>
      </c>
      <c r="S629" s="9">
        <f t="shared" si="29"/>
        <v>40345.208333333336</v>
      </c>
      <c r="T629" s="9">
        <f t="shared" si="29"/>
        <v>40369.208333333336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7"/>
        <v>151.78947368421052</v>
      </c>
      <c r="P630">
        <f t="shared" si="28"/>
        <v>30.041666666666668</v>
      </c>
      <c r="Q630" s="6" t="s">
        <v>2035</v>
      </c>
      <c r="R630" t="s">
        <v>2045</v>
      </c>
      <c r="S630" s="9">
        <f t="shared" si="29"/>
        <v>40455.208333333336</v>
      </c>
      <c r="T630" s="9">
        <f t="shared" si="29"/>
        <v>40458.208333333336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7"/>
        <v>64.58207217694995</v>
      </c>
      <c r="P631">
        <f t="shared" si="28"/>
        <v>73.968000000000004</v>
      </c>
      <c r="Q631" s="6" t="s">
        <v>2039</v>
      </c>
      <c r="R631" t="s">
        <v>2040</v>
      </c>
      <c r="S631" s="9">
        <f t="shared" si="29"/>
        <v>42557.208333333328</v>
      </c>
      <c r="T631" s="9">
        <f t="shared" si="29"/>
        <v>42559.208333333328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7"/>
        <v>62.873684210526314</v>
      </c>
      <c r="P632">
        <f t="shared" si="28"/>
        <v>68.65517241379311</v>
      </c>
      <c r="Q632" s="6" t="s">
        <v>2039</v>
      </c>
      <c r="R632" t="s">
        <v>2040</v>
      </c>
      <c r="S632" s="9">
        <f t="shared" si="29"/>
        <v>43586.208333333328</v>
      </c>
      <c r="T632" s="9">
        <f t="shared" si="29"/>
        <v>43597.208333333328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7"/>
        <v>310.39864864864865</v>
      </c>
      <c r="P633">
        <f t="shared" si="28"/>
        <v>59.992164544564154</v>
      </c>
      <c r="Q633" s="6" t="s">
        <v>2039</v>
      </c>
      <c r="R633" t="s">
        <v>2040</v>
      </c>
      <c r="S633" s="9">
        <f t="shared" si="29"/>
        <v>43550.208333333328</v>
      </c>
      <c r="T633" s="9">
        <f t="shared" si="29"/>
        <v>43554.208333333328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7"/>
        <v>42.859916782246884</v>
      </c>
      <c r="P634">
        <f t="shared" si="28"/>
        <v>111.15827338129496</v>
      </c>
      <c r="Q634" s="6" t="s">
        <v>2039</v>
      </c>
      <c r="R634" t="s">
        <v>2040</v>
      </c>
      <c r="S634" s="9">
        <f t="shared" si="29"/>
        <v>41945.208333333336</v>
      </c>
      <c r="T634" s="9">
        <f t="shared" si="29"/>
        <v>41963.25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7"/>
        <v>83.119402985074629</v>
      </c>
      <c r="P635">
        <f t="shared" si="28"/>
        <v>53.038095238095238</v>
      </c>
      <c r="Q635" s="6" t="s">
        <v>2041</v>
      </c>
      <c r="R635" t="s">
        <v>2049</v>
      </c>
      <c r="S635" s="9">
        <f t="shared" si="29"/>
        <v>42315.25</v>
      </c>
      <c r="T635" s="9">
        <f t="shared" si="29"/>
        <v>42319.25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7"/>
        <v>78.531302876480552</v>
      </c>
      <c r="P636">
        <f t="shared" si="28"/>
        <v>55.985524728588658</v>
      </c>
      <c r="Q636" s="6" t="s">
        <v>2041</v>
      </c>
      <c r="R636" t="s">
        <v>2060</v>
      </c>
      <c r="S636" s="9">
        <f t="shared" si="29"/>
        <v>42819.208333333328</v>
      </c>
      <c r="T636" s="9">
        <f t="shared" si="29"/>
        <v>42833.208333333328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7"/>
        <v>114.09352517985612</v>
      </c>
      <c r="P637">
        <f t="shared" si="28"/>
        <v>69.986760812003524</v>
      </c>
      <c r="Q637" s="6" t="s">
        <v>2041</v>
      </c>
      <c r="R637" t="s">
        <v>2060</v>
      </c>
      <c r="S637" s="9">
        <f t="shared" si="29"/>
        <v>41314.25</v>
      </c>
      <c r="T637" s="9">
        <f t="shared" si="29"/>
        <v>41346.208333333336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7"/>
        <v>64.537683358624179</v>
      </c>
      <c r="P638">
        <f t="shared" si="28"/>
        <v>48.998079877112133</v>
      </c>
      <c r="Q638" s="6" t="s">
        <v>2041</v>
      </c>
      <c r="R638" t="s">
        <v>2049</v>
      </c>
      <c r="S638" s="9">
        <f t="shared" si="29"/>
        <v>40926.25</v>
      </c>
      <c r="T638" s="9">
        <f t="shared" si="29"/>
        <v>40971.25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7"/>
        <v>79.411764705882348</v>
      </c>
      <c r="P639">
        <f t="shared" si="28"/>
        <v>103.84615384615384</v>
      </c>
      <c r="Q639" s="6" t="s">
        <v>2039</v>
      </c>
      <c r="R639" t="s">
        <v>2040</v>
      </c>
      <c r="S639" s="9">
        <f t="shared" si="29"/>
        <v>42688.25</v>
      </c>
      <c r="T639" s="9">
        <f t="shared" si="29"/>
        <v>42696.25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7"/>
        <v>11.419117647058824</v>
      </c>
      <c r="P640">
        <f t="shared" si="28"/>
        <v>99.127659574468083</v>
      </c>
      <c r="Q640" s="6" t="s">
        <v>2039</v>
      </c>
      <c r="R640" t="s">
        <v>2040</v>
      </c>
      <c r="S640" s="9">
        <f t="shared" si="29"/>
        <v>40386.208333333336</v>
      </c>
      <c r="T640" s="9">
        <f t="shared" si="29"/>
        <v>40398.208333333336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7"/>
        <v>56.186046511627907</v>
      </c>
      <c r="P641">
        <f t="shared" si="28"/>
        <v>107.37777777777778</v>
      </c>
      <c r="Q641" s="6" t="s">
        <v>2041</v>
      </c>
      <c r="R641" t="s">
        <v>2044</v>
      </c>
      <c r="S641" s="9">
        <f t="shared" si="29"/>
        <v>43309.208333333328</v>
      </c>
      <c r="T641" s="9">
        <f t="shared" si="29"/>
        <v>43309.208333333328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7"/>
        <v>16.501669449081803</v>
      </c>
      <c r="P642">
        <f t="shared" si="28"/>
        <v>76.922178988326849</v>
      </c>
      <c r="Q642" s="6" t="s">
        <v>2039</v>
      </c>
      <c r="R642" t="s">
        <v>2040</v>
      </c>
      <c r="S642" s="9">
        <f t="shared" si="29"/>
        <v>42387.25</v>
      </c>
      <c r="T642" s="9">
        <f t="shared" si="29"/>
        <v>42390.25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0">(E643/D643)*100</f>
        <v>119.96808510638297</v>
      </c>
      <c r="P643">
        <f t="shared" ref="P643:P706" si="31">E643/G643</f>
        <v>58.128865979381445</v>
      </c>
      <c r="Q643" s="6" t="s">
        <v>2039</v>
      </c>
      <c r="R643" t="s">
        <v>2040</v>
      </c>
      <c r="S643" s="9">
        <f t="shared" ref="S643:T706" si="32">(((J643/60)/60)/24)+DATE(1970,1,1)</f>
        <v>42786.25</v>
      </c>
      <c r="T643" s="9">
        <f t="shared" si="32"/>
        <v>42814.208333333328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0"/>
        <v>145.45652173913044</v>
      </c>
      <c r="P644">
        <f t="shared" si="31"/>
        <v>103.73643410852713</v>
      </c>
      <c r="Q644" s="6" t="s">
        <v>2037</v>
      </c>
      <c r="R644" t="s">
        <v>2046</v>
      </c>
      <c r="S644" s="9">
        <f t="shared" si="32"/>
        <v>43451.25</v>
      </c>
      <c r="T644" s="9">
        <f t="shared" si="32"/>
        <v>43460.25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0"/>
        <v>221.38255033557047</v>
      </c>
      <c r="P645">
        <f t="shared" si="31"/>
        <v>87.962666666666664</v>
      </c>
      <c r="Q645" s="6" t="s">
        <v>2039</v>
      </c>
      <c r="R645" t="s">
        <v>2040</v>
      </c>
      <c r="S645" s="9">
        <f t="shared" si="32"/>
        <v>42795.25</v>
      </c>
      <c r="T645" s="9">
        <f t="shared" si="32"/>
        <v>42813.208333333328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0"/>
        <v>48.396694214876035</v>
      </c>
      <c r="P646">
        <f t="shared" si="31"/>
        <v>28</v>
      </c>
      <c r="Q646" s="6" t="s">
        <v>2039</v>
      </c>
      <c r="R646" t="s">
        <v>2040</v>
      </c>
      <c r="S646" s="9">
        <f t="shared" si="32"/>
        <v>43452.25</v>
      </c>
      <c r="T646" s="9">
        <f t="shared" si="32"/>
        <v>43468.25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0"/>
        <v>92.911504424778755</v>
      </c>
      <c r="P647">
        <f t="shared" si="31"/>
        <v>37.999361294443261</v>
      </c>
      <c r="Q647" s="6" t="s">
        <v>2035</v>
      </c>
      <c r="R647" t="s">
        <v>2036</v>
      </c>
      <c r="S647" s="9">
        <f t="shared" si="32"/>
        <v>43369.208333333328</v>
      </c>
      <c r="T647" s="9">
        <f t="shared" si="32"/>
        <v>43390.208333333328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0"/>
        <v>88.599797365754824</v>
      </c>
      <c r="P648">
        <f t="shared" si="31"/>
        <v>29.999313893653515</v>
      </c>
      <c r="Q648" s="6" t="s">
        <v>2050</v>
      </c>
      <c r="R648" t="s">
        <v>2051</v>
      </c>
      <c r="S648" s="9">
        <f t="shared" si="32"/>
        <v>41346.208333333336</v>
      </c>
      <c r="T648" s="9">
        <f t="shared" si="32"/>
        <v>41357.208333333336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0"/>
        <v>41.4</v>
      </c>
      <c r="P649">
        <f t="shared" si="31"/>
        <v>103.5</v>
      </c>
      <c r="Q649" s="6" t="s">
        <v>2047</v>
      </c>
      <c r="R649" t="s">
        <v>2059</v>
      </c>
      <c r="S649" s="9">
        <f t="shared" si="32"/>
        <v>43199.208333333328</v>
      </c>
      <c r="T649" s="9">
        <f t="shared" si="32"/>
        <v>43223.208333333328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0"/>
        <v>63.056795131845846</v>
      </c>
      <c r="P650">
        <f t="shared" si="31"/>
        <v>85.994467496542185</v>
      </c>
      <c r="Q650" s="6" t="s">
        <v>2033</v>
      </c>
      <c r="R650" t="s">
        <v>2034</v>
      </c>
      <c r="S650" s="9">
        <f t="shared" si="32"/>
        <v>42922.208333333328</v>
      </c>
      <c r="T650" s="9">
        <f t="shared" si="32"/>
        <v>42940.208333333328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0"/>
        <v>48.482333607230892</v>
      </c>
      <c r="P651">
        <f t="shared" si="31"/>
        <v>98.011627906976742</v>
      </c>
      <c r="Q651" s="6" t="s">
        <v>2039</v>
      </c>
      <c r="R651" t="s">
        <v>2040</v>
      </c>
      <c r="S651" s="9">
        <f t="shared" si="32"/>
        <v>40471.208333333336</v>
      </c>
      <c r="T651" s="9">
        <f t="shared" si="32"/>
        <v>40482.208333333336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0"/>
        <v>2</v>
      </c>
      <c r="P652">
        <f t="shared" si="31"/>
        <v>2</v>
      </c>
      <c r="Q652" s="6" t="s">
        <v>2035</v>
      </c>
      <c r="R652" t="s">
        <v>2058</v>
      </c>
      <c r="S652" s="9">
        <f t="shared" si="32"/>
        <v>41828.208333333336</v>
      </c>
      <c r="T652" s="9">
        <f t="shared" si="32"/>
        <v>41855.208333333336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0"/>
        <v>88.47941026944585</v>
      </c>
      <c r="P653">
        <f t="shared" si="31"/>
        <v>44.994570837642193</v>
      </c>
      <c r="Q653" s="6" t="s">
        <v>2041</v>
      </c>
      <c r="R653" t="s">
        <v>2052</v>
      </c>
      <c r="S653" s="9">
        <f t="shared" si="32"/>
        <v>41692.25</v>
      </c>
      <c r="T653" s="9">
        <f t="shared" si="32"/>
        <v>41707.25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0"/>
        <v>126.84</v>
      </c>
      <c r="P654">
        <f t="shared" si="31"/>
        <v>31.012224938875306</v>
      </c>
      <c r="Q654" s="6" t="s">
        <v>2037</v>
      </c>
      <c r="R654" t="s">
        <v>2038</v>
      </c>
      <c r="S654" s="9">
        <f t="shared" si="32"/>
        <v>42587.208333333328</v>
      </c>
      <c r="T654" s="9">
        <f t="shared" si="32"/>
        <v>42630.208333333328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0"/>
        <v>2338.833333333333</v>
      </c>
      <c r="P655">
        <f t="shared" si="31"/>
        <v>59.970085470085472</v>
      </c>
      <c r="Q655" s="6" t="s">
        <v>2037</v>
      </c>
      <c r="R655" t="s">
        <v>2038</v>
      </c>
      <c r="S655" s="9">
        <f t="shared" si="32"/>
        <v>42468.208333333328</v>
      </c>
      <c r="T655" s="9">
        <f t="shared" si="32"/>
        <v>42470.208333333328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0"/>
        <v>508.38857142857148</v>
      </c>
      <c r="P656">
        <f t="shared" si="31"/>
        <v>58.9973474801061</v>
      </c>
      <c r="Q656" s="6" t="s">
        <v>2035</v>
      </c>
      <c r="R656" t="s">
        <v>2057</v>
      </c>
      <c r="S656" s="9">
        <f t="shared" si="32"/>
        <v>42240.208333333328</v>
      </c>
      <c r="T656" s="9">
        <f t="shared" si="32"/>
        <v>42245.208333333328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0"/>
        <v>191.47826086956522</v>
      </c>
      <c r="P657">
        <f t="shared" si="31"/>
        <v>50.045454545454547</v>
      </c>
      <c r="Q657" s="6" t="s">
        <v>2054</v>
      </c>
      <c r="R657" t="s">
        <v>2055</v>
      </c>
      <c r="S657" s="9">
        <f t="shared" si="32"/>
        <v>42796.25</v>
      </c>
      <c r="T657" s="9">
        <f t="shared" si="32"/>
        <v>42809.208333333328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0"/>
        <v>42.127533783783782</v>
      </c>
      <c r="P658">
        <f t="shared" si="31"/>
        <v>98.966269841269835</v>
      </c>
      <c r="Q658" s="6" t="s">
        <v>2033</v>
      </c>
      <c r="R658" t="s">
        <v>2034</v>
      </c>
      <c r="S658" s="9">
        <f t="shared" si="32"/>
        <v>43097.25</v>
      </c>
      <c r="T658" s="9">
        <f t="shared" si="32"/>
        <v>43102.25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0"/>
        <v>8.24</v>
      </c>
      <c r="P659">
        <f t="shared" si="31"/>
        <v>58.857142857142854</v>
      </c>
      <c r="Q659" s="6" t="s">
        <v>2041</v>
      </c>
      <c r="R659" t="s">
        <v>2063</v>
      </c>
      <c r="S659" s="9">
        <f t="shared" si="32"/>
        <v>43096.25</v>
      </c>
      <c r="T659" s="9">
        <f t="shared" si="32"/>
        <v>43112.25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0"/>
        <v>60.064638783269963</v>
      </c>
      <c r="P660">
        <f t="shared" si="31"/>
        <v>81.010256410256417</v>
      </c>
      <c r="Q660" s="6" t="s">
        <v>2035</v>
      </c>
      <c r="R660" t="s">
        <v>2036</v>
      </c>
      <c r="S660" s="9">
        <f t="shared" si="32"/>
        <v>42246.208333333328</v>
      </c>
      <c r="T660" s="9">
        <f t="shared" si="32"/>
        <v>42269.208333333328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0"/>
        <v>47.232808616404313</v>
      </c>
      <c r="P661">
        <f t="shared" si="31"/>
        <v>76.013333333333335</v>
      </c>
      <c r="Q661" s="6" t="s">
        <v>2041</v>
      </c>
      <c r="R661" t="s">
        <v>2042</v>
      </c>
      <c r="S661" s="9">
        <f t="shared" si="32"/>
        <v>40570.25</v>
      </c>
      <c r="T661" s="9">
        <f t="shared" si="32"/>
        <v>40571.25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0"/>
        <v>81.736263736263737</v>
      </c>
      <c r="P662">
        <f t="shared" si="31"/>
        <v>96.597402597402592</v>
      </c>
      <c r="Q662" s="6" t="s">
        <v>2039</v>
      </c>
      <c r="R662" t="s">
        <v>2040</v>
      </c>
      <c r="S662" s="9">
        <f t="shared" si="32"/>
        <v>42237.208333333328</v>
      </c>
      <c r="T662" s="9">
        <f t="shared" si="32"/>
        <v>42246.208333333328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0"/>
        <v>54.187265917603</v>
      </c>
      <c r="P663">
        <f t="shared" si="31"/>
        <v>76.957446808510639</v>
      </c>
      <c r="Q663" s="6" t="s">
        <v>2035</v>
      </c>
      <c r="R663" t="s">
        <v>2058</v>
      </c>
      <c r="S663" s="9">
        <f t="shared" si="32"/>
        <v>40996.208333333336</v>
      </c>
      <c r="T663" s="9">
        <f t="shared" si="32"/>
        <v>41026.208333333336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0"/>
        <v>97.868131868131869</v>
      </c>
      <c r="P664">
        <f t="shared" si="31"/>
        <v>67.984732824427482</v>
      </c>
      <c r="Q664" s="6" t="s">
        <v>2039</v>
      </c>
      <c r="R664" t="s">
        <v>2040</v>
      </c>
      <c r="S664" s="9">
        <f t="shared" si="32"/>
        <v>43443.25</v>
      </c>
      <c r="T664" s="9">
        <f t="shared" si="32"/>
        <v>43447.25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0"/>
        <v>77.239999999999995</v>
      </c>
      <c r="P665">
        <f t="shared" si="31"/>
        <v>88.781609195402297</v>
      </c>
      <c r="Q665" s="6" t="s">
        <v>2039</v>
      </c>
      <c r="R665" t="s">
        <v>2040</v>
      </c>
      <c r="S665" s="9">
        <f t="shared" si="32"/>
        <v>40458.208333333336</v>
      </c>
      <c r="T665" s="9">
        <f t="shared" si="32"/>
        <v>40481.208333333336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0"/>
        <v>33.464735516372798</v>
      </c>
      <c r="P666">
        <f t="shared" si="31"/>
        <v>24.99623706491063</v>
      </c>
      <c r="Q666" s="6" t="s">
        <v>2035</v>
      </c>
      <c r="R666" t="s">
        <v>2058</v>
      </c>
      <c r="S666" s="9">
        <f t="shared" si="32"/>
        <v>40959.25</v>
      </c>
      <c r="T666" s="9">
        <f t="shared" si="32"/>
        <v>40969.25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0"/>
        <v>239.58823529411765</v>
      </c>
      <c r="P667">
        <f t="shared" si="31"/>
        <v>44.922794117647058</v>
      </c>
      <c r="Q667" s="6" t="s">
        <v>2041</v>
      </c>
      <c r="R667" t="s">
        <v>2042</v>
      </c>
      <c r="S667" s="9">
        <f t="shared" si="32"/>
        <v>40733.208333333336</v>
      </c>
      <c r="T667" s="9">
        <f t="shared" si="32"/>
        <v>40747.208333333336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0"/>
        <v>64.032258064516128</v>
      </c>
      <c r="P668">
        <f t="shared" si="31"/>
        <v>79.400000000000006</v>
      </c>
      <c r="Q668" s="6" t="s">
        <v>2039</v>
      </c>
      <c r="R668" t="s">
        <v>2040</v>
      </c>
      <c r="S668" s="9">
        <f t="shared" si="32"/>
        <v>41516.208333333336</v>
      </c>
      <c r="T668" s="9">
        <f t="shared" si="32"/>
        <v>41522.208333333336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0"/>
        <v>176.15942028985506</v>
      </c>
      <c r="P669">
        <f t="shared" si="31"/>
        <v>29.009546539379475</v>
      </c>
      <c r="Q669" s="6" t="s">
        <v>2064</v>
      </c>
      <c r="R669" t="s">
        <v>2065</v>
      </c>
      <c r="S669" s="9">
        <f t="shared" si="32"/>
        <v>41892.208333333336</v>
      </c>
      <c r="T669" s="9">
        <f t="shared" si="32"/>
        <v>41901.208333333336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0"/>
        <v>20.33818181818182</v>
      </c>
      <c r="P670">
        <f t="shared" si="31"/>
        <v>73.59210526315789</v>
      </c>
      <c r="Q670" s="6" t="s">
        <v>2039</v>
      </c>
      <c r="R670" t="s">
        <v>2040</v>
      </c>
      <c r="S670" s="9">
        <f t="shared" si="32"/>
        <v>41122.208333333336</v>
      </c>
      <c r="T670" s="9">
        <f t="shared" si="32"/>
        <v>41134.208333333336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0"/>
        <v>358.64754098360658</v>
      </c>
      <c r="P671">
        <f t="shared" si="31"/>
        <v>107.97038864898211</v>
      </c>
      <c r="Q671" s="6" t="s">
        <v>2039</v>
      </c>
      <c r="R671" t="s">
        <v>2040</v>
      </c>
      <c r="S671" s="9">
        <f t="shared" si="32"/>
        <v>42912.208333333328</v>
      </c>
      <c r="T671" s="9">
        <f t="shared" si="32"/>
        <v>42921.208333333328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0"/>
        <v>468.85802469135803</v>
      </c>
      <c r="P672">
        <f t="shared" si="31"/>
        <v>68.987284287011803</v>
      </c>
      <c r="Q672" s="6" t="s">
        <v>2035</v>
      </c>
      <c r="R672" t="s">
        <v>2045</v>
      </c>
      <c r="S672" s="9">
        <f t="shared" si="32"/>
        <v>42425.25</v>
      </c>
      <c r="T672" s="9">
        <f t="shared" si="32"/>
        <v>42437.25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0"/>
        <v>122.05635245901641</v>
      </c>
      <c r="P673">
        <f t="shared" si="31"/>
        <v>111.02236719478098</v>
      </c>
      <c r="Q673" s="6" t="s">
        <v>2039</v>
      </c>
      <c r="R673" t="s">
        <v>2040</v>
      </c>
      <c r="S673" s="9">
        <f t="shared" si="32"/>
        <v>40390.208333333336</v>
      </c>
      <c r="T673" s="9">
        <f t="shared" si="32"/>
        <v>40394.208333333336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0"/>
        <v>55.931783729156137</v>
      </c>
      <c r="P674">
        <f t="shared" si="31"/>
        <v>24.997515808491418</v>
      </c>
      <c r="Q674" s="6" t="s">
        <v>2039</v>
      </c>
      <c r="R674" t="s">
        <v>2040</v>
      </c>
      <c r="S674" s="9">
        <f t="shared" si="32"/>
        <v>43180.208333333328</v>
      </c>
      <c r="T674" s="9">
        <f t="shared" si="32"/>
        <v>43190.208333333328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0"/>
        <v>43.660714285714285</v>
      </c>
      <c r="P675">
        <f t="shared" si="31"/>
        <v>42.155172413793103</v>
      </c>
      <c r="Q675" s="6" t="s">
        <v>2035</v>
      </c>
      <c r="R675" t="s">
        <v>2045</v>
      </c>
      <c r="S675" s="9">
        <f t="shared" si="32"/>
        <v>42475.208333333328</v>
      </c>
      <c r="T675" s="9">
        <f t="shared" si="32"/>
        <v>42496.208333333328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0"/>
        <v>33.53837141183363</v>
      </c>
      <c r="P676">
        <f t="shared" si="31"/>
        <v>47.003284072249592</v>
      </c>
      <c r="Q676" s="6" t="s">
        <v>2054</v>
      </c>
      <c r="R676" t="s">
        <v>2055</v>
      </c>
      <c r="S676" s="9">
        <f t="shared" si="32"/>
        <v>40774.208333333336</v>
      </c>
      <c r="T676" s="9">
        <f t="shared" si="32"/>
        <v>40821.208333333336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0"/>
        <v>122.97938144329896</v>
      </c>
      <c r="P677">
        <f t="shared" si="31"/>
        <v>36.0392749244713</v>
      </c>
      <c r="Q677" s="6" t="s">
        <v>2064</v>
      </c>
      <c r="R677" t="s">
        <v>2065</v>
      </c>
      <c r="S677" s="9">
        <f t="shared" si="32"/>
        <v>43719.208333333328</v>
      </c>
      <c r="T677" s="9">
        <f t="shared" si="32"/>
        <v>43726.208333333328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0"/>
        <v>189.74959871589084</v>
      </c>
      <c r="P678">
        <f t="shared" si="31"/>
        <v>101.03760683760684</v>
      </c>
      <c r="Q678" s="6" t="s">
        <v>2054</v>
      </c>
      <c r="R678" t="s">
        <v>2055</v>
      </c>
      <c r="S678" s="9">
        <f t="shared" si="32"/>
        <v>41178.208333333336</v>
      </c>
      <c r="T678" s="9">
        <f t="shared" si="32"/>
        <v>41187.208333333336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0"/>
        <v>83.622641509433961</v>
      </c>
      <c r="P679">
        <f t="shared" si="31"/>
        <v>39.927927927927925</v>
      </c>
      <c r="Q679" s="6" t="s">
        <v>2047</v>
      </c>
      <c r="R679" t="s">
        <v>2053</v>
      </c>
      <c r="S679" s="9">
        <f t="shared" si="32"/>
        <v>42561.208333333328</v>
      </c>
      <c r="T679" s="9">
        <f t="shared" si="32"/>
        <v>42611.208333333328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0"/>
        <v>17.968844221105527</v>
      </c>
      <c r="P680">
        <f t="shared" si="31"/>
        <v>83.158139534883716</v>
      </c>
      <c r="Q680" s="6" t="s">
        <v>2041</v>
      </c>
      <c r="R680" t="s">
        <v>2044</v>
      </c>
      <c r="S680" s="9">
        <f t="shared" si="32"/>
        <v>43484.25</v>
      </c>
      <c r="T680" s="9">
        <f t="shared" si="32"/>
        <v>43486.25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0"/>
        <v>1036.5</v>
      </c>
      <c r="P681">
        <f t="shared" si="31"/>
        <v>39.97520661157025</v>
      </c>
      <c r="Q681" s="6" t="s">
        <v>2033</v>
      </c>
      <c r="R681" t="s">
        <v>2034</v>
      </c>
      <c r="S681" s="9">
        <f t="shared" si="32"/>
        <v>43756.208333333328</v>
      </c>
      <c r="T681" s="9">
        <f t="shared" si="32"/>
        <v>43761.208333333328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0"/>
        <v>97.405219780219781</v>
      </c>
      <c r="P682">
        <f t="shared" si="31"/>
        <v>47.993908629441627</v>
      </c>
      <c r="Q682" s="6" t="s">
        <v>2050</v>
      </c>
      <c r="R682" t="s">
        <v>2061</v>
      </c>
      <c r="S682" s="9">
        <f t="shared" si="32"/>
        <v>43813.25</v>
      </c>
      <c r="T682" s="9">
        <f t="shared" si="32"/>
        <v>43815.25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0"/>
        <v>86.386203150461711</v>
      </c>
      <c r="P683">
        <f t="shared" si="31"/>
        <v>95.978877489438744</v>
      </c>
      <c r="Q683" s="6" t="s">
        <v>2039</v>
      </c>
      <c r="R683" t="s">
        <v>2040</v>
      </c>
      <c r="S683" s="9">
        <f t="shared" si="32"/>
        <v>40898.25</v>
      </c>
      <c r="T683" s="9">
        <f t="shared" si="32"/>
        <v>40904.25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0"/>
        <v>150.16666666666666</v>
      </c>
      <c r="P684">
        <f t="shared" si="31"/>
        <v>78.728155339805824</v>
      </c>
      <c r="Q684" s="6" t="s">
        <v>2039</v>
      </c>
      <c r="R684" t="s">
        <v>2040</v>
      </c>
      <c r="S684" s="9">
        <f t="shared" si="32"/>
        <v>41619.25</v>
      </c>
      <c r="T684" s="9">
        <f t="shared" si="32"/>
        <v>41628.25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0"/>
        <v>358.43478260869563</v>
      </c>
      <c r="P685">
        <f t="shared" si="31"/>
        <v>56.081632653061227</v>
      </c>
      <c r="Q685" s="6" t="s">
        <v>2039</v>
      </c>
      <c r="R685" t="s">
        <v>2040</v>
      </c>
      <c r="S685" s="9">
        <f t="shared" si="32"/>
        <v>43359.208333333328</v>
      </c>
      <c r="T685" s="9">
        <f t="shared" si="32"/>
        <v>43361.208333333328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0"/>
        <v>542.85714285714289</v>
      </c>
      <c r="P686">
        <f t="shared" si="31"/>
        <v>69.090909090909093</v>
      </c>
      <c r="Q686" s="6" t="s">
        <v>2047</v>
      </c>
      <c r="R686" t="s">
        <v>2048</v>
      </c>
      <c r="S686" s="9">
        <f t="shared" si="32"/>
        <v>40358.208333333336</v>
      </c>
      <c r="T686" s="9">
        <f t="shared" si="32"/>
        <v>40378.208333333336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0"/>
        <v>67.500714285714281</v>
      </c>
      <c r="P687">
        <f t="shared" si="31"/>
        <v>102.05291576673866</v>
      </c>
      <c r="Q687" s="6" t="s">
        <v>2039</v>
      </c>
      <c r="R687" t="s">
        <v>2040</v>
      </c>
      <c r="S687" s="9">
        <f t="shared" si="32"/>
        <v>42239.208333333328</v>
      </c>
      <c r="T687" s="9">
        <f t="shared" si="32"/>
        <v>42263.208333333328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0"/>
        <v>191.74666666666667</v>
      </c>
      <c r="P688">
        <f t="shared" si="31"/>
        <v>107.32089552238806</v>
      </c>
      <c r="Q688" s="6" t="s">
        <v>2037</v>
      </c>
      <c r="R688" t="s">
        <v>2046</v>
      </c>
      <c r="S688" s="9">
        <f t="shared" si="32"/>
        <v>43186.208333333328</v>
      </c>
      <c r="T688" s="9">
        <f t="shared" si="32"/>
        <v>43197.208333333328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0"/>
        <v>932</v>
      </c>
      <c r="P689">
        <f t="shared" si="31"/>
        <v>51.970260223048328</v>
      </c>
      <c r="Q689" s="6" t="s">
        <v>2039</v>
      </c>
      <c r="R689" t="s">
        <v>2040</v>
      </c>
      <c r="S689" s="9">
        <f t="shared" si="32"/>
        <v>42806.25</v>
      </c>
      <c r="T689" s="9">
        <f t="shared" si="32"/>
        <v>42809.208333333328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0"/>
        <v>429.27586206896552</v>
      </c>
      <c r="P690">
        <f t="shared" si="31"/>
        <v>71.137142857142862</v>
      </c>
      <c r="Q690" s="6" t="s">
        <v>2041</v>
      </c>
      <c r="R690" t="s">
        <v>2060</v>
      </c>
      <c r="S690" s="9">
        <f t="shared" si="32"/>
        <v>43475.25</v>
      </c>
      <c r="T690" s="9">
        <f t="shared" si="32"/>
        <v>43491.25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0"/>
        <v>100.65753424657535</v>
      </c>
      <c r="P691">
        <f t="shared" si="31"/>
        <v>106.49275362318841</v>
      </c>
      <c r="Q691" s="6" t="s">
        <v>2037</v>
      </c>
      <c r="R691" t="s">
        <v>2038</v>
      </c>
      <c r="S691" s="9">
        <f t="shared" si="32"/>
        <v>41576.208333333336</v>
      </c>
      <c r="T691" s="9">
        <f t="shared" si="32"/>
        <v>41588.25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0"/>
        <v>226.61111111111109</v>
      </c>
      <c r="P692">
        <f t="shared" si="31"/>
        <v>42.93684210526316</v>
      </c>
      <c r="Q692" s="6" t="s">
        <v>2041</v>
      </c>
      <c r="R692" t="s">
        <v>2042</v>
      </c>
      <c r="S692" s="9">
        <f t="shared" si="32"/>
        <v>40874.25</v>
      </c>
      <c r="T692" s="9">
        <f t="shared" si="32"/>
        <v>40880.25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0"/>
        <v>142.38</v>
      </c>
      <c r="P693">
        <f t="shared" si="31"/>
        <v>30.037974683544302</v>
      </c>
      <c r="Q693" s="6" t="s">
        <v>2041</v>
      </c>
      <c r="R693" t="s">
        <v>2042</v>
      </c>
      <c r="S693" s="9">
        <f t="shared" si="32"/>
        <v>41185.208333333336</v>
      </c>
      <c r="T693" s="9">
        <f t="shared" si="32"/>
        <v>41202.208333333336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0"/>
        <v>90.633333333333326</v>
      </c>
      <c r="P694">
        <f t="shared" si="31"/>
        <v>70.623376623376629</v>
      </c>
      <c r="Q694" s="6" t="s">
        <v>2035</v>
      </c>
      <c r="R694" t="s">
        <v>2036</v>
      </c>
      <c r="S694" s="9">
        <f t="shared" si="32"/>
        <v>43655.208333333328</v>
      </c>
      <c r="T694" s="9">
        <f t="shared" si="32"/>
        <v>43673.208333333328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0"/>
        <v>63.966740576496676</v>
      </c>
      <c r="P695">
        <f t="shared" si="31"/>
        <v>66.016018306636155</v>
      </c>
      <c r="Q695" s="6" t="s">
        <v>2039</v>
      </c>
      <c r="R695" t="s">
        <v>2040</v>
      </c>
      <c r="S695" s="9">
        <f t="shared" si="32"/>
        <v>43025.208333333328</v>
      </c>
      <c r="T695" s="9">
        <f t="shared" si="32"/>
        <v>43042.208333333328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0"/>
        <v>84.131868131868131</v>
      </c>
      <c r="P696">
        <f t="shared" si="31"/>
        <v>96.911392405063296</v>
      </c>
      <c r="Q696" s="6" t="s">
        <v>2039</v>
      </c>
      <c r="R696" t="s">
        <v>2040</v>
      </c>
      <c r="S696" s="9">
        <f t="shared" si="32"/>
        <v>43066.25</v>
      </c>
      <c r="T696" s="9">
        <f t="shared" si="32"/>
        <v>43103.25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0"/>
        <v>133.93478260869566</v>
      </c>
      <c r="P697">
        <f t="shared" si="31"/>
        <v>62.867346938775512</v>
      </c>
      <c r="Q697" s="6" t="s">
        <v>2035</v>
      </c>
      <c r="R697" t="s">
        <v>2036</v>
      </c>
      <c r="S697" s="9">
        <f t="shared" si="32"/>
        <v>42322.25</v>
      </c>
      <c r="T697" s="9">
        <f t="shared" si="32"/>
        <v>42338.25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0"/>
        <v>59.042047531992694</v>
      </c>
      <c r="P698">
        <f t="shared" si="31"/>
        <v>108.98537682789652</v>
      </c>
      <c r="Q698" s="6" t="s">
        <v>2039</v>
      </c>
      <c r="R698" t="s">
        <v>2040</v>
      </c>
      <c r="S698" s="9">
        <f t="shared" si="32"/>
        <v>42114.208333333328</v>
      </c>
      <c r="T698" s="9">
        <f t="shared" si="32"/>
        <v>42115.208333333328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0"/>
        <v>152.80062063615205</v>
      </c>
      <c r="P699">
        <f t="shared" si="31"/>
        <v>26.999314599040439</v>
      </c>
      <c r="Q699" s="6" t="s">
        <v>2035</v>
      </c>
      <c r="R699" t="s">
        <v>2043</v>
      </c>
      <c r="S699" s="9">
        <f t="shared" si="32"/>
        <v>43190.208333333328</v>
      </c>
      <c r="T699" s="9">
        <f t="shared" si="32"/>
        <v>43192.208333333328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0"/>
        <v>446.69121140142522</v>
      </c>
      <c r="P700">
        <f t="shared" si="31"/>
        <v>65.004147943311438</v>
      </c>
      <c r="Q700" s="6" t="s">
        <v>2037</v>
      </c>
      <c r="R700" t="s">
        <v>2046</v>
      </c>
      <c r="S700" s="9">
        <f t="shared" si="32"/>
        <v>40871.25</v>
      </c>
      <c r="T700" s="9">
        <f t="shared" si="32"/>
        <v>40885.25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0"/>
        <v>84.391891891891888</v>
      </c>
      <c r="P701">
        <f t="shared" si="31"/>
        <v>111.51785714285714</v>
      </c>
      <c r="Q701" s="6" t="s">
        <v>2041</v>
      </c>
      <c r="R701" t="s">
        <v>2044</v>
      </c>
      <c r="S701" s="9">
        <f t="shared" si="32"/>
        <v>43641.208333333328</v>
      </c>
      <c r="T701" s="9">
        <f t="shared" si="32"/>
        <v>43642.208333333328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0"/>
        <v>3</v>
      </c>
      <c r="P702">
        <f t="shared" si="31"/>
        <v>3</v>
      </c>
      <c r="Q702" s="6" t="s">
        <v>2037</v>
      </c>
      <c r="R702" t="s">
        <v>2046</v>
      </c>
      <c r="S702" s="9">
        <f t="shared" si="32"/>
        <v>40203.25</v>
      </c>
      <c r="T702" s="9">
        <f t="shared" si="32"/>
        <v>40218.25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0"/>
        <v>175.02692307692308</v>
      </c>
      <c r="P703">
        <f t="shared" si="31"/>
        <v>110.99268292682927</v>
      </c>
      <c r="Q703" s="6" t="s">
        <v>2039</v>
      </c>
      <c r="R703" t="s">
        <v>2040</v>
      </c>
      <c r="S703" s="9">
        <f t="shared" si="32"/>
        <v>40629.208333333336</v>
      </c>
      <c r="T703" s="9">
        <f t="shared" si="32"/>
        <v>40636.208333333336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0"/>
        <v>54.137931034482754</v>
      </c>
      <c r="P704">
        <f t="shared" si="31"/>
        <v>56.746987951807228</v>
      </c>
      <c r="Q704" s="6" t="s">
        <v>2037</v>
      </c>
      <c r="R704" t="s">
        <v>2046</v>
      </c>
      <c r="S704" s="9">
        <f t="shared" si="32"/>
        <v>41477.208333333336</v>
      </c>
      <c r="T704" s="9">
        <f t="shared" si="32"/>
        <v>41482.208333333336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0"/>
        <v>311.87381703470032</v>
      </c>
      <c r="P705">
        <f t="shared" si="31"/>
        <v>97.020608439646708</v>
      </c>
      <c r="Q705" s="6" t="s">
        <v>2047</v>
      </c>
      <c r="R705" t="s">
        <v>2059</v>
      </c>
      <c r="S705" s="9">
        <f t="shared" si="32"/>
        <v>41020.208333333336</v>
      </c>
      <c r="T705" s="9">
        <f t="shared" si="32"/>
        <v>41037.208333333336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0"/>
        <v>122.78160919540231</v>
      </c>
      <c r="P706">
        <f t="shared" si="31"/>
        <v>92.08620689655173</v>
      </c>
      <c r="Q706" s="6" t="s">
        <v>2041</v>
      </c>
      <c r="R706" t="s">
        <v>2049</v>
      </c>
      <c r="S706" s="9">
        <f t="shared" si="32"/>
        <v>42555.208333333328</v>
      </c>
      <c r="T706" s="9">
        <f t="shared" si="32"/>
        <v>42570.208333333328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3">(E707/D707)*100</f>
        <v>99.026517383618156</v>
      </c>
      <c r="P707">
        <f t="shared" ref="P707:P770" si="34">E707/G707</f>
        <v>82.986666666666665</v>
      </c>
      <c r="Q707" s="6" t="s">
        <v>2047</v>
      </c>
      <c r="R707" t="s">
        <v>2048</v>
      </c>
      <c r="S707" s="9">
        <f t="shared" ref="S707:T770" si="35">(((J707/60)/60)/24)+DATE(1970,1,1)</f>
        <v>41619.25</v>
      </c>
      <c r="T707" s="9">
        <f t="shared" si="35"/>
        <v>41623.25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3"/>
        <v>127.84686346863469</v>
      </c>
      <c r="P708">
        <f t="shared" si="34"/>
        <v>103.03791821561339</v>
      </c>
      <c r="Q708" s="6" t="s">
        <v>2037</v>
      </c>
      <c r="R708" t="s">
        <v>2038</v>
      </c>
      <c r="S708" s="9">
        <f t="shared" si="35"/>
        <v>43471.25</v>
      </c>
      <c r="T708" s="9">
        <f t="shared" si="35"/>
        <v>43479.25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3"/>
        <v>158.61643835616439</v>
      </c>
      <c r="P709">
        <f t="shared" si="34"/>
        <v>68.922619047619051</v>
      </c>
      <c r="Q709" s="6" t="s">
        <v>2041</v>
      </c>
      <c r="R709" t="s">
        <v>2044</v>
      </c>
      <c r="S709" s="9">
        <f t="shared" si="35"/>
        <v>43442.25</v>
      </c>
      <c r="T709" s="9">
        <f t="shared" si="35"/>
        <v>43478.25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3"/>
        <v>707.05882352941171</v>
      </c>
      <c r="P710">
        <f t="shared" si="34"/>
        <v>87.737226277372258</v>
      </c>
      <c r="Q710" s="6" t="s">
        <v>2039</v>
      </c>
      <c r="R710" t="s">
        <v>2040</v>
      </c>
      <c r="S710" s="9">
        <f t="shared" si="35"/>
        <v>42877.208333333328</v>
      </c>
      <c r="T710" s="9">
        <f t="shared" si="35"/>
        <v>42887.208333333328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3"/>
        <v>142.38775510204081</v>
      </c>
      <c r="P711">
        <f t="shared" si="34"/>
        <v>75.021505376344081</v>
      </c>
      <c r="Q711" s="6" t="s">
        <v>2039</v>
      </c>
      <c r="R711" t="s">
        <v>2040</v>
      </c>
      <c r="S711" s="9">
        <f t="shared" si="35"/>
        <v>41018.208333333336</v>
      </c>
      <c r="T711" s="9">
        <f t="shared" si="35"/>
        <v>41025.208333333336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3"/>
        <v>147.86046511627907</v>
      </c>
      <c r="P712">
        <f t="shared" si="34"/>
        <v>50.863999999999997</v>
      </c>
      <c r="Q712" s="6" t="s">
        <v>2039</v>
      </c>
      <c r="R712" t="s">
        <v>2040</v>
      </c>
      <c r="S712" s="9">
        <f t="shared" si="35"/>
        <v>43295.208333333328</v>
      </c>
      <c r="T712" s="9">
        <f t="shared" si="35"/>
        <v>43302.208333333328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3"/>
        <v>20.322580645161288</v>
      </c>
      <c r="P713">
        <f t="shared" si="34"/>
        <v>90</v>
      </c>
      <c r="Q713" s="6" t="s">
        <v>2039</v>
      </c>
      <c r="R713" t="s">
        <v>2040</v>
      </c>
      <c r="S713" s="9">
        <f t="shared" si="35"/>
        <v>42393.25</v>
      </c>
      <c r="T713" s="9">
        <f t="shared" si="35"/>
        <v>42395.25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3"/>
        <v>1840.625</v>
      </c>
      <c r="P714">
        <f t="shared" si="34"/>
        <v>72.896039603960389</v>
      </c>
      <c r="Q714" s="6" t="s">
        <v>2039</v>
      </c>
      <c r="R714" t="s">
        <v>2040</v>
      </c>
      <c r="S714" s="9">
        <f t="shared" si="35"/>
        <v>42559.208333333328</v>
      </c>
      <c r="T714" s="9">
        <f t="shared" si="35"/>
        <v>42600.208333333328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3"/>
        <v>161.94202898550725</v>
      </c>
      <c r="P715">
        <f t="shared" si="34"/>
        <v>108.48543689320388</v>
      </c>
      <c r="Q715" s="6" t="s">
        <v>2047</v>
      </c>
      <c r="R715" t="s">
        <v>2056</v>
      </c>
      <c r="S715" s="9">
        <f t="shared" si="35"/>
        <v>42604.208333333328</v>
      </c>
      <c r="T715" s="9">
        <f t="shared" si="35"/>
        <v>42616.208333333328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3"/>
        <v>472.82077922077923</v>
      </c>
      <c r="P716">
        <f t="shared" si="34"/>
        <v>101.98095238095237</v>
      </c>
      <c r="Q716" s="6" t="s">
        <v>2035</v>
      </c>
      <c r="R716" t="s">
        <v>2036</v>
      </c>
      <c r="S716" s="9">
        <f t="shared" si="35"/>
        <v>41870.208333333336</v>
      </c>
      <c r="T716" s="9">
        <f t="shared" si="35"/>
        <v>41871.208333333336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3"/>
        <v>24.466101694915253</v>
      </c>
      <c r="P717">
        <f t="shared" si="34"/>
        <v>44.009146341463413</v>
      </c>
      <c r="Q717" s="6" t="s">
        <v>2050</v>
      </c>
      <c r="R717" t="s">
        <v>2061</v>
      </c>
      <c r="S717" s="9">
        <f t="shared" si="35"/>
        <v>40397.208333333336</v>
      </c>
      <c r="T717" s="9">
        <f t="shared" si="35"/>
        <v>40402.208333333336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3"/>
        <v>517.65</v>
      </c>
      <c r="P718">
        <f t="shared" si="34"/>
        <v>65.942675159235662</v>
      </c>
      <c r="Q718" s="6" t="s">
        <v>2039</v>
      </c>
      <c r="R718" t="s">
        <v>2040</v>
      </c>
      <c r="S718" s="9">
        <f t="shared" si="35"/>
        <v>41465.208333333336</v>
      </c>
      <c r="T718" s="9">
        <f t="shared" si="35"/>
        <v>41493.208333333336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3"/>
        <v>247.64285714285714</v>
      </c>
      <c r="P719">
        <f t="shared" si="34"/>
        <v>24.987387387387386</v>
      </c>
      <c r="Q719" s="6" t="s">
        <v>2041</v>
      </c>
      <c r="R719" t="s">
        <v>2042</v>
      </c>
      <c r="S719" s="9">
        <f t="shared" si="35"/>
        <v>40777.208333333336</v>
      </c>
      <c r="T719" s="9">
        <f t="shared" si="35"/>
        <v>40798.208333333336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3"/>
        <v>100.20481927710843</v>
      </c>
      <c r="P720">
        <f t="shared" si="34"/>
        <v>28.003367003367003</v>
      </c>
      <c r="Q720" s="6" t="s">
        <v>2037</v>
      </c>
      <c r="R720" t="s">
        <v>2046</v>
      </c>
      <c r="S720" s="9">
        <f t="shared" si="35"/>
        <v>41442.208333333336</v>
      </c>
      <c r="T720" s="9">
        <f t="shared" si="35"/>
        <v>41468.208333333336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3"/>
        <v>153</v>
      </c>
      <c r="P721">
        <f t="shared" si="34"/>
        <v>85.829268292682926</v>
      </c>
      <c r="Q721" s="6" t="s">
        <v>2047</v>
      </c>
      <c r="R721" t="s">
        <v>2053</v>
      </c>
      <c r="S721" s="9">
        <f t="shared" si="35"/>
        <v>41058.208333333336</v>
      </c>
      <c r="T721" s="9">
        <f t="shared" si="35"/>
        <v>41069.208333333336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3"/>
        <v>37.091954022988503</v>
      </c>
      <c r="P722">
        <f t="shared" si="34"/>
        <v>84.921052631578945</v>
      </c>
      <c r="Q722" s="6" t="s">
        <v>2039</v>
      </c>
      <c r="R722" t="s">
        <v>2040</v>
      </c>
      <c r="S722" s="9">
        <f t="shared" si="35"/>
        <v>43152.25</v>
      </c>
      <c r="T722" s="9">
        <f t="shared" si="35"/>
        <v>43166.25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3"/>
        <v>4.392394822006473</v>
      </c>
      <c r="P723">
        <f t="shared" si="34"/>
        <v>90.483333333333334</v>
      </c>
      <c r="Q723" s="6" t="s">
        <v>2035</v>
      </c>
      <c r="R723" t="s">
        <v>2036</v>
      </c>
      <c r="S723" s="9">
        <f t="shared" si="35"/>
        <v>43194.208333333328</v>
      </c>
      <c r="T723" s="9">
        <f t="shared" si="35"/>
        <v>43200.208333333328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3"/>
        <v>156.50721649484535</v>
      </c>
      <c r="P724">
        <f t="shared" si="34"/>
        <v>25.00197628458498</v>
      </c>
      <c r="Q724" s="6" t="s">
        <v>2041</v>
      </c>
      <c r="R724" t="s">
        <v>2042</v>
      </c>
      <c r="S724" s="9">
        <f t="shared" si="35"/>
        <v>43045.25</v>
      </c>
      <c r="T724" s="9">
        <f t="shared" si="35"/>
        <v>43072.25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3"/>
        <v>270.40816326530609</v>
      </c>
      <c r="P725">
        <f t="shared" si="34"/>
        <v>92.013888888888886</v>
      </c>
      <c r="Q725" s="6" t="s">
        <v>2039</v>
      </c>
      <c r="R725" t="s">
        <v>2040</v>
      </c>
      <c r="S725" s="9">
        <f t="shared" si="35"/>
        <v>42431.25</v>
      </c>
      <c r="T725" s="9">
        <f t="shared" si="35"/>
        <v>42452.208333333328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3"/>
        <v>134.05952380952382</v>
      </c>
      <c r="P726">
        <f t="shared" si="34"/>
        <v>93.066115702479337</v>
      </c>
      <c r="Q726" s="6" t="s">
        <v>2039</v>
      </c>
      <c r="R726" t="s">
        <v>2040</v>
      </c>
      <c r="S726" s="9">
        <f t="shared" si="35"/>
        <v>41934.208333333336</v>
      </c>
      <c r="T726" s="9">
        <f t="shared" si="35"/>
        <v>41936.208333333336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3"/>
        <v>50.398033126293996</v>
      </c>
      <c r="P727">
        <f t="shared" si="34"/>
        <v>61.008145363408524</v>
      </c>
      <c r="Q727" s="6" t="s">
        <v>2050</v>
      </c>
      <c r="R727" t="s">
        <v>2061</v>
      </c>
      <c r="S727" s="9">
        <f t="shared" si="35"/>
        <v>41958.25</v>
      </c>
      <c r="T727" s="9">
        <f t="shared" si="35"/>
        <v>41960.25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3"/>
        <v>88.815837937384899</v>
      </c>
      <c r="P728">
        <f t="shared" si="34"/>
        <v>92.036259541984734</v>
      </c>
      <c r="Q728" s="6" t="s">
        <v>2039</v>
      </c>
      <c r="R728" t="s">
        <v>2040</v>
      </c>
      <c r="S728" s="9">
        <f t="shared" si="35"/>
        <v>40476.208333333336</v>
      </c>
      <c r="T728" s="9">
        <f t="shared" si="35"/>
        <v>40482.208333333336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3"/>
        <v>165</v>
      </c>
      <c r="P729">
        <f t="shared" si="34"/>
        <v>81.132596685082873</v>
      </c>
      <c r="Q729" s="6" t="s">
        <v>2037</v>
      </c>
      <c r="R729" t="s">
        <v>2038</v>
      </c>
      <c r="S729" s="9">
        <f t="shared" si="35"/>
        <v>43485.25</v>
      </c>
      <c r="T729" s="9">
        <f t="shared" si="35"/>
        <v>43543.208333333328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3"/>
        <v>17.5</v>
      </c>
      <c r="P730">
        <f t="shared" si="34"/>
        <v>73.5</v>
      </c>
      <c r="Q730" s="6" t="s">
        <v>2039</v>
      </c>
      <c r="R730" t="s">
        <v>2040</v>
      </c>
      <c r="S730" s="9">
        <f t="shared" si="35"/>
        <v>42515.208333333328</v>
      </c>
      <c r="T730" s="9">
        <f t="shared" si="35"/>
        <v>42526.208333333328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3"/>
        <v>185.66071428571428</v>
      </c>
      <c r="P731">
        <f t="shared" si="34"/>
        <v>85.221311475409834</v>
      </c>
      <c r="Q731" s="6" t="s">
        <v>2041</v>
      </c>
      <c r="R731" t="s">
        <v>2044</v>
      </c>
      <c r="S731" s="9">
        <f t="shared" si="35"/>
        <v>41309.25</v>
      </c>
      <c r="T731" s="9">
        <f t="shared" si="35"/>
        <v>41311.25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3"/>
        <v>412.6631944444444</v>
      </c>
      <c r="P732">
        <f t="shared" si="34"/>
        <v>110.96825396825396</v>
      </c>
      <c r="Q732" s="6" t="s">
        <v>2037</v>
      </c>
      <c r="R732" t="s">
        <v>2046</v>
      </c>
      <c r="S732" s="9">
        <f t="shared" si="35"/>
        <v>42147.208333333328</v>
      </c>
      <c r="T732" s="9">
        <f t="shared" si="35"/>
        <v>42153.208333333328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3"/>
        <v>90.25</v>
      </c>
      <c r="P733">
        <f t="shared" si="34"/>
        <v>32.968036529680369</v>
      </c>
      <c r="Q733" s="6" t="s">
        <v>2037</v>
      </c>
      <c r="R733" t="s">
        <v>2038</v>
      </c>
      <c r="S733" s="9">
        <f t="shared" si="35"/>
        <v>42939.208333333328</v>
      </c>
      <c r="T733" s="9">
        <f t="shared" si="35"/>
        <v>42940.208333333328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3"/>
        <v>91.984615384615381</v>
      </c>
      <c r="P734">
        <f t="shared" si="34"/>
        <v>96.005352363960753</v>
      </c>
      <c r="Q734" s="6" t="s">
        <v>2035</v>
      </c>
      <c r="R734" t="s">
        <v>2036</v>
      </c>
      <c r="S734" s="9">
        <f t="shared" si="35"/>
        <v>42816.208333333328</v>
      </c>
      <c r="T734" s="9">
        <f t="shared" si="35"/>
        <v>42839.208333333328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3"/>
        <v>527.00632911392404</v>
      </c>
      <c r="P735">
        <f t="shared" si="34"/>
        <v>84.96632653061225</v>
      </c>
      <c r="Q735" s="6" t="s">
        <v>2035</v>
      </c>
      <c r="R735" t="s">
        <v>2057</v>
      </c>
      <c r="S735" s="9">
        <f t="shared" si="35"/>
        <v>41844.208333333336</v>
      </c>
      <c r="T735" s="9">
        <f t="shared" si="35"/>
        <v>41857.208333333336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3"/>
        <v>319.14285714285711</v>
      </c>
      <c r="P736">
        <f t="shared" si="34"/>
        <v>25.007462686567163</v>
      </c>
      <c r="Q736" s="6" t="s">
        <v>2039</v>
      </c>
      <c r="R736" t="s">
        <v>2040</v>
      </c>
      <c r="S736" s="9">
        <f t="shared" si="35"/>
        <v>42763.25</v>
      </c>
      <c r="T736" s="9">
        <f t="shared" si="35"/>
        <v>42775.25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3"/>
        <v>354.18867924528303</v>
      </c>
      <c r="P737">
        <f t="shared" si="34"/>
        <v>65.998995479658461</v>
      </c>
      <c r="Q737" s="6" t="s">
        <v>2054</v>
      </c>
      <c r="R737" t="s">
        <v>2055</v>
      </c>
      <c r="S737" s="9">
        <f t="shared" si="35"/>
        <v>42459.208333333328</v>
      </c>
      <c r="T737" s="9">
        <f t="shared" si="35"/>
        <v>42466.208333333328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3"/>
        <v>32.896103896103895</v>
      </c>
      <c r="P738">
        <f t="shared" si="34"/>
        <v>87.34482758620689</v>
      </c>
      <c r="Q738" s="6" t="s">
        <v>2047</v>
      </c>
      <c r="R738" t="s">
        <v>2048</v>
      </c>
      <c r="S738" s="9">
        <f t="shared" si="35"/>
        <v>42055.25</v>
      </c>
      <c r="T738" s="9">
        <f t="shared" si="35"/>
        <v>42059.25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3"/>
        <v>135.8918918918919</v>
      </c>
      <c r="P739">
        <f t="shared" si="34"/>
        <v>27.933333333333334</v>
      </c>
      <c r="Q739" s="6" t="s">
        <v>2035</v>
      </c>
      <c r="R739" t="s">
        <v>2045</v>
      </c>
      <c r="S739" s="9">
        <f t="shared" si="35"/>
        <v>42685.25</v>
      </c>
      <c r="T739" s="9">
        <f t="shared" si="35"/>
        <v>42697.25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3"/>
        <v>2.0843373493975905</v>
      </c>
      <c r="P740">
        <f t="shared" si="34"/>
        <v>103.8</v>
      </c>
      <c r="Q740" s="6" t="s">
        <v>2039</v>
      </c>
      <c r="R740" t="s">
        <v>2040</v>
      </c>
      <c r="S740" s="9">
        <f t="shared" si="35"/>
        <v>41959.25</v>
      </c>
      <c r="T740" s="9">
        <f t="shared" si="35"/>
        <v>41981.25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3"/>
        <v>61</v>
      </c>
      <c r="P741">
        <f t="shared" si="34"/>
        <v>31.937172774869111</v>
      </c>
      <c r="Q741" s="6" t="s">
        <v>2035</v>
      </c>
      <c r="R741" t="s">
        <v>2045</v>
      </c>
      <c r="S741" s="9">
        <f t="shared" si="35"/>
        <v>41089.208333333336</v>
      </c>
      <c r="T741" s="9">
        <f t="shared" si="35"/>
        <v>41090.208333333336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3"/>
        <v>30.037735849056602</v>
      </c>
      <c r="P742">
        <f t="shared" si="34"/>
        <v>99.5</v>
      </c>
      <c r="Q742" s="6" t="s">
        <v>2039</v>
      </c>
      <c r="R742" t="s">
        <v>2040</v>
      </c>
      <c r="S742" s="9">
        <f t="shared" si="35"/>
        <v>42769.25</v>
      </c>
      <c r="T742" s="9">
        <f t="shared" si="35"/>
        <v>42772.25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3"/>
        <v>1179.1666666666665</v>
      </c>
      <c r="P743">
        <f t="shared" si="34"/>
        <v>108.84615384615384</v>
      </c>
      <c r="Q743" s="6" t="s">
        <v>2039</v>
      </c>
      <c r="R743" t="s">
        <v>2040</v>
      </c>
      <c r="S743" s="9">
        <f t="shared" si="35"/>
        <v>40321.208333333336</v>
      </c>
      <c r="T743" s="9">
        <f t="shared" si="35"/>
        <v>40322.208333333336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3"/>
        <v>1126.0833333333335</v>
      </c>
      <c r="P744">
        <f t="shared" si="34"/>
        <v>110.76229508196721</v>
      </c>
      <c r="Q744" s="6" t="s">
        <v>2035</v>
      </c>
      <c r="R744" t="s">
        <v>2043</v>
      </c>
      <c r="S744" s="9">
        <f t="shared" si="35"/>
        <v>40197.25</v>
      </c>
      <c r="T744" s="9">
        <f t="shared" si="35"/>
        <v>40239.25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3"/>
        <v>12.923076923076923</v>
      </c>
      <c r="P745">
        <f t="shared" si="34"/>
        <v>29.647058823529413</v>
      </c>
      <c r="Q745" s="6" t="s">
        <v>2039</v>
      </c>
      <c r="R745" t="s">
        <v>2040</v>
      </c>
      <c r="S745" s="9">
        <f t="shared" si="35"/>
        <v>42298.208333333328</v>
      </c>
      <c r="T745" s="9">
        <f t="shared" si="35"/>
        <v>42304.208333333328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3"/>
        <v>712</v>
      </c>
      <c r="P746">
        <f t="shared" si="34"/>
        <v>101.71428571428571</v>
      </c>
      <c r="Q746" s="6" t="s">
        <v>2039</v>
      </c>
      <c r="R746" t="s">
        <v>2040</v>
      </c>
      <c r="S746" s="9">
        <f t="shared" si="35"/>
        <v>43322.208333333328</v>
      </c>
      <c r="T746" s="9">
        <f t="shared" si="35"/>
        <v>43324.208333333328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3"/>
        <v>30.304347826086957</v>
      </c>
      <c r="P747">
        <f t="shared" si="34"/>
        <v>61.5</v>
      </c>
      <c r="Q747" s="6" t="s">
        <v>2037</v>
      </c>
      <c r="R747" t="s">
        <v>2046</v>
      </c>
      <c r="S747" s="9">
        <f t="shared" si="35"/>
        <v>40328.208333333336</v>
      </c>
      <c r="T747" s="9">
        <f t="shared" si="35"/>
        <v>40355.208333333336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3"/>
        <v>212.50896057347671</v>
      </c>
      <c r="P748">
        <f t="shared" si="34"/>
        <v>35</v>
      </c>
      <c r="Q748" s="6" t="s">
        <v>2037</v>
      </c>
      <c r="R748" t="s">
        <v>2038</v>
      </c>
      <c r="S748" s="9">
        <f t="shared" si="35"/>
        <v>40825.208333333336</v>
      </c>
      <c r="T748" s="9">
        <f t="shared" si="35"/>
        <v>40830.208333333336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3"/>
        <v>228.85714285714286</v>
      </c>
      <c r="P749">
        <f t="shared" si="34"/>
        <v>40.049999999999997</v>
      </c>
      <c r="Q749" s="6" t="s">
        <v>2039</v>
      </c>
      <c r="R749" t="s">
        <v>2040</v>
      </c>
      <c r="S749" s="9">
        <f t="shared" si="35"/>
        <v>40423.208333333336</v>
      </c>
      <c r="T749" s="9">
        <f t="shared" si="35"/>
        <v>40434.208333333336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3"/>
        <v>34.959979476654695</v>
      </c>
      <c r="P750">
        <f t="shared" si="34"/>
        <v>110.97231270358306</v>
      </c>
      <c r="Q750" s="6" t="s">
        <v>2041</v>
      </c>
      <c r="R750" t="s">
        <v>2049</v>
      </c>
      <c r="S750" s="9">
        <f t="shared" si="35"/>
        <v>40238.25</v>
      </c>
      <c r="T750" s="9">
        <f t="shared" si="35"/>
        <v>40263.208333333336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3"/>
        <v>157.29069767441862</v>
      </c>
      <c r="P751">
        <f t="shared" si="34"/>
        <v>36.959016393442624</v>
      </c>
      <c r="Q751" s="6" t="s">
        <v>2037</v>
      </c>
      <c r="R751" t="s">
        <v>2046</v>
      </c>
      <c r="S751" s="9">
        <f t="shared" si="35"/>
        <v>41920.208333333336</v>
      </c>
      <c r="T751" s="9">
        <f t="shared" si="35"/>
        <v>41932.208333333336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3"/>
        <v>1</v>
      </c>
      <c r="P752">
        <f t="shared" si="34"/>
        <v>1</v>
      </c>
      <c r="Q752" s="6" t="s">
        <v>2035</v>
      </c>
      <c r="R752" t="s">
        <v>2043</v>
      </c>
      <c r="S752" s="9">
        <f t="shared" si="35"/>
        <v>40360.208333333336</v>
      </c>
      <c r="T752" s="9">
        <f t="shared" si="35"/>
        <v>40385.208333333336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3"/>
        <v>232.30555555555554</v>
      </c>
      <c r="P753">
        <f t="shared" si="34"/>
        <v>30.974074074074075</v>
      </c>
      <c r="Q753" s="6" t="s">
        <v>2047</v>
      </c>
      <c r="R753" t="s">
        <v>2048</v>
      </c>
      <c r="S753" s="9">
        <f t="shared" si="35"/>
        <v>42446.208333333328</v>
      </c>
      <c r="T753" s="9">
        <f t="shared" si="35"/>
        <v>42461.208333333328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3"/>
        <v>92.448275862068968</v>
      </c>
      <c r="P754">
        <f t="shared" si="34"/>
        <v>47.035087719298247</v>
      </c>
      <c r="Q754" s="6" t="s">
        <v>2039</v>
      </c>
      <c r="R754" t="s">
        <v>2040</v>
      </c>
      <c r="S754" s="9">
        <f t="shared" si="35"/>
        <v>40395.208333333336</v>
      </c>
      <c r="T754" s="9">
        <f t="shared" si="35"/>
        <v>40413.208333333336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3"/>
        <v>256.70212765957444</v>
      </c>
      <c r="P755">
        <f t="shared" si="34"/>
        <v>88.065693430656935</v>
      </c>
      <c r="Q755" s="6" t="s">
        <v>2054</v>
      </c>
      <c r="R755" t="s">
        <v>2055</v>
      </c>
      <c r="S755" s="9">
        <f t="shared" si="35"/>
        <v>40321.208333333336</v>
      </c>
      <c r="T755" s="9">
        <f t="shared" si="35"/>
        <v>40336.208333333336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3"/>
        <v>168.47017045454547</v>
      </c>
      <c r="P756">
        <f t="shared" si="34"/>
        <v>37.005616224648989</v>
      </c>
      <c r="Q756" s="6" t="s">
        <v>2039</v>
      </c>
      <c r="R756" t="s">
        <v>2040</v>
      </c>
      <c r="S756" s="9">
        <f t="shared" si="35"/>
        <v>41210.208333333336</v>
      </c>
      <c r="T756" s="9">
        <f t="shared" si="35"/>
        <v>41263.25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3"/>
        <v>166.57777777777778</v>
      </c>
      <c r="P757">
        <f t="shared" si="34"/>
        <v>26.027777777777779</v>
      </c>
      <c r="Q757" s="6" t="s">
        <v>2039</v>
      </c>
      <c r="R757" t="s">
        <v>2040</v>
      </c>
      <c r="S757" s="9">
        <f t="shared" si="35"/>
        <v>43096.25</v>
      </c>
      <c r="T757" s="9">
        <f t="shared" si="35"/>
        <v>43108.25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3"/>
        <v>772.07692307692309</v>
      </c>
      <c r="P758">
        <f t="shared" si="34"/>
        <v>67.817567567567565</v>
      </c>
      <c r="Q758" s="6" t="s">
        <v>2039</v>
      </c>
      <c r="R758" t="s">
        <v>2040</v>
      </c>
      <c r="S758" s="9">
        <f t="shared" si="35"/>
        <v>42024.25</v>
      </c>
      <c r="T758" s="9">
        <f t="shared" si="35"/>
        <v>42030.25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3"/>
        <v>406.85714285714283</v>
      </c>
      <c r="P759">
        <f t="shared" si="34"/>
        <v>49.964912280701753</v>
      </c>
      <c r="Q759" s="6" t="s">
        <v>2041</v>
      </c>
      <c r="R759" t="s">
        <v>2044</v>
      </c>
      <c r="S759" s="9">
        <f t="shared" si="35"/>
        <v>40675.208333333336</v>
      </c>
      <c r="T759" s="9">
        <f t="shared" si="35"/>
        <v>40679.208333333336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3"/>
        <v>564.20608108108115</v>
      </c>
      <c r="P760">
        <f t="shared" si="34"/>
        <v>110.01646903820817</v>
      </c>
      <c r="Q760" s="6" t="s">
        <v>2035</v>
      </c>
      <c r="R760" t="s">
        <v>2036</v>
      </c>
      <c r="S760" s="9">
        <f t="shared" si="35"/>
        <v>41936.208333333336</v>
      </c>
      <c r="T760" s="9">
        <f t="shared" si="35"/>
        <v>41945.208333333336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3"/>
        <v>68.426865671641792</v>
      </c>
      <c r="P761">
        <f t="shared" si="34"/>
        <v>89.964678178963894</v>
      </c>
      <c r="Q761" s="6" t="s">
        <v>2035</v>
      </c>
      <c r="R761" t="s">
        <v>2043</v>
      </c>
      <c r="S761" s="9">
        <f t="shared" si="35"/>
        <v>43136.25</v>
      </c>
      <c r="T761" s="9">
        <f t="shared" si="35"/>
        <v>43166.25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3"/>
        <v>34.351966873706004</v>
      </c>
      <c r="P762">
        <f t="shared" si="34"/>
        <v>79.009523809523813</v>
      </c>
      <c r="Q762" s="6" t="s">
        <v>2050</v>
      </c>
      <c r="R762" t="s">
        <v>2051</v>
      </c>
      <c r="S762" s="9">
        <f t="shared" si="35"/>
        <v>43678.208333333328</v>
      </c>
      <c r="T762" s="9">
        <f t="shared" si="35"/>
        <v>43707.208333333328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3"/>
        <v>655.4545454545455</v>
      </c>
      <c r="P763">
        <f t="shared" si="34"/>
        <v>86.867469879518069</v>
      </c>
      <c r="Q763" s="6" t="s">
        <v>2035</v>
      </c>
      <c r="R763" t="s">
        <v>2036</v>
      </c>
      <c r="S763" s="9">
        <f t="shared" si="35"/>
        <v>42938.208333333328</v>
      </c>
      <c r="T763" s="9">
        <f t="shared" si="35"/>
        <v>42943.208333333328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3"/>
        <v>177.25714285714284</v>
      </c>
      <c r="P764">
        <f t="shared" si="34"/>
        <v>62.04</v>
      </c>
      <c r="Q764" s="6" t="s">
        <v>2035</v>
      </c>
      <c r="R764" t="s">
        <v>2058</v>
      </c>
      <c r="S764" s="9">
        <f t="shared" si="35"/>
        <v>41241.25</v>
      </c>
      <c r="T764" s="9">
        <f t="shared" si="35"/>
        <v>41252.25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3"/>
        <v>113.17857142857144</v>
      </c>
      <c r="P765">
        <f t="shared" si="34"/>
        <v>26.970212765957445</v>
      </c>
      <c r="Q765" s="6" t="s">
        <v>2039</v>
      </c>
      <c r="R765" t="s">
        <v>2040</v>
      </c>
      <c r="S765" s="9">
        <f t="shared" si="35"/>
        <v>41037.208333333336</v>
      </c>
      <c r="T765" s="9">
        <f t="shared" si="35"/>
        <v>41072.208333333336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3"/>
        <v>728.18181818181824</v>
      </c>
      <c r="P766">
        <f t="shared" si="34"/>
        <v>54.121621621621621</v>
      </c>
      <c r="Q766" s="6" t="s">
        <v>2035</v>
      </c>
      <c r="R766" t="s">
        <v>2036</v>
      </c>
      <c r="S766" s="9">
        <f t="shared" si="35"/>
        <v>40676.208333333336</v>
      </c>
      <c r="T766" s="9">
        <f t="shared" si="35"/>
        <v>40684.208333333336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3"/>
        <v>208.33333333333334</v>
      </c>
      <c r="P767">
        <f t="shared" si="34"/>
        <v>41.035353535353536</v>
      </c>
      <c r="Q767" s="6" t="s">
        <v>2035</v>
      </c>
      <c r="R767" t="s">
        <v>2045</v>
      </c>
      <c r="S767" s="9">
        <f t="shared" si="35"/>
        <v>42840.208333333328</v>
      </c>
      <c r="T767" s="9">
        <f t="shared" si="35"/>
        <v>42865.208333333328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3"/>
        <v>31.171232876712331</v>
      </c>
      <c r="P768">
        <f t="shared" si="34"/>
        <v>55.052419354838712</v>
      </c>
      <c r="Q768" s="6" t="s">
        <v>2041</v>
      </c>
      <c r="R768" t="s">
        <v>2063</v>
      </c>
      <c r="S768" s="9">
        <f t="shared" si="35"/>
        <v>43362.208333333328</v>
      </c>
      <c r="T768" s="9">
        <f t="shared" si="35"/>
        <v>43363.208333333328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3"/>
        <v>56.967078189300416</v>
      </c>
      <c r="P769">
        <f t="shared" si="34"/>
        <v>107.93762183235867</v>
      </c>
      <c r="Q769" s="6" t="s">
        <v>2047</v>
      </c>
      <c r="R769" t="s">
        <v>2059</v>
      </c>
      <c r="S769" s="9">
        <f t="shared" si="35"/>
        <v>42283.208333333328</v>
      </c>
      <c r="T769" s="9">
        <f t="shared" si="35"/>
        <v>42328.25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3"/>
        <v>231</v>
      </c>
      <c r="P770">
        <f t="shared" si="34"/>
        <v>73.92</v>
      </c>
      <c r="Q770" s="6" t="s">
        <v>2039</v>
      </c>
      <c r="R770" t="s">
        <v>2040</v>
      </c>
      <c r="S770" s="9">
        <f t="shared" si="35"/>
        <v>41619.25</v>
      </c>
      <c r="T770" s="9">
        <f t="shared" si="35"/>
        <v>41634.25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6">(E771/D771)*100</f>
        <v>86.867834394904463</v>
      </c>
      <c r="P771">
        <f t="shared" ref="P771:P834" si="37">E771/G771</f>
        <v>31.995894428152493</v>
      </c>
      <c r="Q771" s="6" t="s">
        <v>2050</v>
      </c>
      <c r="R771" t="s">
        <v>2051</v>
      </c>
      <c r="S771" s="9">
        <f t="shared" ref="S771:T834" si="38">(((J771/60)/60)/24)+DATE(1970,1,1)</f>
        <v>41501.208333333336</v>
      </c>
      <c r="T771" s="9">
        <f t="shared" si="38"/>
        <v>41527.208333333336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6"/>
        <v>270.74418604651163</v>
      </c>
      <c r="P772">
        <f t="shared" si="37"/>
        <v>53.898148148148145</v>
      </c>
      <c r="Q772" s="6" t="s">
        <v>2039</v>
      </c>
      <c r="R772" t="s">
        <v>2040</v>
      </c>
      <c r="S772" s="9">
        <f t="shared" si="38"/>
        <v>41743.208333333336</v>
      </c>
      <c r="T772" s="9">
        <f t="shared" si="38"/>
        <v>41750.208333333336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6"/>
        <v>49.446428571428569</v>
      </c>
      <c r="P773">
        <f t="shared" si="37"/>
        <v>106.5</v>
      </c>
      <c r="Q773" s="6" t="s">
        <v>2039</v>
      </c>
      <c r="R773" t="s">
        <v>2040</v>
      </c>
      <c r="S773" s="9">
        <f t="shared" si="38"/>
        <v>43491.25</v>
      </c>
      <c r="T773" s="9">
        <f t="shared" si="38"/>
        <v>43518.25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6"/>
        <v>113.3596256684492</v>
      </c>
      <c r="P774">
        <f t="shared" si="37"/>
        <v>32.999805409612762</v>
      </c>
      <c r="Q774" s="6" t="s">
        <v>2035</v>
      </c>
      <c r="R774" t="s">
        <v>2045</v>
      </c>
      <c r="S774" s="9">
        <f t="shared" si="38"/>
        <v>43505.25</v>
      </c>
      <c r="T774" s="9">
        <f t="shared" si="38"/>
        <v>43509.25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6"/>
        <v>190.55555555555554</v>
      </c>
      <c r="P775">
        <f t="shared" si="37"/>
        <v>43.00254993625159</v>
      </c>
      <c r="Q775" s="6" t="s">
        <v>2039</v>
      </c>
      <c r="R775" t="s">
        <v>2040</v>
      </c>
      <c r="S775" s="9">
        <f t="shared" si="38"/>
        <v>42838.208333333328</v>
      </c>
      <c r="T775" s="9">
        <f t="shared" si="38"/>
        <v>42848.208333333328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6"/>
        <v>135.5</v>
      </c>
      <c r="P776">
        <f t="shared" si="37"/>
        <v>86.858974358974365</v>
      </c>
      <c r="Q776" s="6" t="s">
        <v>2037</v>
      </c>
      <c r="R776" t="s">
        <v>2038</v>
      </c>
      <c r="S776" s="9">
        <f t="shared" si="38"/>
        <v>42513.208333333328</v>
      </c>
      <c r="T776" s="9">
        <f t="shared" si="38"/>
        <v>42554.208333333328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6"/>
        <v>10.297872340425531</v>
      </c>
      <c r="P777">
        <f t="shared" si="37"/>
        <v>96.8</v>
      </c>
      <c r="Q777" s="6" t="s">
        <v>2035</v>
      </c>
      <c r="R777" t="s">
        <v>2036</v>
      </c>
      <c r="S777" s="9">
        <f t="shared" si="38"/>
        <v>41949.25</v>
      </c>
      <c r="T777" s="9">
        <f t="shared" si="38"/>
        <v>41959.25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6"/>
        <v>65.544223826714799</v>
      </c>
      <c r="P778">
        <f t="shared" si="37"/>
        <v>32.995456610631528</v>
      </c>
      <c r="Q778" s="6" t="s">
        <v>2039</v>
      </c>
      <c r="R778" t="s">
        <v>2040</v>
      </c>
      <c r="S778" s="9">
        <f t="shared" si="38"/>
        <v>43650.208333333328</v>
      </c>
      <c r="T778" s="9">
        <f t="shared" si="38"/>
        <v>43668.208333333328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6"/>
        <v>49.026652452025587</v>
      </c>
      <c r="P779">
        <f t="shared" si="37"/>
        <v>68.028106508875737</v>
      </c>
      <c r="Q779" s="6" t="s">
        <v>2039</v>
      </c>
      <c r="R779" t="s">
        <v>2040</v>
      </c>
      <c r="S779" s="9">
        <f t="shared" si="38"/>
        <v>40809.208333333336</v>
      </c>
      <c r="T779" s="9">
        <f t="shared" si="38"/>
        <v>40838.208333333336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6"/>
        <v>787.92307692307691</v>
      </c>
      <c r="P780">
        <f t="shared" si="37"/>
        <v>58.867816091954026</v>
      </c>
      <c r="Q780" s="6" t="s">
        <v>2041</v>
      </c>
      <c r="R780" t="s">
        <v>2049</v>
      </c>
      <c r="S780" s="9">
        <f t="shared" si="38"/>
        <v>40768.208333333336</v>
      </c>
      <c r="T780" s="9">
        <f t="shared" si="38"/>
        <v>40773.208333333336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6"/>
        <v>80.306347746090154</v>
      </c>
      <c r="P781">
        <f t="shared" si="37"/>
        <v>105.04572803850782</v>
      </c>
      <c r="Q781" s="6" t="s">
        <v>2039</v>
      </c>
      <c r="R781" t="s">
        <v>2040</v>
      </c>
      <c r="S781" s="9">
        <f t="shared" si="38"/>
        <v>42230.208333333328</v>
      </c>
      <c r="T781" s="9">
        <f t="shared" si="38"/>
        <v>42239.208333333328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6"/>
        <v>106.29411764705883</v>
      </c>
      <c r="P782">
        <f t="shared" si="37"/>
        <v>33.054878048780488</v>
      </c>
      <c r="Q782" s="6" t="s">
        <v>2041</v>
      </c>
      <c r="R782" t="s">
        <v>2044</v>
      </c>
      <c r="S782" s="9">
        <f t="shared" si="38"/>
        <v>42573.208333333328</v>
      </c>
      <c r="T782" s="9">
        <f t="shared" si="38"/>
        <v>42592.208333333328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6"/>
        <v>50.735632183908038</v>
      </c>
      <c r="P783">
        <f t="shared" si="37"/>
        <v>78.821428571428569</v>
      </c>
      <c r="Q783" s="6" t="s">
        <v>2039</v>
      </c>
      <c r="R783" t="s">
        <v>2040</v>
      </c>
      <c r="S783" s="9">
        <f t="shared" si="38"/>
        <v>40482.208333333336</v>
      </c>
      <c r="T783" s="9">
        <f t="shared" si="38"/>
        <v>40533.25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6"/>
        <v>215.31372549019611</v>
      </c>
      <c r="P784">
        <f t="shared" si="37"/>
        <v>68.204968944099377</v>
      </c>
      <c r="Q784" s="6" t="s">
        <v>2041</v>
      </c>
      <c r="R784" t="s">
        <v>2049</v>
      </c>
      <c r="S784" s="9">
        <f t="shared" si="38"/>
        <v>40603.25</v>
      </c>
      <c r="T784" s="9">
        <f t="shared" si="38"/>
        <v>40631.208333333336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6"/>
        <v>141.22972972972974</v>
      </c>
      <c r="P785">
        <f t="shared" si="37"/>
        <v>75.731884057971016</v>
      </c>
      <c r="Q785" s="6" t="s">
        <v>2035</v>
      </c>
      <c r="R785" t="s">
        <v>2036</v>
      </c>
      <c r="S785" s="9">
        <f t="shared" si="38"/>
        <v>41625.25</v>
      </c>
      <c r="T785" s="9">
        <f t="shared" si="38"/>
        <v>41632.25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6"/>
        <v>115.33745781777279</v>
      </c>
      <c r="P786">
        <f t="shared" si="37"/>
        <v>30.996070133010882</v>
      </c>
      <c r="Q786" s="6" t="s">
        <v>2037</v>
      </c>
      <c r="R786" t="s">
        <v>2038</v>
      </c>
      <c r="S786" s="9">
        <f t="shared" si="38"/>
        <v>42435.25</v>
      </c>
      <c r="T786" s="9">
        <f t="shared" si="38"/>
        <v>42446.208333333328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6"/>
        <v>193.11940298507463</v>
      </c>
      <c r="P787">
        <f t="shared" si="37"/>
        <v>101.88188976377953</v>
      </c>
      <c r="Q787" s="6" t="s">
        <v>2041</v>
      </c>
      <c r="R787" t="s">
        <v>2049</v>
      </c>
      <c r="S787" s="9">
        <f t="shared" si="38"/>
        <v>43582.208333333328</v>
      </c>
      <c r="T787" s="9">
        <f t="shared" si="38"/>
        <v>43616.208333333328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6"/>
        <v>729.73333333333335</v>
      </c>
      <c r="P788">
        <f t="shared" si="37"/>
        <v>52.879227053140099</v>
      </c>
      <c r="Q788" s="6" t="s">
        <v>2035</v>
      </c>
      <c r="R788" t="s">
        <v>2058</v>
      </c>
      <c r="S788" s="9">
        <f t="shared" si="38"/>
        <v>43186.208333333328</v>
      </c>
      <c r="T788" s="9">
        <f t="shared" si="38"/>
        <v>43193.208333333328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6"/>
        <v>99.66339869281046</v>
      </c>
      <c r="P789">
        <f t="shared" si="37"/>
        <v>71.005820721769496</v>
      </c>
      <c r="Q789" s="6" t="s">
        <v>2035</v>
      </c>
      <c r="R789" t="s">
        <v>2036</v>
      </c>
      <c r="S789" s="9">
        <f t="shared" si="38"/>
        <v>40684.208333333336</v>
      </c>
      <c r="T789" s="9">
        <f t="shared" si="38"/>
        <v>40693.208333333336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6"/>
        <v>88.166666666666671</v>
      </c>
      <c r="P790">
        <f t="shared" si="37"/>
        <v>102.38709677419355</v>
      </c>
      <c r="Q790" s="6" t="s">
        <v>2041</v>
      </c>
      <c r="R790" t="s">
        <v>2049</v>
      </c>
      <c r="S790" s="9">
        <f t="shared" si="38"/>
        <v>41202.208333333336</v>
      </c>
      <c r="T790" s="9">
        <f t="shared" si="38"/>
        <v>41223.25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6"/>
        <v>37.233333333333334</v>
      </c>
      <c r="P791">
        <f t="shared" si="37"/>
        <v>74.466666666666669</v>
      </c>
      <c r="Q791" s="6" t="s">
        <v>2039</v>
      </c>
      <c r="R791" t="s">
        <v>2040</v>
      </c>
      <c r="S791" s="9">
        <f t="shared" si="38"/>
        <v>41786.208333333336</v>
      </c>
      <c r="T791" s="9">
        <f t="shared" si="38"/>
        <v>41823.208333333336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6"/>
        <v>30.540075309306079</v>
      </c>
      <c r="P792">
        <f t="shared" si="37"/>
        <v>51.009883198562441</v>
      </c>
      <c r="Q792" s="6" t="s">
        <v>2039</v>
      </c>
      <c r="R792" t="s">
        <v>2040</v>
      </c>
      <c r="S792" s="9">
        <f t="shared" si="38"/>
        <v>40223.25</v>
      </c>
      <c r="T792" s="9">
        <f t="shared" si="38"/>
        <v>40229.25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6"/>
        <v>25.714285714285712</v>
      </c>
      <c r="P793">
        <f t="shared" si="37"/>
        <v>90</v>
      </c>
      <c r="Q793" s="6" t="s">
        <v>2033</v>
      </c>
      <c r="R793" t="s">
        <v>2034</v>
      </c>
      <c r="S793" s="9">
        <f t="shared" si="38"/>
        <v>42715.25</v>
      </c>
      <c r="T793" s="9">
        <f t="shared" si="38"/>
        <v>42731.25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6"/>
        <v>34</v>
      </c>
      <c r="P794">
        <f t="shared" si="37"/>
        <v>97.142857142857139</v>
      </c>
      <c r="Q794" s="6" t="s">
        <v>2039</v>
      </c>
      <c r="R794" t="s">
        <v>2040</v>
      </c>
      <c r="S794" s="9">
        <f t="shared" si="38"/>
        <v>41451.208333333336</v>
      </c>
      <c r="T794" s="9">
        <f t="shared" si="38"/>
        <v>41479.208333333336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6"/>
        <v>1185.909090909091</v>
      </c>
      <c r="P795">
        <f t="shared" si="37"/>
        <v>72.071823204419886</v>
      </c>
      <c r="Q795" s="6" t="s">
        <v>2047</v>
      </c>
      <c r="R795" t="s">
        <v>2048</v>
      </c>
      <c r="S795" s="9">
        <f t="shared" si="38"/>
        <v>41450.208333333336</v>
      </c>
      <c r="T795" s="9">
        <f t="shared" si="38"/>
        <v>41454.208333333336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6"/>
        <v>125.39393939393939</v>
      </c>
      <c r="P796">
        <f t="shared" si="37"/>
        <v>75.236363636363635</v>
      </c>
      <c r="Q796" s="6" t="s">
        <v>2035</v>
      </c>
      <c r="R796" t="s">
        <v>2036</v>
      </c>
      <c r="S796" s="9">
        <f t="shared" si="38"/>
        <v>43091.25</v>
      </c>
      <c r="T796" s="9">
        <f t="shared" si="38"/>
        <v>43103.25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6"/>
        <v>14.394366197183098</v>
      </c>
      <c r="P797">
        <f t="shared" si="37"/>
        <v>32.967741935483872</v>
      </c>
      <c r="Q797" s="6" t="s">
        <v>2041</v>
      </c>
      <c r="R797" t="s">
        <v>2044</v>
      </c>
      <c r="S797" s="9">
        <f t="shared" si="38"/>
        <v>42675.208333333328</v>
      </c>
      <c r="T797" s="9">
        <f t="shared" si="38"/>
        <v>42678.208333333328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6"/>
        <v>54.807692307692314</v>
      </c>
      <c r="P798">
        <f t="shared" si="37"/>
        <v>54.807692307692307</v>
      </c>
      <c r="Q798" s="6" t="s">
        <v>2050</v>
      </c>
      <c r="R798" t="s">
        <v>2061</v>
      </c>
      <c r="S798" s="9">
        <f t="shared" si="38"/>
        <v>41859.208333333336</v>
      </c>
      <c r="T798" s="9">
        <f t="shared" si="38"/>
        <v>41866.208333333336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6"/>
        <v>109.63157894736841</v>
      </c>
      <c r="P799">
        <f t="shared" si="37"/>
        <v>45.037837837837834</v>
      </c>
      <c r="Q799" s="6" t="s">
        <v>2037</v>
      </c>
      <c r="R799" t="s">
        <v>2038</v>
      </c>
      <c r="S799" s="9">
        <f t="shared" si="38"/>
        <v>43464.25</v>
      </c>
      <c r="T799" s="9">
        <f t="shared" si="38"/>
        <v>43487.25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6"/>
        <v>188.47058823529412</v>
      </c>
      <c r="P800">
        <f t="shared" si="37"/>
        <v>52.958677685950413</v>
      </c>
      <c r="Q800" s="6" t="s">
        <v>2039</v>
      </c>
      <c r="R800" t="s">
        <v>2040</v>
      </c>
      <c r="S800" s="9">
        <f t="shared" si="38"/>
        <v>41060.208333333336</v>
      </c>
      <c r="T800" s="9">
        <f t="shared" si="38"/>
        <v>41088.208333333336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6"/>
        <v>87.008284023668637</v>
      </c>
      <c r="P801">
        <f t="shared" si="37"/>
        <v>60.017959183673469</v>
      </c>
      <c r="Q801" s="6" t="s">
        <v>2039</v>
      </c>
      <c r="R801" t="s">
        <v>2040</v>
      </c>
      <c r="S801" s="9">
        <f t="shared" si="38"/>
        <v>42399.25</v>
      </c>
      <c r="T801" s="9">
        <f t="shared" si="38"/>
        <v>42403.25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6"/>
        <v>1</v>
      </c>
      <c r="P802">
        <f t="shared" si="37"/>
        <v>1</v>
      </c>
      <c r="Q802" s="6" t="s">
        <v>2035</v>
      </c>
      <c r="R802" t="s">
        <v>2036</v>
      </c>
      <c r="S802" s="9">
        <f t="shared" si="38"/>
        <v>42167.208333333328</v>
      </c>
      <c r="T802" s="9">
        <f t="shared" si="38"/>
        <v>42171.208333333328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6"/>
        <v>202.9130434782609</v>
      </c>
      <c r="P803">
        <f t="shared" si="37"/>
        <v>44.028301886792455</v>
      </c>
      <c r="Q803" s="6" t="s">
        <v>2054</v>
      </c>
      <c r="R803" t="s">
        <v>2055</v>
      </c>
      <c r="S803" s="9">
        <f t="shared" si="38"/>
        <v>43830.25</v>
      </c>
      <c r="T803" s="9">
        <f t="shared" si="38"/>
        <v>43852.25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6"/>
        <v>197.03225806451613</v>
      </c>
      <c r="P804">
        <f t="shared" si="37"/>
        <v>86.028169014084511</v>
      </c>
      <c r="Q804" s="6" t="s">
        <v>2054</v>
      </c>
      <c r="R804" t="s">
        <v>2055</v>
      </c>
      <c r="S804" s="9">
        <f t="shared" si="38"/>
        <v>43650.208333333328</v>
      </c>
      <c r="T804" s="9">
        <f t="shared" si="38"/>
        <v>43652.208333333328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6"/>
        <v>107</v>
      </c>
      <c r="P805">
        <f t="shared" si="37"/>
        <v>28.012875536480685</v>
      </c>
      <c r="Q805" s="6" t="s">
        <v>2039</v>
      </c>
      <c r="R805" t="s">
        <v>2040</v>
      </c>
      <c r="S805" s="9">
        <f t="shared" si="38"/>
        <v>43492.25</v>
      </c>
      <c r="T805" s="9">
        <f t="shared" si="38"/>
        <v>43526.25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6"/>
        <v>268.73076923076923</v>
      </c>
      <c r="P806">
        <f t="shared" si="37"/>
        <v>32.050458715596328</v>
      </c>
      <c r="Q806" s="6" t="s">
        <v>2035</v>
      </c>
      <c r="R806" t="s">
        <v>2036</v>
      </c>
      <c r="S806" s="9">
        <f t="shared" si="38"/>
        <v>43102.25</v>
      </c>
      <c r="T806" s="9">
        <f t="shared" si="38"/>
        <v>43122.25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6"/>
        <v>50.845360824742272</v>
      </c>
      <c r="P807">
        <f t="shared" si="37"/>
        <v>73.611940298507463</v>
      </c>
      <c r="Q807" s="6" t="s">
        <v>2041</v>
      </c>
      <c r="R807" t="s">
        <v>2042</v>
      </c>
      <c r="S807" s="9">
        <f t="shared" si="38"/>
        <v>41958.25</v>
      </c>
      <c r="T807" s="9">
        <f t="shared" si="38"/>
        <v>42009.25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6"/>
        <v>1180.2857142857142</v>
      </c>
      <c r="P808">
        <f t="shared" si="37"/>
        <v>108.71052631578948</v>
      </c>
      <c r="Q808" s="6" t="s">
        <v>2041</v>
      </c>
      <c r="R808" t="s">
        <v>2044</v>
      </c>
      <c r="S808" s="9">
        <f t="shared" si="38"/>
        <v>40973.25</v>
      </c>
      <c r="T808" s="9">
        <f t="shared" si="38"/>
        <v>40997.208333333336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6"/>
        <v>264</v>
      </c>
      <c r="P809">
        <f t="shared" si="37"/>
        <v>42.97674418604651</v>
      </c>
      <c r="Q809" s="6" t="s">
        <v>2039</v>
      </c>
      <c r="R809" t="s">
        <v>2040</v>
      </c>
      <c r="S809" s="9">
        <f t="shared" si="38"/>
        <v>43753.208333333328</v>
      </c>
      <c r="T809" s="9">
        <f t="shared" si="38"/>
        <v>43797.25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6"/>
        <v>30.44230769230769</v>
      </c>
      <c r="P810">
        <f t="shared" si="37"/>
        <v>83.315789473684205</v>
      </c>
      <c r="Q810" s="6" t="s">
        <v>2033</v>
      </c>
      <c r="R810" t="s">
        <v>2034</v>
      </c>
      <c r="S810" s="9">
        <f t="shared" si="38"/>
        <v>42507.208333333328</v>
      </c>
      <c r="T810" s="9">
        <f t="shared" si="38"/>
        <v>42524.208333333328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6"/>
        <v>62.880681818181813</v>
      </c>
      <c r="P811">
        <f t="shared" si="37"/>
        <v>42</v>
      </c>
      <c r="Q811" s="6" t="s">
        <v>2041</v>
      </c>
      <c r="R811" t="s">
        <v>2042</v>
      </c>
      <c r="S811" s="9">
        <f t="shared" si="38"/>
        <v>41135.208333333336</v>
      </c>
      <c r="T811" s="9">
        <f t="shared" si="38"/>
        <v>41136.208333333336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6"/>
        <v>193.125</v>
      </c>
      <c r="P812">
        <f t="shared" si="37"/>
        <v>55.927601809954751</v>
      </c>
      <c r="Q812" s="6" t="s">
        <v>2039</v>
      </c>
      <c r="R812" t="s">
        <v>2040</v>
      </c>
      <c r="S812" s="9">
        <f t="shared" si="38"/>
        <v>43067.25</v>
      </c>
      <c r="T812" s="9">
        <f t="shared" si="38"/>
        <v>43077.25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6"/>
        <v>77.102702702702715</v>
      </c>
      <c r="P813">
        <f t="shared" si="37"/>
        <v>105.03681885125184</v>
      </c>
      <c r="Q813" s="6" t="s">
        <v>2050</v>
      </c>
      <c r="R813" t="s">
        <v>2051</v>
      </c>
      <c r="S813" s="9">
        <f t="shared" si="38"/>
        <v>42378.25</v>
      </c>
      <c r="T813" s="9">
        <f t="shared" si="38"/>
        <v>42380.25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6"/>
        <v>225.52763819095478</v>
      </c>
      <c r="P814">
        <f t="shared" si="37"/>
        <v>48</v>
      </c>
      <c r="Q814" s="6" t="s">
        <v>2047</v>
      </c>
      <c r="R814" t="s">
        <v>2048</v>
      </c>
      <c r="S814" s="9">
        <f t="shared" si="38"/>
        <v>43206.208333333328</v>
      </c>
      <c r="T814" s="9">
        <f t="shared" si="38"/>
        <v>43211.208333333328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6"/>
        <v>239.40625</v>
      </c>
      <c r="P815">
        <f t="shared" si="37"/>
        <v>112.66176470588235</v>
      </c>
      <c r="Q815" s="6" t="s">
        <v>2050</v>
      </c>
      <c r="R815" t="s">
        <v>2051</v>
      </c>
      <c r="S815" s="9">
        <f t="shared" si="38"/>
        <v>41148.208333333336</v>
      </c>
      <c r="T815" s="9">
        <f t="shared" si="38"/>
        <v>41158.208333333336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6"/>
        <v>92.1875</v>
      </c>
      <c r="P816">
        <f t="shared" si="37"/>
        <v>81.944444444444443</v>
      </c>
      <c r="Q816" s="6" t="s">
        <v>2035</v>
      </c>
      <c r="R816" t="s">
        <v>2036</v>
      </c>
      <c r="S816" s="9">
        <f t="shared" si="38"/>
        <v>42517.208333333328</v>
      </c>
      <c r="T816" s="9">
        <f t="shared" si="38"/>
        <v>42519.208333333328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6"/>
        <v>130.23333333333335</v>
      </c>
      <c r="P817">
        <f t="shared" si="37"/>
        <v>64.049180327868854</v>
      </c>
      <c r="Q817" s="6" t="s">
        <v>2035</v>
      </c>
      <c r="R817" t="s">
        <v>2036</v>
      </c>
      <c r="S817" s="9">
        <f t="shared" si="38"/>
        <v>43068.25</v>
      </c>
      <c r="T817" s="9">
        <f t="shared" si="38"/>
        <v>43094.25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6"/>
        <v>615.21739130434787</v>
      </c>
      <c r="P818">
        <f t="shared" si="37"/>
        <v>106.39097744360902</v>
      </c>
      <c r="Q818" s="6" t="s">
        <v>2039</v>
      </c>
      <c r="R818" t="s">
        <v>2040</v>
      </c>
      <c r="S818" s="9">
        <f t="shared" si="38"/>
        <v>41680.25</v>
      </c>
      <c r="T818" s="9">
        <f t="shared" si="38"/>
        <v>41682.25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6"/>
        <v>368.79532163742692</v>
      </c>
      <c r="P819">
        <f t="shared" si="37"/>
        <v>76.011249497790274</v>
      </c>
      <c r="Q819" s="6" t="s">
        <v>2047</v>
      </c>
      <c r="R819" t="s">
        <v>2048</v>
      </c>
      <c r="S819" s="9">
        <f t="shared" si="38"/>
        <v>43589.208333333328</v>
      </c>
      <c r="T819" s="9">
        <f t="shared" si="38"/>
        <v>43617.208333333328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6"/>
        <v>1094.8571428571429</v>
      </c>
      <c r="P820">
        <f t="shared" si="37"/>
        <v>111.07246376811594</v>
      </c>
      <c r="Q820" s="6" t="s">
        <v>2039</v>
      </c>
      <c r="R820" t="s">
        <v>2040</v>
      </c>
      <c r="S820" s="9">
        <f t="shared" si="38"/>
        <v>43486.25</v>
      </c>
      <c r="T820" s="9">
        <f t="shared" si="38"/>
        <v>43499.25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6"/>
        <v>50.662921348314605</v>
      </c>
      <c r="P821">
        <f t="shared" si="37"/>
        <v>95.936170212765958</v>
      </c>
      <c r="Q821" s="6" t="s">
        <v>2050</v>
      </c>
      <c r="R821" t="s">
        <v>2051</v>
      </c>
      <c r="S821" s="9">
        <f t="shared" si="38"/>
        <v>41237.25</v>
      </c>
      <c r="T821" s="9">
        <f t="shared" si="38"/>
        <v>41252.25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6"/>
        <v>800.6</v>
      </c>
      <c r="P822">
        <f t="shared" si="37"/>
        <v>43.043010752688176</v>
      </c>
      <c r="Q822" s="6" t="s">
        <v>2035</v>
      </c>
      <c r="R822" t="s">
        <v>2036</v>
      </c>
      <c r="S822" s="9">
        <f t="shared" si="38"/>
        <v>43310.208333333328</v>
      </c>
      <c r="T822" s="9">
        <f t="shared" si="38"/>
        <v>43323.208333333328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6"/>
        <v>291.28571428571428</v>
      </c>
      <c r="P823">
        <f t="shared" si="37"/>
        <v>67.966666666666669</v>
      </c>
      <c r="Q823" s="6" t="s">
        <v>2041</v>
      </c>
      <c r="R823" t="s">
        <v>2042</v>
      </c>
      <c r="S823" s="9">
        <f t="shared" si="38"/>
        <v>42794.25</v>
      </c>
      <c r="T823" s="9">
        <f t="shared" si="38"/>
        <v>42807.208333333328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6"/>
        <v>349.9666666666667</v>
      </c>
      <c r="P824">
        <f t="shared" si="37"/>
        <v>89.991428571428571</v>
      </c>
      <c r="Q824" s="6" t="s">
        <v>2035</v>
      </c>
      <c r="R824" t="s">
        <v>2036</v>
      </c>
      <c r="S824" s="9">
        <f t="shared" si="38"/>
        <v>41698.25</v>
      </c>
      <c r="T824" s="9">
        <f t="shared" si="38"/>
        <v>41715.208333333336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6"/>
        <v>357.07317073170731</v>
      </c>
      <c r="P825">
        <f t="shared" si="37"/>
        <v>58.095238095238095</v>
      </c>
      <c r="Q825" s="6" t="s">
        <v>2035</v>
      </c>
      <c r="R825" t="s">
        <v>2036</v>
      </c>
      <c r="S825" s="9">
        <f t="shared" si="38"/>
        <v>41892.208333333336</v>
      </c>
      <c r="T825" s="9">
        <f t="shared" si="38"/>
        <v>41917.208333333336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6"/>
        <v>126.48941176470588</v>
      </c>
      <c r="P826">
        <f t="shared" si="37"/>
        <v>83.996875000000003</v>
      </c>
      <c r="Q826" s="6" t="s">
        <v>2047</v>
      </c>
      <c r="R826" t="s">
        <v>2048</v>
      </c>
      <c r="S826" s="9">
        <f t="shared" si="38"/>
        <v>40348.208333333336</v>
      </c>
      <c r="T826" s="9">
        <f t="shared" si="38"/>
        <v>40380.208333333336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6"/>
        <v>387.5</v>
      </c>
      <c r="P827">
        <f t="shared" si="37"/>
        <v>88.853503184713375</v>
      </c>
      <c r="Q827" s="6" t="s">
        <v>2041</v>
      </c>
      <c r="R827" t="s">
        <v>2052</v>
      </c>
      <c r="S827" s="9">
        <f t="shared" si="38"/>
        <v>42941.208333333328</v>
      </c>
      <c r="T827" s="9">
        <f t="shared" si="38"/>
        <v>42953.208333333328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6"/>
        <v>457.03571428571428</v>
      </c>
      <c r="P828">
        <f t="shared" si="37"/>
        <v>65.963917525773198</v>
      </c>
      <c r="Q828" s="6" t="s">
        <v>2039</v>
      </c>
      <c r="R828" t="s">
        <v>2040</v>
      </c>
      <c r="S828" s="9">
        <f t="shared" si="38"/>
        <v>40525.25</v>
      </c>
      <c r="T828" s="9">
        <f t="shared" si="38"/>
        <v>40553.25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6"/>
        <v>266.69565217391306</v>
      </c>
      <c r="P829">
        <f t="shared" si="37"/>
        <v>74.804878048780495</v>
      </c>
      <c r="Q829" s="6" t="s">
        <v>2041</v>
      </c>
      <c r="R829" t="s">
        <v>2044</v>
      </c>
      <c r="S829" s="9">
        <f t="shared" si="38"/>
        <v>40666.208333333336</v>
      </c>
      <c r="T829" s="9">
        <f t="shared" si="38"/>
        <v>40678.208333333336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6"/>
        <v>69</v>
      </c>
      <c r="P830">
        <f t="shared" si="37"/>
        <v>69.98571428571428</v>
      </c>
      <c r="Q830" s="6" t="s">
        <v>2039</v>
      </c>
      <c r="R830" t="s">
        <v>2040</v>
      </c>
      <c r="S830" s="9">
        <f t="shared" si="38"/>
        <v>43340.208333333328</v>
      </c>
      <c r="T830" s="9">
        <f t="shared" si="38"/>
        <v>43365.208333333328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6"/>
        <v>51.34375</v>
      </c>
      <c r="P831">
        <f t="shared" si="37"/>
        <v>32.006493506493506</v>
      </c>
      <c r="Q831" s="6" t="s">
        <v>2039</v>
      </c>
      <c r="R831" t="s">
        <v>2040</v>
      </c>
      <c r="S831" s="9">
        <f t="shared" si="38"/>
        <v>42164.208333333328</v>
      </c>
      <c r="T831" s="9">
        <f t="shared" si="38"/>
        <v>42179.208333333328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6"/>
        <v>1.1710526315789473</v>
      </c>
      <c r="P832">
        <f t="shared" si="37"/>
        <v>64.727272727272734</v>
      </c>
      <c r="Q832" s="6" t="s">
        <v>2039</v>
      </c>
      <c r="R832" t="s">
        <v>2040</v>
      </c>
      <c r="S832" s="9">
        <f t="shared" si="38"/>
        <v>43103.25</v>
      </c>
      <c r="T832" s="9">
        <f t="shared" si="38"/>
        <v>43162.25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6"/>
        <v>108.97734294541709</v>
      </c>
      <c r="P833">
        <f t="shared" si="37"/>
        <v>24.998110087408456</v>
      </c>
      <c r="Q833" s="6" t="s">
        <v>2054</v>
      </c>
      <c r="R833" t="s">
        <v>2055</v>
      </c>
      <c r="S833" s="9">
        <f t="shared" si="38"/>
        <v>40994.208333333336</v>
      </c>
      <c r="T833" s="9">
        <f t="shared" si="38"/>
        <v>41028.208333333336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6"/>
        <v>315.17592592592592</v>
      </c>
      <c r="P834">
        <f t="shared" si="37"/>
        <v>104.97764070932922</v>
      </c>
      <c r="Q834" s="6" t="s">
        <v>2047</v>
      </c>
      <c r="R834" t="s">
        <v>2059</v>
      </c>
      <c r="S834" s="9">
        <f t="shared" si="38"/>
        <v>42299.208333333328</v>
      </c>
      <c r="T834" s="9">
        <f t="shared" si="38"/>
        <v>42333.25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39">(E835/D835)*100</f>
        <v>157.69117647058823</v>
      </c>
      <c r="P835">
        <f t="shared" ref="P835:P898" si="40">E835/G835</f>
        <v>64.987878787878785</v>
      </c>
      <c r="Q835" s="6" t="s">
        <v>2047</v>
      </c>
      <c r="R835" t="s">
        <v>2059</v>
      </c>
      <c r="S835" s="9">
        <f t="shared" ref="S835:T898" si="41">(((J835/60)/60)/24)+DATE(1970,1,1)</f>
        <v>40588.25</v>
      </c>
      <c r="T835" s="9">
        <f t="shared" si="41"/>
        <v>40599.25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39"/>
        <v>153.8082191780822</v>
      </c>
      <c r="P836">
        <f t="shared" si="40"/>
        <v>94.352941176470594</v>
      </c>
      <c r="Q836" s="6" t="s">
        <v>2039</v>
      </c>
      <c r="R836" t="s">
        <v>2040</v>
      </c>
      <c r="S836" s="9">
        <f t="shared" si="41"/>
        <v>41448.208333333336</v>
      </c>
      <c r="T836" s="9">
        <f t="shared" si="41"/>
        <v>41454.208333333336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39"/>
        <v>89.738979118329468</v>
      </c>
      <c r="P837">
        <f t="shared" si="40"/>
        <v>44.001706484641637</v>
      </c>
      <c r="Q837" s="6" t="s">
        <v>2037</v>
      </c>
      <c r="R837" t="s">
        <v>2038</v>
      </c>
      <c r="S837" s="9">
        <f t="shared" si="41"/>
        <v>42063.25</v>
      </c>
      <c r="T837" s="9">
        <f t="shared" si="41"/>
        <v>42069.25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39"/>
        <v>75.135802469135797</v>
      </c>
      <c r="P838">
        <f t="shared" si="40"/>
        <v>64.744680851063833</v>
      </c>
      <c r="Q838" s="6" t="s">
        <v>2035</v>
      </c>
      <c r="R838" t="s">
        <v>2045</v>
      </c>
      <c r="S838" s="9">
        <f t="shared" si="41"/>
        <v>40214.25</v>
      </c>
      <c r="T838" s="9">
        <f t="shared" si="41"/>
        <v>40225.25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39"/>
        <v>852.88135593220341</v>
      </c>
      <c r="P839">
        <f t="shared" si="40"/>
        <v>84.00667779632721</v>
      </c>
      <c r="Q839" s="6" t="s">
        <v>2035</v>
      </c>
      <c r="R839" t="s">
        <v>2058</v>
      </c>
      <c r="S839" s="9">
        <f t="shared" si="41"/>
        <v>40629.208333333336</v>
      </c>
      <c r="T839" s="9">
        <f t="shared" si="41"/>
        <v>40683.208333333336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39"/>
        <v>138.90625</v>
      </c>
      <c r="P840">
        <f t="shared" si="40"/>
        <v>34.061302681992338</v>
      </c>
      <c r="Q840" s="6" t="s">
        <v>2039</v>
      </c>
      <c r="R840" t="s">
        <v>2040</v>
      </c>
      <c r="S840" s="9">
        <f t="shared" si="41"/>
        <v>43370.208333333328</v>
      </c>
      <c r="T840" s="9">
        <f t="shared" si="41"/>
        <v>43379.208333333328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39"/>
        <v>190.18181818181819</v>
      </c>
      <c r="P841">
        <f t="shared" si="40"/>
        <v>93.273885350318466</v>
      </c>
      <c r="Q841" s="6" t="s">
        <v>2041</v>
      </c>
      <c r="R841" t="s">
        <v>2042</v>
      </c>
      <c r="S841" s="9">
        <f t="shared" si="41"/>
        <v>41715.208333333336</v>
      </c>
      <c r="T841" s="9">
        <f t="shared" si="41"/>
        <v>41760.208333333336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39"/>
        <v>100.24333619948409</v>
      </c>
      <c r="P842">
        <f t="shared" si="40"/>
        <v>32.998301726577978</v>
      </c>
      <c r="Q842" s="6" t="s">
        <v>2039</v>
      </c>
      <c r="R842" t="s">
        <v>2040</v>
      </c>
      <c r="S842" s="9">
        <f t="shared" si="41"/>
        <v>41836.208333333336</v>
      </c>
      <c r="T842" s="9">
        <f t="shared" si="41"/>
        <v>41838.208333333336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39"/>
        <v>142.75824175824175</v>
      </c>
      <c r="P843">
        <f t="shared" si="40"/>
        <v>83.812903225806451</v>
      </c>
      <c r="Q843" s="6" t="s">
        <v>2037</v>
      </c>
      <c r="R843" t="s">
        <v>2038</v>
      </c>
      <c r="S843" s="9">
        <f t="shared" si="41"/>
        <v>42419.25</v>
      </c>
      <c r="T843" s="9">
        <f t="shared" si="41"/>
        <v>42435.25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39"/>
        <v>563.13333333333333</v>
      </c>
      <c r="P844">
        <f t="shared" si="40"/>
        <v>63.992424242424242</v>
      </c>
      <c r="Q844" s="6" t="s">
        <v>2037</v>
      </c>
      <c r="R844" t="s">
        <v>2046</v>
      </c>
      <c r="S844" s="9">
        <f t="shared" si="41"/>
        <v>43266.208333333328</v>
      </c>
      <c r="T844" s="9">
        <f t="shared" si="41"/>
        <v>43269.208333333328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39"/>
        <v>30.715909090909086</v>
      </c>
      <c r="P845">
        <f t="shared" si="40"/>
        <v>81.909090909090907</v>
      </c>
      <c r="Q845" s="6" t="s">
        <v>2054</v>
      </c>
      <c r="R845" t="s">
        <v>2055</v>
      </c>
      <c r="S845" s="9">
        <f t="shared" si="41"/>
        <v>43338.208333333328</v>
      </c>
      <c r="T845" s="9">
        <f t="shared" si="41"/>
        <v>43344.208333333328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39"/>
        <v>99.39772727272728</v>
      </c>
      <c r="P846">
        <f t="shared" si="40"/>
        <v>93.053191489361708</v>
      </c>
      <c r="Q846" s="6" t="s">
        <v>2041</v>
      </c>
      <c r="R846" t="s">
        <v>2042</v>
      </c>
      <c r="S846" s="9">
        <f t="shared" si="41"/>
        <v>40930.25</v>
      </c>
      <c r="T846" s="9">
        <f t="shared" si="41"/>
        <v>40933.25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39"/>
        <v>197.54935622317598</v>
      </c>
      <c r="P847">
        <f t="shared" si="40"/>
        <v>101.98449039881831</v>
      </c>
      <c r="Q847" s="6" t="s">
        <v>2037</v>
      </c>
      <c r="R847" t="s">
        <v>2038</v>
      </c>
      <c r="S847" s="9">
        <f t="shared" si="41"/>
        <v>43235.208333333328</v>
      </c>
      <c r="T847" s="9">
        <f t="shared" si="41"/>
        <v>43272.208333333328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39"/>
        <v>508.5</v>
      </c>
      <c r="P848">
        <f t="shared" si="40"/>
        <v>105.9375</v>
      </c>
      <c r="Q848" s="6" t="s">
        <v>2037</v>
      </c>
      <c r="R848" t="s">
        <v>2038</v>
      </c>
      <c r="S848" s="9">
        <f t="shared" si="41"/>
        <v>43302.208333333328</v>
      </c>
      <c r="T848" s="9">
        <f t="shared" si="41"/>
        <v>43338.208333333328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39"/>
        <v>237.74468085106383</v>
      </c>
      <c r="P849">
        <f t="shared" si="40"/>
        <v>101.58181818181818</v>
      </c>
      <c r="Q849" s="6" t="s">
        <v>2033</v>
      </c>
      <c r="R849" t="s">
        <v>2034</v>
      </c>
      <c r="S849" s="9">
        <f t="shared" si="41"/>
        <v>43107.25</v>
      </c>
      <c r="T849" s="9">
        <f t="shared" si="41"/>
        <v>43110.25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39"/>
        <v>338.46875</v>
      </c>
      <c r="P850">
        <f t="shared" si="40"/>
        <v>62.970930232558139</v>
      </c>
      <c r="Q850" s="6" t="s">
        <v>2041</v>
      </c>
      <c r="R850" t="s">
        <v>2044</v>
      </c>
      <c r="S850" s="9">
        <f t="shared" si="41"/>
        <v>40341.208333333336</v>
      </c>
      <c r="T850" s="9">
        <f t="shared" si="41"/>
        <v>40350.208333333336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39"/>
        <v>133.08955223880596</v>
      </c>
      <c r="P851">
        <f t="shared" si="40"/>
        <v>29.045602605863191</v>
      </c>
      <c r="Q851" s="6" t="s">
        <v>2035</v>
      </c>
      <c r="R851" t="s">
        <v>2045</v>
      </c>
      <c r="S851" s="9">
        <f t="shared" si="41"/>
        <v>40948.25</v>
      </c>
      <c r="T851" s="9">
        <f t="shared" si="41"/>
        <v>40951.25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39"/>
        <v>1</v>
      </c>
      <c r="P852">
        <f t="shared" si="40"/>
        <v>1</v>
      </c>
      <c r="Q852" s="6" t="s">
        <v>2035</v>
      </c>
      <c r="R852" t="s">
        <v>2036</v>
      </c>
      <c r="S852" s="9">
        <f t="shared" si="41"/>
        <v>40866.25</v>
      </c>
      <c r="T852" s="9">
        <f t="shared" si="41"/>
        <v>40881.25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39"/>
        <v>207.79999999999998</v>
      </c>
      <c r="P853">
        <f t="shared" si="40"/>
        <v>77.924999999999997</v>
      </c>
      <c r="Q853" s="6" t="s">
        <v>2035</v>
      </c>
      <c r="R853" t="s">
        <v>2043</v>
      </c>
      <c r="S853" s="9">
        <f t="shared" si="41"/>
        <v>41031.208333333336</v>
      </c>
      <c r="T853" s="9">
        <f t="shared" si="41"/>
        <v>41064.208333333336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39"/>
        <v>51.122448979591837</v>
      </c>
      <c r="P854">
        <f t="shared" si="40"/>
        <v>80.806451612903231</v>
      </c>
      <c r="Q854" s="6" t="s">
        <v>2050</v>
      </c>
      <c r="R854" t="s">
        <v>2051</v>
      </c>
      <c r="S854" s="9">
        <f t="shared" si="41"/>
        <v>40740.208333333336</v>
      </c>
      <c r="T854" s="9">
        <f t="shared" si="41"/>
        <v>40750.208333333336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39"/>
        <v>652.05847953216369</v>
      </c>
      <c r="P855">
        <f t="shared" si="40"/>
        <v>76.006816632583508</v>
      </c>
      <c r="Q855" s="6" t="s">
        <v>2035</v>
      </c>
      <c r="R855" t="s">
        <v>2045</v>
      </c>
      <c r="S855" s="9">
        <f t="shared" si="41"/>
        <v>40714.208333333336</v>
      </c>
      <c r="T855" s="9">
        <f t="shared" si="41"/>
        <v>40719.208333333336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39"/>
        <v>113.63099415204678</v>
      </c>
      <c r="P856">
        <f t="shared" si="40"/>
        <v>72.993613824192337</v>
      </c>
      <c r="Q856" s="6" t="s">
        <v>2047</v>
      </c>
      <c r="R856" t="s">
        <v>2053</v>
      </c>
      <c r="S856" s="9">
        <f t="shared" si="41"/>
        <v>43787.25</v>
      </c>
      <c r="T856" s="9">
        <f t="shared" si="41"/>
        <v>43814.25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39"/>
        <v>102.37606837606839</v>
      </c>
      <c r="P857">
        <f t="shared" si="40"/>
        <v>53</v>
      </c>
      <c r="Q857" s="6" t="s">
        <v>2039</v>
      </c>
      <c r="R857" t="s">
        <v>2040</v>
      </c>
      <c r="S857" s="9">
        <f t="shared" si="41"/>
        <v>40712.208333333336</v>
      </c>
      <c r="T857" s="9">
        <f t="shared" si="41"/>
        <v>40743.208333333336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39"/>
        <v>356.58333333333331</v>
      </c>
      <c r="P858">
        <f t="shared" si="40"/>
        <v>54.164556962025316</v>
      </c>
      <c r="Q858" s="6" t="s">
        <v>2033</v>
      </c>
      <c r="R858" t="s">
        <v>2034</v>
      </c>
      <c r="S858" s="9">
        <f t="shared" si="41"/>
        <v>41023.208333333336</v>
      </c>
      <c r="T858" s="9">
        <f t="shared" si="41"/>
        <v>41040.208333333336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39"/>
        <v>139.86792452830187</v>
      </c>
      <c r="P859">
        <f t="shared" si="40"/>
        <v>32.946666666666665</v>
      </c>
      <c r="Q859" s="6" t="s">
        <v>2041</v>
      </c>
      <c r="R859" t="s">
        <v>2052</v>
      </c>
      <c r="S859" s="9">
        <f t="shared" si="41"/>
        <v>40944.25</v>
      </c>
      <c r="T859" s="9">
        <f t="shared" si="41"/>
        <v>40967.25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39"/>
        <v>69.45</v>
      </c>
      <c r="P860">
        <f t="shared" si="40"/>
        <v>79.371428571428567</v>
      </c>
      <c r="Q860" s="6" t="s">
        <v>2033</v>
      </c>
      <c r="R860" t="s">
        <v>2034</v>
      </c>
      <c r="S860" s="9">
        <f t="shared" si="41"/>
        <v>43211.208333333328</v>
      </c>
      <c r="T860" s="9">
        <f t="shared" si="41"/>
        <v>43218.208333333328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39"/>
        <v>35.534246575342465</v>
      </c>
      <c r="P861">
        <f t="shared" si="40"/>
        <v>41.174603174603178</v>
      </c>
      <c r="Q861" s="6" t="s">
        <v>2039</v>
      </c>
      <c r="R861" t="s">
        <v>2040</v>
      </c>
      <c r="S861" s="9">
        <f t="shared" si="41"/>
        <v>41334.25</v>
      </c>
      <c r="T861" s="9">
        <f t="shared" si="41"/>
        <v>41352.208333333336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39"/>
        <v>251.65</v>
      </c>
      <c r="P862">
        <f t="shared" si="40"/>
        <v>77.430769230769229</v>
      </c>
      <c r="Q862" s="6" t="s">
        <v>2037</v>
      </c>
      <c r="R862" t="s">
        <v>2046</v>
      </c>
      <c r="S862" s="9">
        <f t="shared" si="41"/>
        <v>43515.25</v>
      </c>
      <c r="T862" s="9">
        <f t="shared" si="41"/>
        <v>43525.25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39"/>
        <v>105.87500000000001</v>
      </c>
      <c r="P863">
        <f t="shared" si="40"/>
        <v>57.159509202453989</v>
      </c>
      <c r="Q863" s="6" t="s">
        <v>2039</v>
      </c>
      <c r="R863" t="s">
        <v>2040</v>
      </c>
      <c r="S863" s="9">
        <f t="shared" si="41"/>
        <v>40258.208333333336</v>
      </c>
      <c r="T863" s="9">
        <f t="shared" si="41"/>
        <v>40266.208333333336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39"/>
        <v>187.42857142857144</v>
      </c>
      <c r="P864">
        <f t="shared" si="40"/>
        <v>77.17647058823529</v>
      </c>
      <c r="Q864" s="6" t="s">
        <v>2039</v>
      </c>
      <c r="R864" t="s">
        <v>2040</v>
      </c>
      <c r="S864" s="9">
        <f t="shared" si="41"/>
        <v>40756.208333333336</v>
      </c>
      <c r="T864" s="9">
        <f t="shared" si="41"/>
        <v>40760.208333333336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39"/>
        <v>386.78571428571428</v>
      </c>
      <c r="P865">
        <f t="shared" si="40"/>
        <v>24.953917050691246</v>
      </c>
      <c r="Q865" s="6" t="s">
        <v>2041</v>
      </c>
      <c r="R865" t="s">
        <v>2060</v>
      </c>
      <c r="S865" s="9">
        <f t="shared" si="41"/>
        <v>42172.208333333328</v>
      </c>
      <c r="T865" s="9">
        <f t="shared" si="41"/>
        <v>42195.208333333328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39"/>
        <v>347.07142857142856</v>
      </c>
      <c r="P866">
        <f t="shared" si="40"/>
        <v>97.18</v>
      </c>
      <c r="Q866" s="6" t="s">
        <v>2041</v>
      </c>
      <c r="R866" t="s">
        <v>2052</v>
      </c>
      <c r="S866" s="9">
        <f t="shared" si="41"/>
        <v>42601.208333333328</v>
      </c>
      <c r="T866" s="9">
        <f t="shared" si="41"/>
        <v>42606.208333333328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39"/>
        <v>185.82098765432099</v>
      </c>
      <c r="P867">
        <f t="shared" si="40"/>
        <v>46.000916870415651</v>
      </c>
      <c r="Q867" s="6" t="s">
        <v>2039</v>
      </c>
      <c r="R867" t="s">
        <v>2040</v>
      </c>
      <c r="S867" s="9">
        <f t="shared" si="41"/>
        <v>41897.208333333336</v>
      </c>
      <c r="T867" s="9">
        <f t="shared" si="41"/>
        <v>41906.208333333336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39"/>
        <v>43.241247264770237</v>
      </c>
      <c r="P868">
        <f t="shared" si="40"/>
        <v>88.023385300668153</v>
      </c>
      <c r="Q868" s="6" t="s">
        <v>2054</v>
      </c>
      <c r="R868" t="s">
        <v>2055</v>
      </c>
      <c r="S868" s="9">
        <f t="shared" si="41"/>
        <v>40671.208333333336</v>
      </c>
      <c r="T868" s="9">
        <f t="shared" si="41"/>
        <v>40672.208333333336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39"/>
        <v>162.4375</v>
      </c>
      <c r="P869">
        <f t="shared" si="40"/>
        <v>25.99</v>
      </c>
      <c r="Q869" s="6" t="s">
        <v>2033</v>
      </c>
      <c r="R869" t="s">
        <v>2034</v>
      </c>
      <c r="S869" s="9">
        <f t="shared" si="41"/>
        <v>43382.208333333328</v>
      </c>
      <c r="T869" s="9">
        <f t="shared" si="41"/>
        <v>43388.208333333328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39"/>
        <v>184.84285714285716</v>
      </c>
      <c r="P870">
        <f t="shared" si="40"/>
        <v>102.69047619047619</v>
      </c>
      <c r="Q870" s="6" t="s">
        <v>2039</v>
      </c>
      <c r="R870" t="s">
        <v>2040</v>
      </c>
      <c r="S870" s="9">
        <f t="shared" si="41"/>
        <v>41559.208333333336</v>
      </c>
      <c r="T870" s="9">
        <f t="shared" si="41"/>
        <v>41570.208333333336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39"/>
        <v>23.703520691785052</v>
      </c>
      <c r="P871">
        <f t="shared" si="40"/>
        <v>72.958174904942965</v>
      </c>
      <c r="Q871" s="6" t="s">
        <v>2041</v>
      </c>
      <c r="R871" t="s">
        <v>2044</v>
      </c>
      <c r="S871" s="9">
        <f t="shared" si="41"/>
        <v>40350.208333333336</v>
      </c>
      <c r="T871" s="9">
        <f t="shared" si="41"/>
        <v>40364.208333333336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39"/>
        <v>89.870129870129873</v>
      </c>
      <c r="P872">
        <f t="shared" si="40"/>
        <v>57.190082644628099</v>
      </c>
      <c r="Q872" s="6" t="s">
        <v>2039</v>
      </c>
      <c r="R872" t="s">
        <v>2040</v>
      </c>
      <c r="S872" s="9">
        <f t="shared" si="41"/>
        <v>42240.208333333328</v>
      </c>
      <c r="T872" s="9">
        <f t="shared" si="41"/>
        <v>42265.208333333328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39"/>
        <v>272.6041958041958</v>
      </c>
      <c r="P873">
        <f t="shared" si="40"/>
        <v>84.013793103448279</v>
      </c>
      <c r="Q873" s="6" t="s">
        <v>2039</v>
      </c>
      <c r="R873" t="s">
        <v>2040</v>
      </c>
      <c r="S873" s="9">
        <f t="shared" si="41"/>
        <v>43040.208333333328</v>
      </c>
      <c r="T873" s="9">
        <f t="shared" si="41"/>
        <v>43058.25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39"/>
        <v>170.04255319148936</v>
      </c>
      <c r="P874">
        <f t="shared" si="40"/>
        <v>98.666666666666671</v>
      </c>
      <c r="Q874" s="6" t="s">
        <v>2041</v>
      </c>
      <c r="R874" t="s">
        <v>2063</v>
      </c>
      <c r="S874" s="9">
        <f t="shared" si="41"/>
        <v>43346.208333333328</v>
      </c>
      <c r="T874" s="9">
        <f t="shared" si="41"/>
        <v>43351.208333333328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39"/>
        <v>188.28503562945369</v>
      </c>
      <c r="P875">
        <f t="shared" si="40"/>
        <v>42.007419183889773</v>
      </c>
      <c r="Q875" s="6" t="s">
        <v>2054</v>
      </c>
      <c r="R875" t="s">
        <v>2055</v>
      </c>
      <c r="S875" s="9">
        <f t="shared" si="41"/>
        <v>41647.25</v>
      </c>
      <c r="T875" s="9">
        <f t="shared" si="41"/>
        <v>41652.25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39"/>
        <v>346.93532338308455</v>
      </c>
      <c r="P876">
        <f t="shared" si="40"/>
        <v>32.002753556677376</v>
      </c>
      <c r="Q876" s="6" t="s">
        <v>2054</v>
      </c>
      <c r="R876" t="s">
        <v>2055</v>
      </c>
      <c r="S876" s="9">
        <f t="shared" si="41"/>
        <v>40291.208333333336</v>
      </c>
      <c r="T876" s="9">
        <f t="shared" si="41"/>
        <v>40329.208333333336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39"/>
        <v>69.177215189873422</v>
      </c>
      <c r="P877">
        <f t="shared" si="40"/>
        <v>81.567164179104481</v>
      </c>
      <c r="Q877" s="6" t="s">
        <v>2035</v>
      </c>
      <c r="R877" t="s">
        <v>2036</v>
      </c>
      <c r="S877" s="9">
        <f t="shared" si="41"/>
        <v>40556.25</v>
      </c>
      <c r="T877" s="9">
        <f t="shared" si="41"/>
        <v>40557.25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39"/>
        <v>25.433734939759034</v>
      </c>
      <c r="P878">
        <f t="shared" si="40"/>
        <v>37.035087719298247</v>
      </c>
      <c r="Q878" s="6" t="s">
        <v>2054</v>
      </c>
      <c r="R878" t="s">
        <v>2055</v>
      </c>
      <c r="S878" s="9">
        <f t="shared" si="41"/>
        <v>43624.208333333328</v>
      </c>
      <c r="T878" s="9">
        <f t="shared" si="41"/>
        <v>43648.208333333328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39"/>
        <v>77.400977995110026</v>
      </c>
      <c r="P879">
        <f t="shared" si="40"/>
        <v>103.033360455655</v>
      </c>
      <c r="Q879" s="6" t="s">
        <v>2033</v>
      </c>
      <c r="R879" t="s">
        <v>2034</v>
      </c>
      <c r="S879" s="9">
        <f t="shared" si="41"/>
        <v>42577.208333333328</v>
      </c>
      <c r="T879" s="9">
        <f t="shared" si="41"/>
        <v>42578.208333333328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39"/>
        <v>37.481481481481481</v>
      </c>
      <c r="P880">
        <f t="shared" si="40"/>
        <v>84.333333333333329</v>
      </c>
      <c r="Q880" s="6" t="s">
        <v>2035</v>
      </c>
      <c r="R880" t="s">
        <v>2057</v>
      </c>
      <c r="S880" s="9">
        <f t="shared" si="41"/>
        <v>43845.25</v>
      </c>
      <c r="T880" s="9">
        <f t="shared" si="41"/>
        <v>43869.25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39"/>
        <v>543.79999999999995</v>
      </c>
      <c r="P881">
        <f t="shared" si="40"/>
        <v>102.60377358490567</v>
      </c>
      <c r="Q881" s="6" t="s">
        <v>2047</v>
      </c>
      <c r="R881" t="s">
        <v>2048</v>
      </c>
      <c r="S881" s="9">
        <f t="shared" si="41"/>
        <v>42788.25</v>
      </c>
      <c r="T881" s="9">
        <f t="shared" si="41"/>
        <v>42797.25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39"/>
        <v>228.52189349112427</v>
      </c>
      <c r="P882">
        <f t="shared" si="40"/>
        <v>79.992129246064621</v>
      </c>
      <c r="Q882" s="6" t="s">
        <v>2035</v>
      </c>
      <c r="R882" t="s">
        <v>2043</v>
      </c>
      <c r="S882" s="9">
        <f t="shared" si="41"/>
        <v>43667.208333333328</v>
      </c>
      <c r="T882" s="9">
        <f t="shared" si="41"/>
        <v>43669.208333333328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39"/>
        <v>38.948339483394832</v>
      </c>
      <c r="P883">
        <f t="shared" si="40"/>
        <v>70.055309734513273</v>
      </c>
      <c r="Q883" s="6" t="s">
        <v>2039</v>
      </c>
      <c r="R883" t="s">
        <v>2040</v>
      </c>
      <c r="S883" s="9">
        <f t="shared" si="41"/>
        <v>42194.208333333328</v>
      </c>
      <c r="T883" s="9">
        <f t="shared" si="41"/>
        <v>42223.208333333328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39"/>
        <v>370</v>
      </c>
      <c r="P884">
        <f t="shared" si="40"/>
        <v>37</v>
      </c>
      <c r="Q884" s="6" t="s">
        <v>2039</v>
      </c>
      <c r="R884" t="s">
        <v>2040</v>
      </c>
      <c r="S884" s="9">
        <f t="shared" si="41"/>
        <v>42025.25</v>
      </c>
      <c r="T884" s="9">
        <f t="shared" si="41"/>
        <v>42029.25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39"/>
        <v>237.91176470588232</v>
      </c>
      <c r="P885">
        <f t="shared" si="40"/>
        <v>41.911917098445599</v>
      </c>
      <c r="Q885" s="6" t="s">
        <v>2041</v>
      </c>
      <c r="R885" t="s">
        <v>2052</v>
      </c>
      <c r="S885" s="9">
        <f t="shared" si="41"/>
        <v>40323.208333333336</v>
      </c>
      <c r="T885" s="9">
        <f t="shared" si="41"/>
        <v>40359.208333333336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39"/>
        <v>64.036299765807954</v>
      </c>
      <c r="P886">
        <f t="shared" si="40"/>
        <v>57.992576882290564</v>
      </c>
      <c r="Q886" s="6" t="s">
        <v>2039</v>
      </c>
      <c r="R886" t="s">
        <v>2040</v>
      </c>
      <c r="S886" s="9">
        <f t="shared" si="41"/>
        <v>41763.208333333336</v>
      </c>
      <c r="T886" s="9">
        <f t="shared" si="41"/>
        <v>41765.208333333336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39"/>
        <v>118.27777777777777</v>
      </c>
      <c r="P887">
        <f t="shared" si="40"/>
        <v>40.942307692307693</v>
      </c>
      <c r="Q887" s="6" t="s">
        <v>2039</v>
      </c>
      <c r="R887" t="s">
        <v>2040</v>
      </c>
      <c r="S887" s="9">
        <f t="shared" si="41"/>
        <v>40335.208333333336</v>
      </c>
      <c r="T887" s="9">
        <f t="shared" si="41"/>
        <v>40373.208333333336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39"/>
        <v>84.824037184594957</v>
      </c>
      <c r="P888">
        <f t="shared" si="40"/>
        <v>69.9972602739726</v>
      </c>
      <c r="Q888" s="6" t="s">
        <v>2035</v>
      </c>
      <c r="R888" t="s">
        <v>2045</v>
      </c>
      <c r="S888" s="9">
        <f t="shared" si="41"/>
        <v>40416.208333333336</v>
      </c>
      <c r="T888" s="9">
        <f t="shared" si="41"/>
        <v>40434.208333333336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39"/>
        <v>29.346153846153843</v>
      </c>
      <c r="P889">
        <f t="shared" si="40"/>
        <v>73.838709677419359</v>
      </c>
      <c r="Q889" s="6" t="s">
        <v>2039</v>
      </c>
      <c r="R889" t="s">
        <v>2040</v>
      </c>
      <c r="S889" s="9">
        <f t="shared" si="41"/>
        <v>42202.208333333328</v>
      </c>
      <c r="T889" s="9">
        <f t="shared" si="41"/>
        <v>42249.208333333328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39"/>
        <v>209.89655172413794</v>
      </c>
      <c r="P890">
        <f t="shared" si="40"/>
        <v>41.979310344827589</v>
      </c>
      <c r="Q890" s="6" t="s">
        <v>2039</v>
      </c>
      <c r="R890" t="s">
        <v>2040</v>
      </c>
      <c r="S890" s="9">
        <f t="shared" si="41"/>
        <v>42836.208333333328</v>
      </c>
      <c r="T890" s="9">
        <f t="shared" si="41"/>
        <v>42855.208333333328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39"/>
        <v>169.78571428571431</v>
      </c>
      <c r="P891">
        <f t="shared" si="40"/>
        <v>77.93442622950819</v>
      </c>
      <c r="Q891" s="6" t="s">
        <v>2035</v>
      </c>
      <c r="R891" t="s">
        <v>2043</v>
      </c>
      <c r="S891" s="9">
        <f t="shared" si="41"/>
        <v>41710.208333333336</v>
      </c>
      <c r="T891" s="9">
        <f t="shared" si="41"/>
        <v>41717.208333333336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39"/>
        <v>115.95907738095239</v>
      </c>
      <c r="P892">
        <f t="shared" si="40"/>
        <v>106.01972789115646</v>
      </c>
      <c r="Q892" s="6" t="s">
        <v>2035</v>
      </c>
      <c r="R892" t="s">
        <v>2045</v>
      </c>
      <c r="S892" s="9">
        <f t="shared" si="41"/>
        <v>43640.208333333328</v>
      </c>
      <c r="T892" s="9">
        <f t="shared" si="41"/>
        <v>43641.208333333328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39"/>
        <v>258.59999999999997</v>
      </c>
      <c r="P893">
        <f t="shared" si="40"/>
        <v>47.018181818181816</v>
      </c>
      <c r="Q893" s="6" t="s">
        <v>2041</v>
      </c>
      <c r="R893" t="s">
        <v>2042</v>
      </c>
      <c r="S893" s="9">
        <f t="shared" si="41"/>
        <v>40880.25</v>
      </c>
      <c r="T893" s="9">
        <f t="shared" si="41"/>
        <v>40924.25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39"/>
        <v>230.58333333333331</v>
      </c>
      <c r="P894">
        <f t="shared" si="40"/>
        <v>76.016483516483518</v>
      </c>
      <c r="Q894" s="6" t="s">
        <v>2047</v>
      </c>
      <c r="R894" t="s">
        <v>2059</v>
      </c>
      <c r="S894" s="9">
        <f t="shared" si="41"/>
        <v>40319.208333333336</v>
      </c>
      <c r="T894" s="9">
        <f t="shared" si="41"/>
        <v>40360.208333333336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39"/>
        <v>128.21428571428572</v>
      </c>
      <c r="P895">
        <f t="shared" si="40"/>
        <v>54.120603015075375</v>
      </c>
      <c r="Q895" s="6" t="s">
        <v>2041</v>
      </c>
      <c r="R895" t="s">
        <v>2042</v>
      </c>
      <c r="S895" s="9">
        <f t="shared" si="41"/>
        <v>42170.208333333328</v>
      </c>
      <c r="T895" s="9">
        <f t="shared" si="41"/>
        <v>42174.208333333328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39"/>
        <v>188.70588235294116</v>
      </c>
      <c r="P896">
        <f t="shared" si="40"/>
        <v>57.285714285714285</v>
      </c>
      <c r="Q896" s="6" t="s">
        <v>2041</v>
      </c>
      <c r="R896" t="s">
        <v>2060</v>
      </c>
      <c r="S896" s="9">
        <f t="shared" si="41"/>
        <v>41466.208333333336</v>
      </c>
      <c r="T896" s="9">
        <f t="shared" si="41"/>
        <v>41496.208333333336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39"/>
        <v>6.9511889862327907</v>
      </c>
      <c r="P897">
        <f t="shared" si="40"/>
        <v>103.81308411214954</v>
      </c>
      <c r="Q897" s="6" t="s">
        <v>2039</v>
      </c>
      <c r="R897" t="s">
        <v>2040</v>
      </c>
      <c r="S897" s="9">
        <f t="shared" si="41"/>
        <v>43134.25</v>
      </c>
      <c r="T897" s="9">
        <f t="shared" si="41"/>
        <v>43143.25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39"/>
        <v>774.43434343434342</v>
      </c>
      <c r="P898">
        <f t="shared" si="40"/>
        <v>105.02602739726028</v>
      </c>
      <c r="Q898" s="6" t="s">
        <v>2033</v>
      </c>
      <c r="R898" t="s">
        <v>2034</v>
      </c>
      <c r="S898" s="9">
        <f t="shared" si="41"/>
        <v>40738.208333333336</v>
      </c>
      <c r="T898" s="9">
        <f t="shared" si="41"/>
        <v>40741.208333333336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2">(E899/D899)*100</f>
        <v>27.693181818181817</v>
      </c>
      <c r="P899">
        <f t="shared" ref="P899:P962" si="43">E899/G899</f>
        <v>90.259259259259252</v>
      </c>
      <c r="Q899" s="6" t="s">
        <v>2039</v>
      </c>
      <c r="R899" t="s">
        <v>2040</v>
      </c>
      <c r="S899" s="9">
        <f t="shared" ref="S899:T962" si="44">(((J899/60)/60)/24)+DATE(1970,1,1)</f>
        <v>43583.208333333328</v>
      </c>
      <c r="T899" s="9">
        <f t="shared" si="44"/>
        <v>43585.208333333328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2"/>
        <v>52.479620323841424</v>
      </c>
      <c r="P900">
        <f t="shared" si="43"/>
        <v>76.978705978705975</v>
      </c>
      <c r="Q900" s="6" t="s">
        <v>2041</v>
      </c>
      <c r="R900" t="s">
        <v>2042</v>
      </c>
      <c r="S900" s="9">
        <f t="shared" si="44"/>
        <v>43815.25</v>
      </c>
      <c r="T900" s="9">
        <f t="shared" si="44"/>
        <v>43821.25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2"/>
        <v>407.09677419354841</v>
      </c>
      <c r="P901">
        <f t="shared" si="43"/>
        <v>102.60162601626017</v>
      </c>
      <c r="Q901" s="6" t="s">
        <v>2035</v>
      </c>
      <c r="R901" t="s">
        <v>2058</v>
      </c>
      <c r="S901" s="9">
        <f t="shared" si="44"/>
        <v>41554.208333333336</v>
      </c>
      <c r="T901" s="9">
        <f t="shared" si="44"/>
        <v>41572.208333333336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2"/>
        <v>2</v>
      </c>
      <c r="P902">
        <f t="shared" si="43"/>
        <v>2</v>
      </c>
      <c r="Q902" s="6" t="s">
        <v>2037</v>
      </c>
      <c r="R902" t="s">
        <v>2038</v>
      </c>
      <c r="S902" s="9">
        <f t="shared" si="44"/>
        <v>41901.208333333336</v>
      </c>
      <c r="T902" s="9">
        <f t="shared" si="44"/>
        <v>41902.208333333336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2"/>
        <v>156.17857142857144</v>
      </c>
      <c r="P903">
        <f t="shared" si="43"/>
        <v>55.0062893081761</v>
      </c>
      <c r="Q903" s="6" t="s">
        <v>2035</v>
      </c>
      <c r="R903" t="s">
        <v>2036</v>
      </c>
      <c r="S903" s="9">
        <f t="shared" si="44"/>
        <v>43298.208333333328</v>
      </c>
      <c r="T903" s="9">
        <f t="shared" si="44"/>
        <v>43331.208333333328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2"/>
        <v>252.42857142857144</v>
      </c>
      <c r="P904">
        <f t="shared" si="43"/>
        <v>32.127272727272725</v>
      </c>
      <c r="Q904" s="6" t="s">
        <v>2037</v>
      </c>
      <c r="R904" t="s">
        <v>2038</v>
      </c>
      <c r="S904" s="9">
        <f t="shared" si="44"/>
        <v>42399.25</v>
      </c>
      <c r="T904" s="9">
        <f t="shared" si="44"/>
        <v>42441.25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2"/>
        <v>1.729268292682927</v>
      </c>
      <c r="P905">
        <f t="shared" si="43"/>
        <v>50.642857142857146</v>
      </c>
      <c r="Q905" s="6" t="s">
        <v>2047</v>
      </c>
      <c r="R905" t="s">
        <v>2048</v>
      </c>
      <c r="S905" s="9">
        <f t="shared" si="44"/>
        <v>41034.208333333336</v>
      </c>
      <c r="T905" s="9">
        <f t="shared" si="44"/>
        <v>41049.208333333336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2"/>
        <v>12.230769230769232</v>
      </c>
      <c r="P906">
        <f t="shared" si="43"/>
        <v>49.6875</v>
      </c>
      <c r="Q906" s="6" t="s">
        <v>2047</v>
      </c>
      <c r="R906" t="s">
        <v>2056</v>
      </c>
      <c r="S906" s="9">
        <f t="shared" si="44"/>
        <v>41186.208333333336</v>
      </c>
      <c r="T906" s="9">
        <f t="shared" si="44"/>
        <v>41190.208333333336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2"/>
        <v>163.98734177215189</v>
      </c>
      <c r="P907">
        <f t="shared" si="43"/>
        <v>54.894067796610166</v>
      </c>
      <c r="Q907" s="6" t="s">
        <v>2039</v>
      </c>
      <c r="R907" t="s">
        <v>2040</v>
      </c>
      <c r="S907" s="9">
        <f t="shared" si="44"/>
        <v>41536.208333333336</v>
      </c>
      <c r="T907" s="9">
        <f t="shared" si="44"/>
        <v>41539.208333333336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2"/>
        <v>162.98181818181817</v>
      </c>
      <c r="P908">
        <f t="shared" si="43"/>
        <v>46.931937172774866</v>
      </c>
      <c r="Q908" s="6" t="s">
        <v>2041</v>
      </c>
      <c r="R908" t="s">
        <v>2042</v>
      </c>
      <c r="S908" s="9">
        <f t="shared" si="44"/>
        <v>42868.208333333328</v>
      </c>
      <c r="T908" s="9">
        <f t="shared" si="44"/>
        <v>42904.208333333328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2"/>
        <v>20.252747252747252</v>
      </c>
      <c r="P909">
        <f t="shared" si="43"/>
        <v>44.951219512195124</v>
      </c>
      <c r="Q909" s="6" t="s">
        <v>2039</v>
      </c>
      <c r="R909" t="s">
        <v>2040</v>
      </c>
      <c r="S909" s="9">
        <f t="shared" si="44"/>
        <v>40660.208333333336</v>
      </c>
      <c r="T909" s="9">
        <f t="shared" si="44"/>
        <v>40667.208333333336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2"/>
        <v>319.24083769633506</v>
      </c>
      <c r="P910">
        <f t="shared" si="43"/>
        <v>30.99898322318251</v>
      </c>
      <c r="Q910" s="6" t="s">
        <v>2050</v>
      </c>
      <c r="R910" t="s">
        <v>2051</v>
      </c>
      <c r="S910" s="9">
        <f t="shared" si="44"/>
        <v>41031.208333333336</v>
      </c>
      <c r="T910" s="9">
        <f t="shared" si="44"/>
        <v>41042.208333333336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2"/>
        <v>478.94444444444446</v>
      </c>
      <c r="P911">
        <f t="shared" si="43"/>
        <v>107.7625</v>
      </c>
      <c r="Q911" s="6" t="s">
        <v>2039</v>
      </c>
      <c r="R911" t="s">
        <v>2040</v>
      </c>
      <c r="S911" s="9">
        <f t="shared" si="44"/>
        <v>43255.208333333328</v>
      </c>
      <c r="T911" s="9">
        <f t="shared" si="44"/>
        <v>43282.208333333328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2"/>
        <v>19.556634304207122</v>
      </c>
      <c r="P912">
        <f t="shared" si="43"/>
        <v>102.07770270270271</v>
      </c>
      <c r="Q912" s="6" t="s">
        <v>2039</v>
      </c>
      <c r="R912" t="s">
        <v>2040</v>
      </c>
      <c r="S912" s="9">
        <f t="shared" si="44"/>
        <v>42026.25</v>
      </c>
      <c r="T912" s="9">
        <f t="shared" si="44"/>
        <v>42027.25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2"/>
        <v>198.94827586206895</v>
      </c>
      <c r="P913">
        <f t="shared" si="43"/>
        <v>24.976190476190474</v>
      </c>
      <c r="Q913" s="6" t="s">
        <v>2037</v>
      </c>
      <c r="R913" t="s">
        <v>2038</v>
      </c>
      <c r="S913" s="9">
        <f t="shared" si="44"/>
        <v>43717.208333333328</v>
      </c>
      <c r="T913" s="9">
        <f t="shared" si="44"/>
        <v>43719.208333333328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2"/>
        <v>795</v>
      </c>
      <c r="P914">
        <f t="shared" si="43"/>
        <v>79.944134078212286</v>
      </c>
      <c r="Q914" s="6" t="s">
        <v>2041</v>
      </c>
      <c r="R914" t="s">
        <v>2044</v>
      </c>
      <c r="S914" s="9">
        <f t="shared" si="44"/>
        <v>41157.208333333336</v>
      </c>
      <c r="T914" s="9">
        <f t="shared" si="44"/>
        <v>41170.208333333336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2"/>
        <v>50.621082621082621</v>
      </c>
      <c r="P915">
        <f t="shared" si="43"/>
        <v>67.946462715105156</v>
      </c>
      <c r="Q915" s="6" t="s">
        <v>2041</v>
      </c>
      <c r="R915" t="s">
        <v>2044</v>
      </c>
      <c r="S915" s="9">
        <f t="shared" si="44"/>
        <v>43597.208333333328</v>
      </c>
      <c r="T915" s="9">
        <f t="shared" si="44"/>
        <v>43610.208333333328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2"/>
        <v>57.4375</v>
      </c>
      <c r="P916">
        <f t="shared" si="43"/>
        <v>26.070921985815602</v>
      </c>
      <c r="Q916" s="6" t="s">
        <v>2039</v>
      </c>
      <c r="R916" t="s">
        <v>2040</v>
      </c>
      <c r="S916" s="9">
        <f t="shared" si="44"/>
        <v>41490.208333333336</v>
      </c>
      <c r="T916" s="9">
        <f t="shared" si="44"/>
        <v>41502.208333333336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2"/>
        <v>155.62827640984909</v>
      </c>
      <c r="P917">
        <f t="shared" si="43"/>
        <v>105.0032154340836</v>
      </c>
      <c r="Q917" s="6" t="s">
        <v>2041</v>
      </c>
      <c r="R917" t="s">
        <v>2060</v>
      </c>
      <c r="S917" s="9">
        <f t="shared" si="44"/>
        <v>42976.208333333328</v>
      </c>
      <c r="T917" s="9">
        <f t="shared" si="44"/>
        <v>42985.208333333328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2"/>
        <v>36.297297297297298</v>
      </c>
      <c r="P918">
        <f t="shared" si="43"/>
        <v>25.826923076923077</v>
      </c>
      <c r="Q918" s="6" t="s">
        <v>2054</v>
      </c>
      <c r="R918" t="s">
        <v>2055</v>
      </c>
      <c r="S918" s="9">
        <f t="shared" si="44"/>
        <v>41991.25</v>
      </c>
      <c r="T918" s="9">
        <f t="shared" si="44"/>
        <v>42000.25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2"/>
        <v>58.25</v>
      </c>
      <c r="P919">
        <f t="shared" si="43"/>
        <v>77.666666666666671</v>
      </c>
      <c r="Q919" s="6" t="s">
        <v>2041</v>
      </c>
      <c r="R919" t="s">
        <v>2052</v>
      </c>
      <c r="S919" s="9">
        <f t="shared" si="44"/>
        <v>40722.208333333336</v>
      </c>
      <c r="T919" s="9">
        <f t="shared" si="44"/>
        <v>40746.208333333336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2"/>
        <v>237.39473684210526</v>
      </c>
      <c r="P920">
        <f t="shared" si="43"/>
        <v>57.82692307692308</v>
      </c>
      <c r="Q920" s="6" t="s">
        <v>2047</v>
      </c>
      <c r="R920" t="s">
        <v>2056</v>
      </c>
      <c r="S920" s="9">
        <f t="shared" si="44"/>
        <v>41117.208333333336</v>
      </c>
      <c r="T920" s="9">
        <f t="shared" si="44"/>
        <v>41128.208333333336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2"/>
        <v>58.75</v>
      </c>
      <c r="P921">
        <f t="shared" si="43"/>
        <v>92.955555555555549</v>
      </c>
      <c r="Q921" s="6" t="s">
        <v>2039</v>
      </c>
      <c r="R921" t="s">
        <v>2040</v>
      </c>
      <c r="S921" s="9">
        <f t="shared" si="44"/>
        <v>43022.208333333328</v>
      </c>
      <c r="T921" s="9">
        <f t="shared" si="44"/>
        <v>43054.25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2"/>
        <v>182.56603773584905</v>
      </c>
      <c r="P922">
        <f t="shared" si="43"/>
        <v>37.945098039215686</v>
      </c>
      <c r="Q922" s="6" t="s">
        <v>2041</v>
      </c>
      <c r="R922" t="s">
        <v>2049</v>
      </c>
      <c r="S922" s="9">
        <f t="shared" si="44"/>
        <v>43503.25</v>
      </c>
      <c r="T922" s="9">
        <f t="shared" si="44"/>
        <v>43523.25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2"/>
        <v>0.75436408977556113</v>
      </c>
      <c r="P923">
        <f t="shared" si="43"/>
        <v>31.842105263157894</v>
      </c>
      <c r="Q923" s="6" t="s">
        <v>2037</v>
      </c>
      <c r="R923" t="s">
        <v>2038</v>
      </c>
      <c r="S923" s="9">
        <f t="shared" si="44"/>
        <v>40951.25</v>
      </c>
      <c r="T923" s="9">
        <f t="shared" si="44"/>
        <v>40965.25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2"/>
        <v>175.95330739299609</v>
      </c>
      <c r="P924">
        <f t="shared" si="43"/>
        <v>40</v>
      </c>
      <c r="Q924" s="6" t="s">
        <v>2035</v>
      </c>
      <c r="R924" t="s">
        <v>2062</v>
      </c>
      <c r="S924" s="9">
        <f t="shared" si="44"/>
        <v>43443.25</v>
      </c>
      <c r="T924" s="9">
        <f t="shared" si="44"/>
        <v>43452.25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2"/>
        <v>237.88235294117646</v>
      </c>
      <c r="P925">
        <f t="shared" si="43"/>
        <v>101.1</v>
      </c>
      <c r="Q925" s="6" t="s">
        <v>2039</v>
      </c>
      <c r="R925" t="s">
        <v>2040</v>
      </c>
      <c r="S925" s="9">
        <f t="shared" si="44"/>
        <v>40373.208333333336</v>
      </c>
      <c r="T925" s="9">
        <f t="shared" si="44"/>
        <v>40374.208333333336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2"/>
        <v>488.05076142131981</v>
      </c>
      <c r="P926">
        <f t="shared" si="43"/>
        <v>84.006989951944078</v>
      </c>
      <c r="Q926" s="6" t="s">
        <v>2039</v>
      </c>
      <c r="R926" t="s">
        <v>2040</v>
      </c>
      <c r="S926" s="9">
        <f t="shared" si="44"/>
        <v>43769.208333333328</v>
      </c>
      <c r="T926" s="9">
        <f t="shared" si="44"/>
        <v>43780.25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2"/>
        <v>224.06666666666669</v>
      </c>
      <c r="P927">
        <f t="shared" si="43"/>
        <v>103.41538461538461</v>
      </c>
      <c r="Q927" s="6" t="s">
        <v>2039</v>
      </c>
      <c r="R927" t="s">
        <v>2040</v>
      </c>
      <c r="S927" s="9">
        <f t="shared" si="44"/>
        <v>43000.208333333328</v>
      </c>
      <c r="T927" s="9">
        <f t="shared" si="44"/>
        <v>43012.208333333328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2"/>
        <v>18.126436781609197</v>
      </c>
      <c r="P928">
        <f t="shared" si="43"/>
        <v>105.13333333333334</v>
      </c>
      <c r="Q928" s="6" t="s">
        <v>2033</v>
      </c>
      <c r="R928" t="s">
        <v>2034</v>
      </c>
      <c r="S928" s="9">
        <f t="shared" si="44"/>
        <v>42502.208333333328</v>
      </c>
      <c r="T928" s="9">
        <f t="shared" si="44"/>
        <v>42506.208333333328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2"/>
        <v>45.847222222222221</v>
      </c>
      <c r="P929">
        <f t="shared" si="43"/>
        <v>89.21621621621621</v>
      </c>
      <c r="Q929" s="6" t="s">
        <v>2039</v>
      </c>
      <c r="R929" t="s">
        <v>2040</v>
      </c>
      <c r="S929" s="9">
        <f t="shared" si="44"/>
        <v>41102.208333333336</v>
      </c>
      <c r="T929" s="9">
        <f t="shared" si="44"/>
        <v>41131.208333333336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2"/>
        <v>117.31541218637993</v>
      </c>
      <c r="P930">
        <f t="shared" si="43"/>
        <v>51.995234312946785</v>
      </c>
      <c r="Q930" s="6" t="s">
        <v>2037</v>
      </c>
      <c r="R930" t="s">
        <v>2038</v>
      </c>
      <c r="S930" s="9">
        <f t="shared" si="44"/>
        <v>41637.25</v>
      </c>
      <c r="T930" s="9">
        <f t="shared" si="44"/>
        <v>41646.25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2"/>
        <v>217.30909090909088</v>
      </c>
      <c r="P931">
        <f t="shared" si="43"/>
        <v>64.956521739130437</v>
      </c>
      <c r="Q931" s="6" t="s">
        <v>2039</v>
      </c>
      <c r="R931" t="s">
        <v>2040</v>
      </c>
      <c r="S931" s="9">
        <f t="shared" si="44"/>
        <v>42858.208333333328</v>
      </c>
      <c r="T931" s="9">
        <f t="shared" si="44"/>
        <v>42872.208333333328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2"/>
        <v>112.28571428571428</v>
      </c>
      <c r="P932">
        <f t="shared" si="43"/>
        <v>46.235294117647058</v>
      </c>
      <c r="Q932" s="6" t="s">
        <v>2039</v>
      </c>
      <c r="R932" t="s">
        <v>2040</v>
      </c>
      <c r="S932" s="9">
        <f t="shared" si="44"/>
        <v>42060.25</v>
      </c>
      <c r="T932" s="9">
        <f t="shared" si="44"/>
        <v>42067.25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2"/>
        <v>72.51898734177216</v>
      </c>
      <c r="P933">
        <f t="shared" si="43"/>
        <v>51.151785714285715</v>
      </c>
      <c r="Q933" s="6" t="s">
        <v>2039</v>
      </c>
      <c r="R933" t="s">
        <v>2040</v>
      </c>
      <c r="S933" s="9">
        <f t="shared" si="44"/>
        <v>41818.208333333336</v>
      </c>
      <c r="T933" s="9">
        <f t="shared" si="44"/>
        <v>41820.208333333336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2"/>
        <v>212.30434782608697</v>
      </c>
      <c r="P934">
        <f t="shared" si="43"/>
        <v>33.909722222222221</v>
      </c>
      <c r="Q934" s="6" t="s">
        <v>2035</v>
      </c>
      <c r="R934" t="s">
        <v>2036</v>
      </c>
      <c r="S934" s="9">
        <f t="shared" si="44"/>
        <v>41709.208333333336</v>
      </c>
      <c r="T934" s="9">
        <f t="shared" si="44"/>
        <v>41712.208333333336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2"/>
        <v>239.74657534246577</v>
      </c>
      <c r="P935">
        <f t="shared" si="43"/>
        <v>92.016298633017882</v>
      </c>
      <c r="Q935" s="6" t="s">
        <v>2039</v>
      </c>
      <c r="R935" t="s">
        <v>2040</v>
      </c>
      <c r="S935" s="9">
        <f t="shared" si="44"/>
        <v>41372.208333333336</v>
      </c>
      <c r="T935" s="9">
        <f t="shared" si="44"/>
        <v>41385.208333333336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2"/>
        <v>181.93548387096774</v>
      </c>
      <c r="P936">
        <f t="shared" si="43"/>
        <v>107.42857142857143</v>
      </c>
      <c r="Q936" s="6" t="s">
        <v>2039</v>
      </c>
      <c r="R936" t="s">
        <v>2040</v>
      </c>
      <c r="S936" s="9">
        <f t="shared" si="44"/>
        <v>42422.25</v>
      </c>
      <c r="T936" s="9">
        <f t="shared" si="44"/>
        <v>42428.25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2"/>
        <v>164.13114754098362</v>
      </c>
      <c r="P937">
        <f t="shared" si="43"/>
        <v>75.848484848484844</v>
      </c>
      <c r="Q937" s="6" t="s">
        <v>2039</v>
      </c>
      <c r="R937" t="s">
        <v>2040</v>
      </c>
      <c r="S937" s="9">
        <f t="shared" si="44"/>
        <v>42209.208333333328</v>
      </c>
      <c r="T937" s="9">
        <f t="shared" si="44"/>
        <v>42216.208333333328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2"/>
        <v>1.6375968992248062</v>
      </c>
      <c r="P938">
        <f t="shared" si="43"/>
        <v>80.476190476190482</v>
      </c>
      <c r="Q938" s="6" t="s">
        <v>2039</v>
      </c>
      <c r="R938" t="s">
        <v>2040</v>
      </c>
      <c r="S938" s="9">
        <f t="shared" si="44"/>
        <v>43668.208333333328</v>
      </c>
      <c r="T938" s="9">
        <f t="shared" si="44"/>
        <v>43671.208333333328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2"/>
        <v>49.64385964912281</v>
      </c>
      <c r="P939">
        <f t="shared" si="43"/>
        <v>86.978483606557376</v>
      </c>
      <c r="Q939" s="6" t="s">
        <v>2041</v>
      </c>
      <c r="R939" t="s">
        <v>2042</v>
      </c>
      <c r="S939" s="9">
        <f t="shared" si="44"/>
        <v>42334.25</v>
      </c>
      <c r="T939" s="9">
        <f t="shared" si="44"/>
        <v>42343.25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2"/>
        <v>109.70652173913042</v>
      </c>
      <c r="P940">
        <f t="shared" si="43"/>
        <v>105.13541666666667</v>
      </c>
      <c r="Q940" s="6" t="s">
        <v>2047</v>
      </c>
      <c r="R940" t="s">
        <v>2053</v>
      </c>
      <c r="S940" s="9">
        <f t="shared" si="44"/>
        <v>43263.208333333328</v>
      </c>
      <c r="T940" s="9">
        <f t="shared" si="44"/>
        <v>43299.208333333328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2"/>
        <v>49.217948717948715</v>
      </c>
      <c r="P941">
        <f t="shared" si="43"/>
        <v>57.298507462686565</v>
      </c>
      <c r="Q941" s="6" t="s">
        <v>2050</v>
      </c>
      <c r="R941" t="s">
        <v>2051</v>
      </c>
      <c r="S941" s="9">
        <f t="shared" si="44"/>
        <v>40670.208333333336</v>
      </c>
      <c r="T941" s="9">
        <f t="shared" si="44"/>
        <v>40687.208333333336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2"/>
        <v>62.232323232323225</v>
      </c>
      <c r="P942">
        <f t="shared" si="43"/>
        <v>93.348484848484844</v>
      </c>
      <c r="Q942" s="6" t="s">
        <v>2037</v>
      </c>
      <c r="R942" t="s">
        <v>2038</v>
      </c>
      <c r="S942" s="9">
        <f t="shared" si="44"/>
        <v>41244.25</v>
      </c>
      <c r="T942" s="9">
        <f t="shared" si="44"/>
        <v>41266.25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2"/>
        <v>13.05813953488372</v>
      </c>
      <c r="P943">
        <f t="shared" si="43"/>
        <v>71.987179487179489</v>
      </c>
      <c r="Q943" s="6" t="s">
        <v>2039</v>
      </c>
      <c r="R943" t="s">
        <v>2040</v>
      </c>
      <c r="S943" s="9">
        <f t="shared" si="44"/>
        <v>40552.25</v>
      </c>
      <c r="T943" s="9">
        <f t="shared" si="44"/>
        <v>40587.25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2"/>
        <v>64.635416666666671</v>
      </c>
      <c r="P944">
        <f t="shared" si="43"/>
        <v>92.611940298507463</v>
      </c>
      <c r="Q944" s="6" t="s">
        <v>2039</v>
      </c>
      <c r="R944" t="s">
        <v>2040</v>
      </c>
      <c r="S944" s="9">
        <f t="shared" si="44"/>
        <v>40568.25</v>
      </c>
      <c r="T944" s="9">
        <f t="shared" si="44"/>
        <v>40571.25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2"/>
        <v>159.58666666666667</v>
      </c>
      <c r="P945">
        <f t="shared" si="43"/>
        <v>104.99122807017544</v>
      </c>
      <c r="Q945" s="6" t="s">
        <v>2033</v>
      </c>
      <c r="R945" t="s">
        <v>2034</v>
      </c>
      <c r="S945" s="9">
        <f t="shared" si="44"/>
        <v>41906.208333333336</v>
      </c>
      <c r="T945" s="9">
        <f t="shared" si="44"/>
        <v>41941.208333333336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2"/>
        <v>81.42</v>
      </c>
      <c r="P946">
        <f t="shared" si="43"/>
        <v>30.958174904942965</v>
      </c>
      <c r="Q946" s="6" t="s">
        <v>2054</v>
      </c>
      <c r="R946" t="s">
        <v>2055</v>
      </c>
      <c r="S946" s="9">
        <f t="shared" si="44"/>
        <v>42776.25</v>
      </c>
      <c r="T946" s="9">
        <f t="shared" si="44"/>
        <v>42795.25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2"/>
        <v>32.444767441860463</v>
      </c>
      <c r="P947">
        <f t="shared" si="43"/>
        <v>33.001182732111175</v>
      </c>
      <c r="Q947" s="6" t="s">
        <v>2054</v>
      </c>
      <c r="R947" t="s">
        <v>2055</v>
      </c>
      <c r="S947" s="9">
        <f t="shared" si="44"/>
        <v>41004.208333333336</v>
      </c>
      <c r="T947" s="9">
        <f t="shared" si="44"/>
        <v>41019.208333333336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2"/>
        <v>9.9141184124918666</v>
      </c>
      <c r="P948">
        <f t="shared" si="43"/>
        <v>84.187845303867405</v>
      </c>
      <c r="Q948" s="6" t="s">
        <v>2039</v>
      </c>
      <c r="R948" t="s">
        <v>2040</v>
      </c>
      <c r="S948" s="9">
        <f t="shared" si="44"/>
        <v>40710.208333333336</v>
      </c>
      <c r="T948" s="9">
        <f t="shared" si="44"/>
        <v>40712.208333333336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2"/>
        <v>26.694444444444443</v>
      </c>
      <c r="P949">
        <f t="shared" si="43"/>
        <v>73.92307692307692</v>
      </c>
      <c r="Q949" s="6" t="s">
        <v>2039</v>
      </c>
      <c r="R949" t="s">
        <v>2040</v>
      </c>
      <c r="S949" s="9">
        <f t="shared" si="44"/>
        <v>41908.208333333336</v>
      </c>
      <c r="T949" s="9">
        <f t="shared" si="44"/>
        <v>41915.208333333336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2"/>
        <v>62.957446808510639</v>
      </c>
      <c r="P950">
        <f t="shared" si="43"/>
        <v>36.987499999999997</v>
      </c>
      <c r="Q950" s="6" t="s">
        <v>2041</v>
      </c>
      <c r="R950" t="s">
        <v>2042</v>
      </c>
      <c r="S950" s="9">
        <f t="shared" si="44"/>
        <v>41985.25</v>
      </c>
      <c r="T950" s="9">
        <f t="shared" si="44"/>
        <v>41995.25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2"/>
        <v>161.35593220338984</v>
      </c>
      <c r="P951">
        <f t="shared" si="43"/>
        <v>46.896551724137929</v>
      </c>
      <c r="Q951" s="6" t="s">
        <v>2037</v>
      </c>
      <c r="R951" t="s">
        <v>2038</v>
      </c>
      <c r="S951" s="9">
        <f t="shared" si="44"/>
        <v>42112.208333333328</v>
      </c>
      <c r="T951" s="9">
        <f t="shared" si="44"/>
        <v>42131.208333333328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2"/>
        <v>5</v>
      </c>
      <c r="P952">
        <f t="shared" si="43"/>
        <v>5</v>
      </c>
      <c r="Q952" s="6" t="s">
        <v>2039</v>
      </c>
      <c r="R952" t="s">
        <v>2040</v>
      </c>
      <c r="S952" s="9">
        <f t="shared" si="44"/>
        <v>43571.208333333328</v>
      </c>
      <c r="T952" s="9">
        <f t="shared" si="44"/>
        <v>43576.208333333328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2"/>
        <v>1096.9379310344827</v>
      </c>
      <c r="P953">
        <f t="shared" si="43"/>
        <v>102.02437459910199</v>
      </c>
      <c r="Q953" s="6" t="s">
        <v>2035</v>
      </c>
      <c r="R953" t="s">
        <v>2036</v>
      </c>
      <c r="S953" s="9">
        <f t="shared" si="44"/>
        <v>42730.25</v>
      </c>
      <c r="T953" s="9">
        <f t="shared" si="44"/>
        <v>42731.25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2"/>
        <v>70.094158075601371</v>
      </c>
      <c r="P954">
        <f t="shared" si="43"/>
        <v>45.007502206531335</v>
      </c>
      <c r="Q954" s="6" t="s">
        <v>2041</v>
      </c>
      <c r="R954" t="s">
        <v>2042</v>
      </c>
      <c r="S954" s="9">
        <f t="shared" si="44"/>
        <v>42591.208333333328</v>
      </c>
      <c r="T954" s="9">
        <f t="shared" si="44"/>
        <v>42605.208333333328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2"/>
        <v>60</v>
      </c>
      <c r="P955">
        <f t="shared" si="43"/>
        <v>94.285714285714292</v>
      </c>
      <c r="Q955" s="6" t="s">
        <v>2041</v>
      </c>
      <c r="R955" t="s">
        <v>2063</v>
      </c>
      <c r="S955" s="9">
        <f t="shared" si="44"/>
        <v>42358.25</v>
      </c>
      <c r="T955" s="9">
        <f t="shared" si="44"/>
        <v>42394.25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2"/>
        <v>367.0985915492958</v>
      </c>
      <c r="P956">
        <f t="shared" si="43"/>
        <v>101.02325581395348</v>
      </c>
      <c r="Q956" s="6" t="s">
        <v>2037</v>
      </c>
      <c r="R956" t="s">
        <v>2038</v>
      </c>
      <c r="S956" s="9">
        <f t="shared" si="44"/>
        <v>41174.208333333336</v>
      </c>
      <c r="T956" s="9">
        <f t="shared" si="44"/>
        <v>41198.208333333336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2"/>
        <v>1109</v>
      </c>
      <c r="P957">
        <f t="shared" si="43"/>
        <v>97.037499999999994</v>
      </c>
      <c r="Q957" s="6" t="s">
        <v>2039</v>
      </c>
      <c r="R957" t="s">
        <v>2040</v>
      </c>
      <c r="S957" s="9">
        <f t="shared" si="44"/>
        <v>41238.25</v>
      </c>
      <c r="T957" s="9">
        <f t="shared" si="44"/>
        <v>41240.25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2"/>
        <v>19.028784648187631</v>
      </c>
      <c r="P958">
        <f t="shared" si="43"/>
        <v>43.00963855421687</v>
      </c>
      <c r="Q958" s="6" t="s">
        <v>2041</v>
      </c>
      <c r="R958" t="s">
        <v>2063</v>
      </c>
      <c r="S958" s="9">
        <f t="shared" si="44"/>
        <v>42360.25</v>
      </c>
      <c r="T958" s="9">
        <f t="shared" si="44"/>
        <v>42364.25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2"/>
        <v>126.87755102040816</v>
      </c>
      <c r="P959">
        <f t="shared" si="43"/>
        <v>94.916030534351151</v>
      </c>
      <c r="Q959" s="6" t="s">
        <v>2039</v>
      </c>
      <c r="R959" t="s">
        <v>2040</v>
      </c>
      <c r="S959" s="9">
        <f t="shared" si="44"/>
        <v>40955.25</v>
      </c>
      <c r="T959" s="9">
        <f t="shared" si="44"/>
        <v>40958.25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2"/>
        <v>734.63636363636363</v>
      </c>
      <c r="P960">
        <f t="shared" si="43"/>
        <v>72.151785714285708</v>
      </c>
      <c r="Q960" s="6" t="s">
        <v>2041</v>
      </c>
      <c r="R960" t="s">
        <v>2049</v>
      </c>
      <c r="S960" s="9">
        <f t="shared" si="44"/>
        <v>40350.208333333336</v>
      </c>
      <c r="T960" s="9">
        <f t="shared" si="44"/>
        <v>40372.208333333336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2"/>
        <v>4.5731034482758623</v>
      </c>
      <c r="P961">
        <f t="shared" si="43"/>
        <v>51.007692307692309</v>
      </c>
      <c r="Q961" s="6" t="s">
        <v>2047</v>
      </c>
      <c r="R961" t="s">
        <v>2059</v>
      </c>
      <c r="S961" s="9">
        <f t="shared" si="44"/>
        <v>40357.208333333336</v>
      </c>
      <c r="T961" s="9">
        <f t="shared" si="44"/>
        <v>40385.208333333336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2"/>
        <v>85.054545454545448</v>
      </c>
      <c r="P962">
        <f t="shared" si="43"/>
        <v>85.054545454545448</v>
      </c>
      <c r="Q962" s="6" t="s">
        <v>2037</v>
      </c>
      <c r="R962" t="s">
        <v>2038</v>
      </c>
      <c r="S962" s="9">
        <f t="shared" si="44"/>
        <v>42408.25</v>
      </c>
      <c r="T962" s="9">
        <f t="shared" si="44"/>
        <v>42445.208333333328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5">(E963/D963)*100</f>
        <v>119.29824561403508</v>
      </c>
      <c r="P963">
        <f t="shared" ref="P963:P1001" si="46">E963/G963</f>
        <v>43.87096774193548</v>
      </c>
      <c r="Q963" s="6" t="s">
        <v>2047</v>
      </c>
      <c r="R963" t="s">
        <v>2059</v>
      </c>
      <c r="S963" s="9">
        <f t="shared" ref="S963:T1001" si="47">(((J963/60)/60)/24)+DATE(1970,1,1)</f>
        <v>40591.25</v>
      </c>
      <c r="T963" s="9">
        <f t="shared" si="47"/>
        <v>40595.25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5"/>
        <v>296.02777777777777</v>
      </c>
      <c r="P964">
        <f t="shared" si="46"/>
        <v>40.063909774436091</v>
      </c>
      <c r="Q964" s="6" t="s">
        <v>2033</v>
      </c>
      <c r="R964" t="s">
        <v>2034</v>
      </c>
      <c r="S964" s="9">
        <f t="shared" si="47"/>
        <v>41592.25</v>
      </c>
      <c r="T964" s="9">
        <f t="shared" si="47"/>
        <v>41613.25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5"/>
        <v>84.694915254237287</v>
      </c>
      <c r="P965">
        <f t="shared" si="46"/>
        <v>43.833333333333336</v>
      </c>
      <c r="Q965" s="6" t="s">
        <v>2054</v>
      </c>
      <c r="R965" t="s">
        <v>2055</v>
      </c>
      <c r="S965" s="9">
        <f t="shared" si="47"/>
        <v>40607.25</v>
      </c>
      <c r="T965" s="9">
        <f t="shared" si="47"/>
        <v>40613.25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5"/>
        <v>355.7837837837838</v>
      </c>
      <c r="P966">
        <f t="shared" si="46"/>
        <v>84.92903225806451</v>
      </c>
      <c r="Q966" s="6" t="s">
        <v>2039</v>
      </c>
      <c r="R966" t="s">
        <v>2040</v>
      </c>
      <c r="S966" s="9">
        <f t="shared" si="47"/>
        <v>42135.208333333328</v>
      </c>
      <c r="T966" s="9">
        <f t="shared" si="47"/>
        <v>42140.208333333328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5"/>
        <v>386.40909090909093</v>
      </c>
      <c r="P967">
        <f t="shared" si="46"/>
        <v>41.067632850241544</v>
      </c>
      <c r="Q967" s="6" t="s">
        <v>2035</v>
      </c>
      <c r="R967" t="s">
        <v>2036</v>
      </c>
      <c r="S967" s="9">
        <f t="shared" si="47"/>
        <v>40203.25</v>
      </c>
      <c r="T967" s="9">
        <f t="shared" si="47"/>
        <v>40243.25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5"/>
        <v>792.23529411764707</v>
      </c>
      <c r="P968">
        <f t="shared" si="46"/>
        <v>54.971428571428568</v>
      </c>
      <c r="Q968" s="6" t="s">
        <v>2039</v>
      </c>
      <c r="R968" t="s">
        <v>2040</v>
      </c>
      <c r="S968" s="9">
        <f t="shared" si="47"/>
        <v>42901.208333333328</v>
      </c>
      <c r="T968" s="9">
        <f t="shared" si="47"/>
        <v>42903.208333333328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5"/>
        <v>137.03393665158373</v>
      </c>
      <c r="P969">
        <f t="shared" si="46"/>
        <v>77.010807374443743</v>
      </c>
      <c r="Q969" s="6" t="s">
        <v>2035</v>
      </c>
      <c r="R969" t="s">
        <v>2062</v>
      </c>
      <c r="S969" s="9">
        <f t="shared" si="47"/>
        <v>41005.208333333336</v>
      </c>
      <c r="T969" s="9">
        <f t="shared" si="47"/>
        <v>41042.208333333336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5"/>
        <v>338.20833333333337</v>
      </c>
      <c r="P970">
        <f t="shared" si="46"/>
        <v>71.201754385964918</v>
      </c>
      <c r="Q970" s="6" t="s">
        <v>2033</v>
      </c>
      <c r="R970" t="s">
        <v>2034</v>
      </c>
      <c r="S970" s="9">
        <f t="shared" si="47"/>
        <v>40544.25</v>
      </c>
      <c r="T970" s="9">
        <f t="shared" si="47"/>
        <v>40559.25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5"/>
        <v>108.22784810126582</v>
      </c>
      <c r="P971">
        <f t="shared" si="46"/>
        <v>91.935483870967744</v>
      </c>
      <c r="Q971" s="6" t="s">
        <v>2039</v>
      </c>
      <c r="R971" t="s">
        <v>2040</v>
      </c>
      <c r="S971" s="9">
        <f t="shared" si="47"/>
        <v>43821.25</v>
      </c>
      <c r="T971" s="9">
        <f t="shared" si="47"/>
        <v>43828.25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5"/>
        <v>60.757639620653315</v>
      </c>
      <c r="P972">
        <f t="shared" si="46"/>
        <v>97.069023569023571</v>
      </c>
      <c r="Q972" s="6" t="s">
        <v>2039</v>
      </c>
      <c r="R972" t="s">
        <v>2040</v>
      </c>
      <c r="S972" s="9">
        <f t="shared" si="47"/>
        <v>40672.208333333336</v>
      </c>
      <c r="T972" s="9">
        <f t="shared" si="47"/>
        <v>40673.208333333336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5"/>
        <v>27.725490196078432</v>
      </c>
      <c r="P973">
        <f t="shared" si="46"/>
        <v>58.916666666666664</v>
      </c>
      <c r="Q973" s="6" t="s">
        <v>2041</v>
      </c>
      <c r="R973" t="s">
        <v>2060</v>
      </c>
      <c r="S973" s="9">
        <f t="shared" si="47"/>
        <v>41555.208333333336</v>
      </c>
      <c r="T973" s="9">
        <f t="shared" si="47"/>
        <v>41561.208333333336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5"/>
        <v>228.3934426229508</v>
      </c>
      <c r="P974">
        <f t="shared" si="46"/>
        <v>58.015466983938133</v>
      </c>
      <c r="Q974" s="6" t="s">
        <v>2037</v>
      </c>
      <c r="R974" t="s">
        <v>2038</v>
      </c>
      <c r="S974" s="9">
        <f t="shared" si="47"/>
        <v>41792.208333333336</v>
      </c>
      <c r="T974" s="9">
        <f t="shared" si="47"/>
        <v>41801.208333333336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5"/>
        <v>21.615194054500414</v>
      </c>
      <c r="P975">
        <f t="shared" si="46"/>
        <v>103.87301587301587</v>
      </c>
      <c r="Q975" s="6" t="s">
        <v>2039</v>
      </c>
      <c r="R975" t="s">
        <v>2040</v>
      </c>
      <c r="S975" s="9">
        <f t="shared" si="47"/>
        <v>40522.25</v>
      </c>
      <c r="T975" s="9">
        <f t="shared" si="47"/>
        <v>40524.25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5"/>
        <v>373.875</v>
      </c>
      <c r="P976">
        <f t="shared" si="46"/>
        <v>93.46875</v>
      </c>
      <c r="Q976" s="6" t="s">
        <v>2035</v>
      </c>
      <c r="R976" t="s">
        <v>2045</v>
      </c>
      <c r="S976" s="9">
        <f t="shared" si="47"/>
        <v>41412.208333333336</v>
      </c>
      <c r="T976" s="9">
        <f t="shared" si="47"/>
        <v>41413.208333333336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5"/>
        <v>154.92592592592592</v>
      </c>
      <c r="P977">
        <f t="shared" si="46"/>
        <v>61.970370370370368</v>
      </c>
      <c r="Q977" s="6" t="s">
        <v>2039</v>
      </c>
      <c r="R977" t="s">
        <v>2040</v>
      </c>
      <c r="S977" s="9">
        <f t="shared" si="47"/>
        <v>42337.25</v>
      </c>
      <c r="T977" s="9">
        <f t="shared" si="47"/>
        <v>42376.25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5"/>
        <v>322.14999999999998</v>
      </c>
      <c r="P978">
        <f t="shared" si="46"/>
        <v>92.042857142857144</v>
      </c>
      <c r="Q978" s="6" t="s">
        <v>2039</v>
      </c>
      <c r="R978" t="s">
        <v>2040</v>
      </c>
      <c r="S978" s="9">
        <f t="shared" si="47"/>
        <v>40571.25</v>
      </c>
      <c r="T978" s="9">
        <f t="shared" si="47"/>
        <v>40577.25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5"/>
        <v>73.957142857142856</v>
      </c>
      <c r="P979">
        <f t="shared" si="46"/>
        <v>77.268656716417908</v>
      </c>
      <c r="Q979" s="6" t="s">
        <v>2033</v>
      </c>
      <c r="R979" t="s">
        <v>2034</v>
      </c>
      <c r="S979" s="9">
        <f t="shared" si="47"/>
        <v>43138.25</v>
      </c>
      <c r="T979" s="9">
        <f t="shared" si="47"/>
        <v>43170.25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5"/>
        <v>864.1</v>
      </c>
      <c r="P980">
        <f t="shared" si="46"/>
        <v>93.923913043478265</v>
      </c>
      <c r="Q980" s="6" t="s">
        <v>2050</v>
      </c>
      <c r="R980" t="s">
        <v>2051</v>
      </c>
      <c r="S980" s="9">
        <f t="shared" si="47"/>
        <v>42686.25</v>
      </c>
      <c r="T980" s="9">
        <f t="shared" si="47"/>
        <v>42708.25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5"/>
        <v>143.26245847176079</v>
      </c>
      <c r="P981">
        <f t="shared" si="46"/>
        <v>84.969458128078813</v>
      </c>
      <c r="Q981" s="6" t="s">
        <v>2039</v>
      </c>
      <c r="R981" t="s">
        <v>2040</v>
      </c>
      <c r="S981" s="9">
        <f t="shared" si="47"/>
        <v>42078.208333333328</v>
      </c>
      <c r="T981" s="9">
        <f t="shared" si="47"/>
        <v>42084.208333333328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5"/>
        <v>40.281762295081968</v>
      </c>
      <c r="P982">
        <f t="shared" si="46"/>
        <v>105.97035040431267</v>
      </c>
      <c r="Q982" s="6" t="s">
        <v>2047</v>
      </c>
      <c r="R982" t="s">
        <v>2048</v>
      </c>
      <c r="S982" s="9">
        <f t="shared" si="47"/>
        <v>42307.208333333328</v>
      </c>
      <c r="T982" s="9">
        <f t="shared" si="47"/>
        <v>42312.25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5"/>
        <v>178.22388059701493</v>
      </c>
      <c r="P983">
        <f t="shared" si="46"/>
        <v>36.969040247678016</v>
      </c>
      <c r="Q983" s="6" t="s">
        <v>2037</v>
      </c>
      <c r="R983" t="s">
        <v>2038</v>
      </c>
      <c r="S983" s="9">
        <f t="shared" si="47"/>
        <v>43094.25</v>
      </c>
      <c r="T983" s="9">
        <f t="shared" si="47"/>
        <v>43127.25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5"/>
        <v>84.930555555555557</v>
      </c>
      <c r="P984">
        <f t="shared" si="46"/>
        <v>81.533333333333331</v>
      </c>
      <c r="Q984" s="6" t="s">
        <v>2041</v>
      </c>
      <c r="R984" t="s">
        <v>2042</v>
      </c>
      <c r="S984" s="9">
        <f t="shared" si="47"/>
        <v>40743.208333333336</v>
      </c>
      <c r="T984" s="9">
        <f t="shared" si="47"/>
        <v>40745.208333333336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5"/>
        <v>145.93648334624322</v>
      </c>
      <c r="P985">
        <f t="shared" si="46"/>
        <v>80.999140154772135</v>
      </c>
      <c r="Q985" s="6" t="s">
        <v>2041</v>
      </c>
      <c r="R985" t="s">
        <v>2042</v>
      </c>
      <c r="S985" s="9">
        <f t="shared" si="47"/>
        <v>43681.208333333328</v>
      </c>
      <c r="T985" s="9">
        <f t="shared" si="47"/>
        <v>43696.208333333328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5"/>
        <v>152.46153846153848</v>
      </c>
      <c r="P986">
        <f t="shared" si="46"/>
        <v>26.010498687664043</v>
      </c>
      <c r="Q986" s="6" t="s">
        <v>2039</v>
      </c>
      <c r="R986" t="s">
        <v>2040</v>
      </c>
      <c r="S986" s="9">
        <f t="shared" si="47"/>
        <v>43716.208333333328</v>
      </c>
      <c r="T986" s="9">
        <f t="shared" si="47"/>
        <v>43742.208333333328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5"/>
        <v>67.129542790152414</v>
      </c>
      <c r="P987">
        <f t="shared" si="46"/>
        <v>25.998410896708286</v>
      </c>
      <c r="Q987" s="6" t="s">
        <v>2035</v>
      </c>
      <c r="R987" t="s">
        <v>2036</v>
      </c>
      <c r="S987" s="9">
        <f t="shared" si="47"/>
        <v>41614.25</v>
      </c>
      <c r="T987" s="9">
        <f t="shared" si="47"/>
        <v>41640.25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5"/>
        <v>40.307692307692307</v>
      </c>
      <c r="P988">
        <f t="shared" si="46"/>
        <v>34.173913043478258</v>
      </c>
      <c r="Q988" s="6" t="s">
        <v>2035</v>
      </c>
      <c r="R988" t="s">
        <v>2036</v>
      </c>
      <c r="S988" s="9">
        <f t="shared" si="47"/>
        <v>40638.208333333336</v>
      </c>
      <c r="T988" s="9">
        <f t="shared" si="47"/>
        <v>40652.208333333336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5"/>
        <v>216.79032258064518</v>
      </c>
      <c r="P989">
        <f t="shared" si="46"/>
        <v>28.002083333333335</v>
      </c>
      <c r="Q989" s="6" t="s">
        <v>2041</v>
      </c>
      <c r="R989" t="s">
        <v>2042</v>
      </c>
      <c r="S989" s="9">
        <f t="shared" si="47"/>
        <v>42852.208333333328</v>
      </c>
      <c r="T989" s="9">
        <f t="shared" si="47"/>
        <v>42866.208333333328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5"/>
        <v>52.117021276595743</v>
      </c>
      <c r="P990">
        <f t="shared" si="46"/>
        <v>76.546875</v>
      </c>
      <c r="Q990" s="6" t="s">
        <v>2047</v>
      </c>
      <c r="R990" t="s">
        <v>2056</v>
      </c>
      <c r="S990" s="9">
        <f t="shared" si="47"/>
        <v>42686.25</v>
      </c>
      <c r="T990" s="9">
        <f t="shared" si="47"/>
        <v>42707.25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5"/>
        <v>499.58333333333337</v>
      </c>
      <c r="P991">
        <f t="shared" si="46"/>
        <v>53.053097345132741</v>
      </c>
      <c r="Q991" s="6" t="s">
        <v>2047</v>
      </c>
      <c r="R991" t="s">
        <v>2059</v>
      </c>
      <c r="S991" s="9">
        <f t="shared" si="47"/>
        <v>43571.208333333328</v>
      </c>
      <c r="T991" s="9">
        <f t="shared" si="47"/>
        <v>43576.208333333328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5"/>
        <v>87.679487179487182</v>
      </c>
      <c r="P992">
        <f t="shared" si="46"/>
        <v>106.859375</v>
      </c>
      <c r="Q992" s="6" t="s">
        <v>2041</v>
      </c>
      <c r="R992" t="s">
        <v>2044</v>
      </c>
      <c r="S992" s="9">
        <f t="shared" si="47"/>
        <v>42432.25</v>
      </c>
      <c r="T992" s="9">
        <f t="shared" si="47"/>
        <v>42454.208333333328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5"/>
        <v>113.17346938775511</v>
      </c>
      <c r="P993">
        <f t="shared" si="46"/>
        <v>46.020746887966808</v>
      </c>
      <c r="Q993" s="6" t="s">
        <v>2035</v>
      </c>
      <c r="R993" t="s">
        <v>2036</v>
      </c>
      <c r="S993" s="9">
        <f t="shared" si="47"/>
        <v>41907.208333333336</v>
      </c>
      <c r="T993" s="9">
        <f t="shared" si="47"/>
        <v>41911.208333333336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5"/>
        <v>426.54838709677421</v>
      </c>
      <c r="P994">
        <f t="shared" si="46"/>
        <v>100.17424242424242</v>
      </c>
      <c r="Q994" s="6" t="s">
        <v>2041</v>
      </c>
      <c r="R994" t="s">
        <v>2044</v>
      </c>
      <c r="S994" s="9">
        <f t="shared" si="47"/>
        <v>43227.208333333328</v>
      </c>
      <c r="T994" s="9">
        <f t="shared" si="47"/>
        <v>43241.208333333328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5"/>
        <v>77.632653061224488</v>
      </c>
      <c r="P995">
        <f t="shared" si="46"/>
        <v>101.44</v>
      </c>
      <c r="Q995" s="6" t="s">
        <v>2054</v>
      </c>
      <c r="R995" t="s">
        <v>2055</v>
      </c>
      <c r="S995" s="9">
        <f t="shared" si="47"/>
        <v>42362.25</v>
      </c>
      <c r="T995" s="9">
        <f t="shared" si="47"/>
        <v>42379.25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5"/>
        <v>52.496810772501767</v>
      </c>
      <c r="P996">
        <f t="shared" si="46"/>
        <v>87.972684085510693</v>
      </c>
      <c r="Q996" s="6" t="s">
        <v>2047</v>
      </c>
      <c r="R996" t="s">
        <v>2059</v>
      </c>
      <c r="S996" s="9">
        <f t="shared" si="47"/>
        <v>41929.208333333336</v>
      </c>
      <c r="T996" s="9">
        <f t="shared" si="47"/>
        <v>41935.208333333336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5"/>
        <v>157.46762589928059</v>
      </c>
      <c r="P997">
        <f t="shared" si="46"/>
        <v>74.995594713656388</v>
      </c>
      <c r="Q997" s="6" t="s">
        <v>2033</v>
      </c>
      <c r="R997" t="s">
        <v>2034</v>
      </c>
      <c r="S997" s="9">
        <f t="shared" si="47"/>
        <v>43408.208333333328</v>
      </c>
      <c r="T997" s="9">
        <f t="shared" si="47"/>
        <v>43437.25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5"/>
        <v>72.939393939393938</v>
      </c>
      <c r="P998">
        <f t="shared" si="46"/>
        <v>42.982142857142854</v>
      </c>
      <c r="Q998" s="6" t="s">
        <v>2039</v>
      </c>
      <c r="R998" t="s">
        <v>2040</v>
      </c>
      <c r="S998" s="9">
        <f t="shared" si="47"/>
        <v>41276.25</v>
      </c>
      <c r="T998" s="9">
        <f t="shared" si="47"/>
        <v>41306.25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5"/>
        <v>60.565789473684205</v>
      </c>
      <c r="P999">
        <f t="shared" si="46"/>
        <v>33.115107913669064</v>
      </c>
      <c r="Q999" s="6" t="s">
        <v>2039</v>
      </c>
      <c r="R999" t="s">
        <v>2040</v>
      </c>
      <c r="S999" s="9">
        <f t="shared" si="47"/>
        <v>41659.25</v>
      </c>
      <c r="T999" s="9">
        <f t="shared" si="47"/>
        <v>41664.25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5"/>
        <v>56.791291291291287</v>
      </c>
      <c r="P1000">
        <f t="shared" si="46"/>
        <v>101.13101604278074</v>
      </c>
      <c r="Q1000" s="6" t="s">
        <v>2035</v>
      </c>
      <c r="R1000" t="s">
        <v>2045</v>
      </c>
      <c r="S1000" s="9">
        <f t="shared" si="47"/>
        <v>40220.25</v>
      </c>
      <c r="T1000" s="9">
        <f t="shared" si="47"/>
        <v>40234.25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5"/>
        <v>56.542754275427541</v>
      </c>
      <c r="P1001">
        <f t="shared" si="46"/>
        <v>55.98841354723708</v>
      </c>
      <c r="Q1001" t="s">
        <v>2033</v>
      </c>
      <c r="R1001" t="s">
        <v>2034</v>
      </c>
      <c r="S1001" s="9">
        <f t="shared" si="47"/>
        <v>42550.208333333328</v>
      </c>
      <c r="T1001" s="9">
        <f t="shared" si="47"/>
        <v>42557.208333333328</v>
      </c>
    </row>
  </sheetData>
  <autoFilter ref="F1:F1001" xr:uid="{00000000-0001-0000-0000-000000000000}"/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16" operator="containsText" text="Succesful">
      <formula>NOT(ISERROR(SEARCH("Succesful",F1)))</formula>
    </cfRule>
  </conditionalFormatting>
  <conditionalFormatting sqref="F2">
    <cfRule type="colorScale" priority="9">
      <colorScale>
        <cfvo type="num" val="0"/>
        <cfvo type="num" val="50"/>
        <cfvo type="num" val="100"/>
        <color rgb="FFFF0000"/>
        <color rgb="FFFFEB84"/>
        <color rgb="FF00B050"/>
      </colorScale>
    </cfRule>
    <cfRule type="colorScale" priority="10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F2:F1048576">
    <cfRule type="containsText" dxfId="22" priority="4" operator="containsText" text="canceled">
      <formula>NOT(ISERROR(SEARCH("canceled",F2)))</formula>
    </cfRule>
    <cfRule type="containsText" dxfId="21" priority="5" operator="containsText" text="live">
      <formula>NOT(ISERROR(SEARCH("live",F2)))</formula>
    </cfRule>
    <cfRule type="containsText" dxfId="20" priority="6" operator="containsText" text="successful">
      <formula>NOT(ISERROR(SEARCH("successful",F2)))</formula>
    </cfRule>
    <cfRule type="containsText" dxfId="19" priority="7" operator="containsText" text="succesful">
      <formula>NOT(ISERROR(SEARCH("succesful",F2)))</formula>
    </cfRule>
    <cfRule type="containsText" dxfId="18" priority="8" operator="containsText" text="failed">
      <formula>NOT(ISERROR(SEARCH("failed",F2)))</formula>
    </cfRule>
  </conditionalFormatting>
  <conditionalFormatting sqref="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  <cfRule type="colorScale" priority="2">
      <colorScale>
        <cfvo type="min"/>
        <cfvo type="percentile" val="100"/>
        <cfvo type="num" val="2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E9FA-E0B0-FE4F-8993-A1B12B84BC65}">
  <dimension ref="A1:F14"/>
  <sheetViews>
    <sheetView workbookViewId="0">
      <selection activeCell="C14" sqref="C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2070</v>
      </c>
      <c r="B3" s="7" t="s">
        <v>2066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5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">
      <c r="A6" s="15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">
      <c r="A7" s="15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">
      <c r="A8" s="15" t="s">
        <v>2064</v>
      </c>
      <c r="B8" s="15"/>
      <c r="C8" s="15"/>
      <c r="D8" s="15"/>
      <c r="E8" s="15">
        <v>4</v>
      </c>
      <c r="F8" s="15">
        <v>4</v>
      </c>
    </row>
    <row r="9" spans="1:6" x14ac:dyDescent="0.2">
      <c r="A9" s="15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">
      <c r="A10" s="15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">
      <c r="A11" s="15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">
      <c r="A12" s="15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">
      <c r="A13" s="15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">
      <c r="A14" s="15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F00-E83F-C249-BA19-FE976517B76D}">
  <dimension ref="A1:F30"/>
  <sheetViews>
    <sheetView workbookViewId="0">
      <selection activeCell="R26" sqref="R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2069</v>
      </c>
    </row>
    <row r="4" spans="1:6" x14ac:dyDescent="0.2">
      <c r="A4" s="7" t="s">
        <v>2070</v>
      </c>
      <c r="B4" s="7" t="s">
        <v>2066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F128-8B49-3642-9FB3-2C08B29F7E92}">
  <dimension ref="A1:E18"/>
  <sheetViews>
    <sheetView workbookViewId="0">
      <selection activeCell="E23" sqref="E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2069</v>
      </c>
    </row>
    <row r="2" spans="1:5" x14ac:dyDescent="0.2">
      <c r="A2" s="7" t="s">
        <v>2085</v>
      </c>
      <c r="B2" t="s">
        <v>2069</v>
      </c>
    </row>
    <row r="4" spans="1:5" x14ac:dyDescent="0.2">
      <c r="A4" s="7" t="s">
        <v>2070</v>
      </c>
      <c r="B4" s="7" t="s">
        <v>2066</v>
      </c>
    </row>
    <row r="5" spans="1:5" x14ac:dyDescent="0.2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0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0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0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0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0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0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0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0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0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0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0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0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F032-1D79-1845-B315-FF3A7AFAA578}">
  <dimension ref="A1:H13"/>
  <sheetViews>
    <sheetView workbookViewId="0">
      <selection activeCell="D11" sqref="D11"/>
    </sheetView>
  </sheetViews>
  <sheetFormatPr baseColWidth="10" defaultRowHeight="16" x14ac:dyDescent="0.2"/>
  <cols>
    <col min="1" max="1" width="27" bestFit="1" customWidth="1"/>
    <col min="2" max="2" width="18.5" customWidth="1"/>
    <col min="3" max="3" width="13.6640625" customWidth="1"/>
    <col min="4" max="4" width="15.6640625" bestFit="1" customWidth="1"/>
    <col min="5" max="5" width="12.33203125" bestFit="1" customWidth="1"/>
    <col min="6" max="6" width="21.5" style="14" customWidth="1"/>
    <col min="7" max="7" width="17" style="14" customWidth="1"/>
    <col min="8" max="8" width="19.1640625" style="14" customWidth="1"/>
  </cols>
  <sheetData>
    <row r="1" spans="1:8" s="11" customFormat="1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2">
      <c r="A3" t="s">
        <v>2104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2" si="0">SUM(B3:D3)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8" x14ac:dyDescent="0.2">
      <c r="A4" t="s">
        <v>2095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2096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2097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2098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2099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2100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2101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2103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"&gt;=40000", goal, "&lt;=44999", outcome,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2102</v>
      </c>
      <c r="B12">
        <f>COUNTIFS(goal, "&gt;=45000", goal, "&lt;=49999", outcome, "successful")</f>
        <v>8</v>
      </c>
      <c r="C12">
        <f>COUNTIFS(goal, "&gt;=45000", goal, "&lt;=49999", outcome, "failed")</f>
        <v>3</v>
      </c>
      <c r="D12">
        <f>COUNTIFS(goal, "&gt;=45000", goal, "&lt;=49999", outcome,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2116</v>
      </c>
      <c r="B13">
        <f>COUNTIFS(goal, "&gt;=50000", outcome, "successful")</f>
        <v>114</v>
      </c>
      <c r="C13">
        <f>COUNTIFS(goal, "&gt;=50000", outcome, "failed")</f>
        <v>163</v>
      </c>
      <c r="D13">
        <f>COUNTIFS(goal, "&gt;=50000", outcome, "canceled")</f>
        <v>28</v>
      </c>
      <c r="E13">
        <f>SUM(B13:D13)</f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4E19-B9AC-274E-B1CD-40E922445273}">
  <dimension ref="B1:M566"/>
  <sheetViews>
    <sheetView workbookViewId="0">
      <selection activeCell="H7" sqref="H7"/>
    </sheetView>
  </sheetViews>
  <sheetFormatPr baseColWidth="10" defaultRowHeight="16" x14ac:dyDescent="0.2"/>
  <cols>
    <col min="8" max="8" width="37" customWidth="1"/>
    <col min="9" max="9" width="18.33203125" customWidth="1"/>
    <col min="12" max="12" width="12.1640625" customWidth="1"/>
    <col min="13" max="13" width="16.83203125" customWidth="1"/>
    <col min="14" max="14" width="15.1640625" customWidth="1"/>
  </cols>
  <sheetData>
    <row r="1" spans="2:13" x14ac:dyDescent="0.2">
      <c r="B1" s="1" t="s">
        <v>4</v>
      </c>
      <c r="C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  <c r="M1" t="s">
        <v>2110</v>
      </c>
    </row>
    <row r="2" spans="2:13" x14ac:dyDescent="0.2">
      <c r="B2" t="s">
        <v>20</v>
      </c>
      <c r="C2">
        <v>158</v>
      </c>
      <c r="D2" t="s">
        <v>14</v>
      </c>
      <c r="E2">
        <v>0</v>
      </c>
      <c r="G2" t="s">
        <v>2111</v>
      </c>
      <c r="H2">
        <f>AVERAGE(C:C)</f>
        <v>851.14690265486729</v>
      </c>
      <c r="I2">
        <f>MEDIAN(C:C)</f>
        <v>201</v>
      </c>
      <c r="J2">
        <f>MIN(C:C)</f>
        <v>16</v>
      </c>
      <c r="K2">
        <f>MAX(C:C)</f>
        <v>7295</v>
      </c>
      <c r="L2" s="12">
        <f>VAR(C:C)</f>
        <v>1606216.5936295739</v>
      </c>
      <c r="M2" s="12">
        <f>STDEV(C:C)</f>
        <v>1267.366006183523</v>
      </c>
    </row>
    <row r="3" spans="2:13" x14ac:dyDescent="0.2">
      <c r="B3" t="s">
        <v>20</v>
      </c>
      <c r="C3">
        <v>1425</v>
      </c>
      <c r="D3" t="s">
        <v>14</v>
      </c>
      <c r="E3">
        <v>24</v>
      </c>
      <c r="G3" t="s">
        <v>2112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VAR(E:E)</f>
        <v>924113.45496927318</v>
      </c>
      <c r="M3">
        <f>STDEV(E:E)</f>
        <v>961.30819978260524</v>
      </c>
    </row>
    <row r="4" spans="2:13" x14ac:dyDescent="0.2">
      <c r="B4" t="s">
        <v>20</v>
      </c>
      <c r="C4">
        <v>174</v>
      </c>
      <c r="D4" t="s">
        <v>14</v>
      </c>
      <c r="E4">
        <v>53</v>
      </c>
    </row>
    <row r="5" spans="2:13" x14ac:dyDescent="0.2">
      <c r="B5" t="s">
        <v>20</v>
      </c>
      <c r="C5">
        <v>227</v>
      </c>
      <c r="D5" t="s">
        <v>14</v>
      </c>
      <c r="E5">
        <v>18</v>
      </c>
    </row>
    <row r="6" spans="2:13" x14ac:dyDescent="0.2">
      <c r="B6" t="s">
        <v>20</v>
      </c>
      <c r="C6">
        <v>220</v>
      </c>
      <c r="D6" t="s">
        <v>14</v>
      </c>
      <c r="E6">
        <v>44</v>
      </c>
    </row>
    <row r="7" spans="2:13" x14ac:dyDescent="0.2">
      <c r="B7" t="s">
        <v>20</v>
      </c>
      <c r="C7">
        <v>98</v>
      </c>
      <c r="D7" t="s">
        <v>14</v>
      </c>
      <c r="E7">
        <v>27</v>
      </c>
      <c r="H7" t="s">
        <v>2114</v>
      </c>
    </row>
    <row r="8" spans="2:13" x14ac:dyDescent="0.2">
      <c r="B8" t="s">
        <v>20</v>
      </c>
      <c r="C8">
        <v>100</v>
      </c>
      <c r="D8" t="s">
        <v>14</v>
      </c>
      <c r="E8">
        <v>55</v>
      </c>
      <c r="H8" t="s">
        <v>2113</v>
      </c>
    </row>
    <row r="9" spans="2:13" x14ac:dyDescent="0.2">
      <c r="B9" t="s">
        <v>20</v>
      </c>
      <c r="C9">
        <v>1249</v>
      </c>
      <c r="D9" t="s">
        <v>14</v>
      </c>
      <c r="E9">
        <v>200</v>
      </c>
      <c r="H9" t="s">
        <v>2115</v>
      </c>
    </row>
    <row r="10" spans="2:13" x14ac:dyDescent="0.2">
      <c r="B10" t="s">
        <v>20</v>
      </c>
      <c r="C10">
        <v>1396</v>
      </c>
      <c r="D10" t="s">
        <v>14</v>
      </c>
      <c r="E10">
        <v>452</v>
      </c>
    </row>
    <row r="11" spans="2:13" x14ac:dyDescent="0.2">
      <c r="B11" t="s">
        <v>20</v>
      </c>
      <c r="C11">
        <v>890</v>
      </c>
      <c r="D11" t="s">
        <v>14</v>
      </c>
      <c r="E11">
        <v>674</v>
      </c>
    </row>
    <row r="12" spans="2:13" x14ac:dyDescent="0.2">
      <c r="B12" t="s">
        <v>20</v>
      </c>
      <c r="C12">
        <v>142</v>
      </c>
      <c r="D12" t="s">
        <v>14</v>
      </c>
      <c r="E12">
        <v>558</v>
      </c>
    </row>
    <row r="13" spans="2:13" x14ac:dyDescent="0.2">
      <c r="B13" t="s">
        <v>20</v>
      </c>
      <c r="C13">
        <v>2673</v>
      </c>
      <c r="D13" t="s">
        <v>14</v>
      </c>
      <c r="E13">
        <v>15</v>
      </c>
    </row>
    <row r="14" spans="2:13" x14ac:dyDescent="0.2">
      <c r="B14" t="s">
        <v>20</v>
      </c>
      <c r="C14">
        <v>163</v>
      </c>
      <c r="D14" t="s">
        <v>14</v>
      </c>
      <c r="E14">
        <v>2307</v>
      </c>
    </row>
    <row r="15" spans="2:13" x14ac:dyDescent="0.2">
      <c r="B15" t="s">
        <v>20</v>
      </c>
      <c r="C15">
        <v>2220</v>
      </c>
      <c r="D15" t="s">
        <v>14</v>
      </c>
      <c r="E15">
        <v>88</v>
      </c>
    </row>
    <row r="16" spans="2:13" x14ac:dyDescent="0.2">
      <c r="B16" t="s">
        <v>20</v>
      </c>
      <c r="C16">
        <v>1606</v>
      </c>
      <c r="D16" t="s">
        <v>14</v>
      </c>
      <c r="E16">
        <v>48</v>
      </c>
    </row>
    <row r="17" spans="2:5" x14ac:dyDescent="0.2">
      <c r="B17" t="s">
        <v>20</v>
      </c>
      <c r="C17">
        <v>129</v>
      </c>
      <c r="D17" t="s">
        <v>14</v>
      </c>
      <c r="E17">
        <v>1</v>
      </c>
    </row>
    <row r="18" spans="2:5" x14ac:dyDescent="0.2">
      <c r="B18" t="s">
        <v>20</v>
      </c>
      <c r="C18">
        <v>226</v>
      </c>
      <c r="D18" t="s">
        <v>14</v>
      </c>
      <c r="E18">
        <v>1467</v>
      </c>
    </row>
    <row r="19" spans="2:5" x14ac:dyDescent="0.2">
      <c r="B19" t="s">
        <v>20</v>
      </c>
      <c r="C19">
        <v>5419</v>
      </c>
      <c r="D19" t="s">
        <v>14</v>
      </c>
      <c r="E19">
        <v>75</v>
      </c>
    </row>
    <row r="20" spans="2:5" x14ac:dyDescent="0.2">
      <c r="B20" t="s">
        <v>20</v>
      </c>
      <c r="C20">
        <v>165</v>
      </c>
      <c r="D20" t="s">
        <v>14</v>
      </c>
      <c r="E20">
        <v>120</v>
      </c>
    </row>
    <row r="21" spans="2:5" x14ac:dyDescent="0.2">
      <c r="B21" t="s">
        <v>20</v>
      </c>
      <c r="C21">
        <v>1965</v>
      </c>
      <c r="D21" t="s">
        <v>14</v>
      </c>
      <c r="E21">
        <v>2253</v>
      </c>
    </row>
    <row r="22" spans="2:5" x14ac:dyDescent="0.2">
      <c r="B22" t="s">
        <v>20</v>
      </c>
      <c r="C22">
        <v>16</v>
      </c>
      <c r="D22" t="s">
        <v>14</v>
      </c>
      <c r="E22">
        <v>5</v>
      </c>
    </row>
    <row r="23" spans="2:5" x14ac:dyDescent="0.2">
      <c r="B23" t="s">
        <v>20</v>
      </c>
      <c r="C23">
        <v>107</v>
      </c>
      <c r="D23" t="s">
        <v>14</v>
      </c>
      <c r="E23">
        <v>38</v>
      </c>
    </row>
    <row r="24" spans="2:5" x14ac:dyDescent="0.2">
      <c r="B24" t="s">
        <v>20</v>
      </c>
      <c r="C24">
        <v>134</v>
      </c>
      <c r="D24" t="s">
        <v>14</v>
      </c>
      <c r="E24">
        <v>12</v>
      </c>
    </row>
    <row r="25" spans="2:5" x14ac:dyDescent="0.2">
      <c r="B25" t="s">
        <v>20</v>
      </c>
      <c r="C25">
        <v>198</v>
      </c>
      <c r="D25" t="s">
        <v>14</v>
      </c>
      <c r="E25">
        <v>1684</v>
      </c>
    </row>
    <row r="26" spans="2:5" x14ac:dyDescent="0.2">
      <c r="B26" t="s">
        <v>20</v>
      </c>
      <c r="C26">
        <v>111</v>
      </c>
      <c r="D26" t="s">
        <v>14</v>
      </c>
      <c r="E26">
        <v>56</v>
      </c>
    </row>
    <row r="27" spans="2:5" x14ac:dyDescent="0.2">
      <c r="B27" t="s">
        <v>20</v>
      </c>
      <c r="C27">
        <v>222</v>
      </c>
      <c r="D27" t="s">
        <v>14</v>
      </c>
      <c r="E27">
        <v>838</v>
      </c>
    </row>
    <row r="28" spans="2:5" x14ac:dyDescent="0.2">
      <c r="B28" t="s">
        <v>20</v>
      </c>
      <c r="C28">
        <v>6212</v>
      </c>
      <c r="D28" t="s">
        <v>14</v>
      </c>
      <c r="E28">
        <v>1000</v>
      </c>
    </row>
    <row r="29" spans="2:5" x14ac:dyDescent="0.2">
      <c r="B29" t="s">
        <v>20</v>
      </c>
      <c r="C29">
        <v>98</v>
      </c>
      <c r="D29" t="s">
        <v>14</v>
      </c>
      <c r="E29">
        <v>1482</v>
      </c>
    </row>
    <row r="30" spans="2:5" x14ac:dyDescent="0.2">
      <c r="B30" t="s">
        <v>20</v>
      </c>
      <c r="C30">
        <v>92</v>
      </c>
      <c r="D30" t="s">
        <v>14</v>
      </c>
      <c r="E30">
        <v>106</v>
      </c>
    </row>
    <row r="31" spans="2:5" x14ac:dyDescent="0.2">
      <c r="B31" t="s">
        <v>20</v>
      </c>
      <c r="C31">
        <v>149</v>
      </c>
      <c r="D31" t="s">
        <v>14</v>
      </c>
      <c r="E31">
        <v>679</v>
      </c>
    </row>
    <row r="32" spans="2:5" x14ac:dyDescent="0.2">
      <c r="B32" t="s">
        <v>20</v>
      </c>
      <c r="C32">
        <v>2431</v>
      </c>
      <c r="D32" t="s">
        <v>14</v>
      </c>
      <c r="E32">
        <v>1220</v>
      </c>
    </row>
    <row r="33" spans="2:5" x14ac:dyDescent="0.2">
      <c r="B33" t="s">
        <v>20</v>
      </c>
      <c r="C33">
        <v>303</v>
      </c>
      <c r="D33" t="s">
        <v>14</v>
      </c>
      <c r="E33">
        <v>1</v>
      </c>
    </row>
    <row r="34" spans="2:5" x14ac:dyDescent="0.2">
      <c r="B34" t="s">
        <v>20</v>
      </c>
      <c r="C34">
        <v>209</v>
      </c>
      <c r="D34" t="s">
        <v>14</v>
      </c>
      <c r="E34">
        <v>37</v>
      </c>
    </row>
    <row r="35" spans="2:5" x14ac:dyDescent="0.2">
      <c r="B35" t="s">
        <v>20</v>
      </c>
      <c r="C35">
        <v>131</v>
      </c>
      <c r="D35" t="s">
        <v>14</v>
      </c>
      <c r="E35">
        <v>60</v>
      </c>
    </row>
    <row r="36" spans="2:5" x14ac:dyDescent="0.2">
      <c r="B36" t="s">
        <v>20</v>
      </c>
      <c r="C36">
        <v>164</v>
      </c>
      <c r="D36" t="s">
        <v>14</v>
      </c>
      <c r="E36">
        <v>296</v>
      </c>
    </row>
    <row r="37" spans="2:5" x14ac:dyDescent="0.2">
      <c r="B37" t="s">
        <v>20</v>
      </c>
      <c r="C37">
        <v>201</v>
      </c>
      <c r="D37" t="s">
        <v>14</v>
      </c>
      <c r="E37">
        <v>3304</v>
      </c>
    </row>
    <row r="38" spans="2:5" x14ac:dyDescent="0.2">
      <c r="B38" t="s">
        <v>20</v>
      </c>
      <c r="C38">
        <v>211</v>
      </c>
      <c r="D38" t="s">
        <v>14</v>
      </c>
      <c r="E38">
        <v>73</v>
      </c>
    </row>
    <row r="39" spans="2:5" x14ac:dyDescent="0.2">
      <c r="B39" t="s">
        <v>20</v>
      </c>
      <c r="C39">
        <v>128</v>
      </c>
      <c r="D39" t="s">
        <v>14</v>
      </c>
      <c r="E39">
        <v>3387</v>
      </c>
    </row>
    <row r="40" spans="2:5" x14ac:dyDescent="0.2">
      <c r="B40" t="s">
        <v>20</v>
      </c>
      <c r="C40">
        <v>1600</v>
      </c>
      <c r="D40" t="s">
        <v>14</v>
      </c>
      <c r="E40">
        <v>662</v>
      </c>
    </row>
    <row r="41" spans="2:5" x14ac:dyDescent="0.2">
      <c r="B41" t="s">
        <v>20</v>
      </c>
      <c r="C41">
        <v>249</v>
      </c>
      <c r="D41" t="s">
        <v>14</v>
      </c>
      <c r="E41">
        <v>774</v>
      </c>
    </row>
    <row r="42" spans="2:5" x14ac:dyDescent="0.2">
      <c r="B42" t="s">
        <v>20</v>
      </c>
      <c r="C42">
        <v>236</v>
      </c>
      <c r="D42" t="s">
        <v>14</v>
      </c>
      <c r="E42">
        <v>672</v>
      </c>
    </row>
    <row r="43" spans="2:5" x14ac:dyDescent="0.2">
      <c r="B43" t="s">
        <v>20</v>
      </c>
      <c r="C43">
        <v>4065</v>
      </c>
      <c r="D43" t="s">
        <v>14</v>
      </c>
      <c r="E43">
        <v>940</v>
      </c>
    </row>
    <row r="44" spans="2:5" x14ac:dyDescent="0.2">
      <c r="B44" t="s">
        <v>20</v>
      </c>
      <c r="C44">
        <v>246</v>
      </c>
      <c r="D44" t="s">
        <v>14</v>
      </c>
      <c r="E44">
        <v>117</v>
      </c>
    </row>
    <row r="45" spans="2:5" x14ac:dyDescent="0.2">
      <c r="B45" t="s">
        <v>20</v>
      </c>
      <c r="C45">
        <v>2475</v>
      </c>
      <c r="D45" t="s">
        <v>14</v>
      </c>
      <c r="E45">
        <v>115</v>
      </c>
    </row>
    <row r="46" spans="2:5" x14ac:dyDescent="0.2">
      <c r="B46" t="s">
        <v>20</v>
      </c>
      <c r="C46">
        <v>76</v>
      </c>
      <c r="D46" t="s">
        <v>14</v>
      </c>
      <c r="E46">
        <v>326</v>
      </c>
    </row>
    <row r="47" spans="2:5" x14ac:dyDescent="0.2">
      <c r="B47" t="s">
        <v>20</v>
      </c>
      <c r="C47">
        <v>54</v>
      </c>
      <c r="D47" t="s">
        <v>14</v>
      </c>
      <c r="E47">
        <v>1</v>
      </c>
    </row>
    <row r="48" spans="2:5" x14ac:dyDescent="0.2">
      <c r="B48" t="s">
        <v>20</v>
      </c>
      <c r="C48">
        <v>88</v>
      </c>
      <c r="D48" t="s">
        <v>14</v>
      </c>
      <c r="E48">
        <v>1467</v>
      </c>
    </row>
    <row r="49" spans="2:5" x14ac:dyDescent="0.2">
      <c r="B49" t="s">
        <v>20</v>
      </c>
      <c r="C49">
        <v>85</v>
      </c>
      <c r="D49" t="s">
        <v>14</v>
      </c>
      <c r="E49">
        <v>5681</v>
      </c>
    </row>
    <row r="50" spans="2:5" x14ac:dyDescent="0.2">
      <c r="B50" t="s">
        <v>20</v>
      </c>
      <c r="C50">
        <v>170</v>
      </c>
      <c r="D50" t="s">
        <v>14</v>
      </c>
      <c r="E50">
        <v>1059</v>
      </c>
    </row>
    <row r="51" spans="2:5" x14ac:dyDescent="0.2">
      <c r="B51" t="s">
        <v>20</v>
      </c>
      <c r="C51">
        <v>330</v>
      </c>
      <c r="D51" t="s">
        <v>14</v>
      </c>
      <c r="E51">
        <v>1194</v>
      </c>
    </row>
    <row r="52" spans="2:5" x14ac:dyDescent="0.2">
      <c r="B52" t="s">
        <v>20</v>
      </c>
      <c r="C52">
        <v>127</v>
      </c>
      <c r="D52" t="s">
        <v>14</v>
      </c>
      <c r="E52">
        <v>30</v>
      </c>
    </row>
    <row r="53" spans="2:5" x14ac:dyDescent="0.2">
      <c r="B53" t="s">
        <v>20</v>
      </c>
      <c r="C53">
        <v>411</v>
      </c>
      <c r="D53" t="s">
        <v>14</v>
      </c>
      <c r="E53">
        <v>75</v>
      </c>
    </row>
    <row r="54" spans="2:5" x14ac:dyDescent="0.2">
      <c r="B54" t="s">
        <v>20</v>
      </c>
      <c r="C54">
        <v>180</v>
      </c>
      <c r="D54" t="s">
        <v>14</v>
      </c>
      <c r="E54">
        <v>955</v>
      </c>
    </row>
    <row r="55" spans="2:5" x14ac:dyDescent="0.2">
      <c r="B55" t="s">
        <v>20</v>
      </c>
      <c r="C55">
        <v>374</v>
      </c>
      <c r="D55" t="s">
        <v>14</v>
      </c>
      <c r="E55">
        <v>67</v>
      </c>
    </row>
    <row r="56" spans="2:5" x14ac:dyDescent="0.2">
      <c r="B56" t="s">
        <v>20</v>
      </c>
      <c r="C56">
        <v>71</v>
      </c>
      <c r="D56" t="s">
        <v>14</v>
      </c>
      <c r="E56">
        <v>5</v>
      </c>
    </row>
    <row r="57" spans="2:5" x14ac:dyDescent="0.2">
      <c r="B57" t="s">
        <v>20</v>
      </c>
      <c r="C57">
        <v>203</v>
      </c>
      <c r="D57" t="s">
        <v>14</v>
      </c>
      <c r="E57">
        <v>26</v>
      </c>
    </row>
    <row r="58" spans="2:5" x14ac:dyDescent="0.2">
      <c r="B58" t="s">
        <v>20</v>
      </c>
      <c r="C58">
        <v>113</v>
      </c>
      <c r="D58" t="s">
        <v>14</v>
      </c>
      <c r="E58">
        <v>1130</v>
      </c>
    </row>
    <row r="59" spans="2:5" x14ac:dyDescent="0.2">
      <c r="B59" t="s">
        <v>20</v>
      </c>
      <c r="C59">
        <v>96</v>
      </c>
      <c r="D59" t="s">
        <v>14</v>
      </c>
      <c r="E59">
        <v>782</v>
      </c>
    </row>
    <row r="60" spans="2:5" x14ac:dyDescent="0.2">
      <c r="B60" t="s">
        <v>20</v>
      </c>
      <c r="C60">
        <v>498</v>
      </c>
      <c r="D60" t="s">
        <v>14</v>
      </c>
      <c r="E60">
        <v>210</v>
      </c>
    </row>
    <row r="61" spans="2:5" x14ac:dyDescent="0.2">
      <c r="B61" t="s">
        <v>20</v>
      </c>
      <c r="C61">
        <v>180</v>
      </c>
      <c r="D61" t="s">
        <v>14</v>
      </c>
      <c r="E61">
        <v>136</v>
      </c>
    </row>
    <row r="62" spans="2:5" x14ac:dyDescent="0.2">
      <c r="B62" t="s">
        <v>20</v>
      </c>
      <c r="C62">
        <v>27</v>
      </c>
      <c r="D62" t="s">
        <v>14</v>
      </c>
      <c r="E62">
        <v>86</v>
      </c>
    </row>
    <row r="63" spans="2:5" x14ac:dyDescent="0.2">
      <c r="B63" t="s">
        <v>20</v>
      </c>
      <c r="C63">
        <v>2331</v>
      </c>
      <c r="D63" t="s">
        <v>14</v>
      </c>
      <c r="E63">
        <v>19</v>
      </c>
    </row>
    <row r="64" spans="2:5" x14ac:dyDescent="0.2">
      <c r="B64" t="s">
        <v>20</v>
      </c>
      <c r="C64">
        <v>113</v>
      </c>
      <c r="D64" t="s">
        <v>14</v>
      </c>
      <c r="E64">
        <v>886</v>
      </c>
    </row>
    <row r="65" spans="2:5" x14ac:dyDescent="0.2">
      <c r="B65" t="s">
        <v>20</v>
      </c>
      <c r="C65">
        <v>164</v>
      </c>
      <c r="D65" t="s">
        <v>14</v>
      </c>
      <c r="E65">
        <v>35</v>
      </c>
    </row>
    <row r="66" spans="2:5" x14ac:dyDescent="0.2">
      <c r="B66" t="s">
        <v>20</v>
      </c>
      <c r="C66">
        <v>164</v>
      </c>
      <c r="D66" t="s">
        <v>14</v>
      </c>
      <c r="E66">
        <v>24</v>
      </c>
    </row>
    <row r="67" spans="2:5" x14ac:dyDescent="0.2">
      <c r="B67" t="s">
        <v>20</v>
      </c>
      <c r="C67">
        <v>336</v>
      </c>
      <c r="D67" t="s">
        <v>14</v>
      </c>
      <c r="E67">
        <v>86</v>
      </c>
    </row>
    <row r="68" spans="2:5" x14ac:dyDescent="0.2">
      <c r="B68" t="s">
        <v>20</v>
      </c>
      <c r="C68">
        <v>1917</v>
      </c>
      <c r="D68" t="s">
        <v>14</v>
      </c>
      <c r="E68">
        <v>243</v>
      </c>
    </row>
    <row r="69" spans="2:5" x14ac:dyDescent="0.2">
      <c r="B69" t="s">
        <v>20</v>
      </c>
      <c r="C69">
        <v>95</v>
      </c>
      <c r="D69" t="s">
        <v>14</v>
      </c>
      <c r="E69">
        <v>65</v>
      </c>
    </row>
    <row r="70" spans="2:5" x14ac:dyDescent="0.2">
      <c r="B70" t="s">
        <v>20</v>
      </c>
      <c r="C70">
        <v>147</v>
      </c>
      <c r="D70" t="s">
        <v>14</v>
      </c>
      <c r="E70">
        <v>100</v>
      </c>
    </row>
    <row r="71" spans="2:5" x14ac:dyDescent="0.2">
      <c r="B71" t="s">
        <v>20</v>
      </c>
      <c r="C71">
        <v>86</v>
      </c>
      <c r="D71" t="s">
        <v>14</v>
      </c>
      <c r="E71">
        <v>168</v>
      </c>
    </row>
    <row r="72" spans="2:5" x14ac:dyDescent="0.2">
      <c r="B72" t="s">
        <v>20</v>
      </c>
      <c r="C72">
        <v>83</v>
      </c>
      <c r="D72" t="s">
        <v>14</v>
      </c>
      <c r="E72">
        <v>13</v>
      </c>
    </row>
    <row r="73" spans="2:5" x14ac:dyDescent="0.2">
      <c r="B73" t="s">
        <v>20</v>
      </c>
      <c r="C73">
        <v>676</v>
      </c>
      <c r="D73" t="s">
        <v>14</v>
      </c>
      <c r="E73">
        <v>1</v>
      </c>
    </row>
    <row r="74" spans="2:5" x14ac:dyDescent="0.2">
      <c r="B74" t="s">
        <v>20</v>
      </c>
      <c r="C74">
        <v>361</v>
      </c>
      <c r="D74" t="s">
        <v>14</v>
      </c>
      <c r="E74">
        <v>40</v>
      </c>
    </row>
    <row r="75" spans="2:5" x14ac:dyDescent="0.2">
      <c r="B75" t="s">
        <v>20</v>
      </c>
      <c r="C75">
        <v>131</v>
      </c>
      <c r="D75" t="s">
        <v>14</v>
      </c>
      <c r="E75">
        <v>226</v>
      </c>
    </row>
    <row r="76" spans="2:5" x14ac:dyDescent="0.2">
      <c r="B76" t="s">
        <v>20</v>
      </c>
      <c r="C76">
        <v>126</v>
      </c>
      <c r="D76" t="s">
        <v>14</v>
      </c>
      <c r="E76">
        <v>1625</v>
      </c>
    </row>
    <row r="77" spans="2:5" x14ac:dyDescent="0.2">
      <c r="B77" t="s">
        <v>20</v>
      </c>
      <c r="C77">
        <v>275</v>
      </c>
      <c r="D77" t="s">
        <v>14</v>
      </c>
      <c r="E77">
        <v>143</v>
      </c>
    </row>
    <row r="78" spans="2:5" x14ac:dyDescent="0.2">
      <c r="B78" t="s">
        <v>20</v>
      </c>
      <c r="C78">
        <v>67</v>
      </c>
      <c r="D78" t="s">
        <v>14</v>
      </c>
      <c r="E78">
        <v>934</v>
      </c>
    </row>
    <row r="79" spans="2:5" x14ac:dyDescent="0.2">
      <c r="B79" t="s">
        <v>20</v>
      </c>
      <c r="C79">
        <v>154</v>
      </c>
      <c r="D79" t="s">
        <v>14</v>
      </c>
      <c r="E79">
        <v>17</v>
      </c>
    </row>
    <row r="80" spans="2:5" x14ac:dyDescent="0.2">
      <c r="B80" t="s">
        <v>20</v>
      </c>
      <c r="C80">
        <v>1782</v>
      </c>
      <c r="D80" t="s">
        <v>14</v>
      </c>
      <c r="E80">
        <v>2179</v>
      </c>
    </row>
    <row r="81" spans="2:5" x14ac:dyDescent="0.2">
      <c r="B81" t="s">
        <v>20</v>
      </c>
      <c r="C81">
        <v>903</v>
      </c>
      <c r="D81" t="s">
        <v>14</v>
      </c>
      <c r="E81">
        <v>931</v>
      </c>
    </row>
    <row r="82" spans="2:5" x14ac:dyDescent="0.2">
      <c r="B82" t="s">
        <v>20</v>
      </c>
      <c r="C82">
        <v>94</v>
      </c>
      <c r="D82" t="s">
        <v>14</v>
      </c>
      <c r="E82">
        <v>92</v>
      </c>
    </row>
    <row r="83" spans="2:5" x14ac:dyDescent="0.2">
      <c r="B83" t="s">
        <v>20</v>
      </c>
      <c r="C83">
        <v>180</v>
      </c>
      <c r="D83" t="s">
        <v>14</v>
      </c>
      <c r="E83">
        <v>57</v>
      </c>
    </row>
    <row r="84" spans="2:5" x14ac:dyDescent="0.2">
      <c r="B84" t="s">
        <v>20</v>
      </c>
      <c r="C84">
        <v>533</v>
      </c>
      <c r="D84" t="s">
        <v>14</v>
      </c>
      <c r="E84">
        <v>41</v>
      </c>
    </row>
    <row r="85" spans="2:5" x14ac:dyDescent="0.2">
      <c r="B85" t="s">
        <v>20</v>
      </c>
      <c r="C85">
        <v>2443</v>
      </c>
      <c r="D85" t="s">
        <v>14</v>
      </c>
      <c r="E85">
        <v>1</v>
      </c>
    </row>
    <row r="86" spans="2:5" x14ac:dyDescent="0.2">
      <c r="B86" t="s">
        <v>20</v>
      </c>
      <c r="C86">
        <v>89</v>
      </c>
      <c r="D86" t="s">
        <v>14</v>
      </c>
      <c r="E86">
        <v>101</v>
      </c>
    </row>
    <row r="87" spans="2:5" x14ac:dyDescent="0.2">
      <c r="B87" t="s">
        <v>20</v>
      </c>
      <c r="C87">
        <v>159</v>
      </c>
      <c r="D87" t="s">
        <v>14</v>
      </c>
      <c r="E87">
        <v>1335</v>
      </c>
    </row>
    <row r="88" spans="2:5" x14ac:dyDescent="0.2">
      <c r="B88" t="s">
        <v>20</v>
      </c>
      <c r="C88">
        <v>50</v>
      </c>
      <c r="D88" t="s">
        <v>14</v>
      </c>
      <c r="E88">
        <v>15</v>
      </c>
    </row>
    <row r="89" spans="2:5" x14ac:dyDescent="0.2">
      <c r="B89" t="s">
        <v>20</v>
      </c>
      <c r="C89">
        <v>186</v>
      </c>
      <c r="D89" t="s">
        <v>14</v>
      </c>
      <c r="E89">
        <v>454</v>
      </c>
    </row>
    <row r="90" spans="2:5" x14ac:dyDescent="0.2">
      <c r="B90" t="s">
        <v>20</v>
      </c>
      <c r="C90">
        <v>1071</v>
      </c>
      <c r="D90" t="s">
        <v>14</v>
      </c>
      <c r="E90">
        <v>3182</v>
      </c>
    </row>
    <row r="91" spans="2:5" x14ac:dyDescent="0.2">
      <c r="B91" t="s">
        <v>20</v>
      </c>
      <c r="C91">
        <v>117</v>
      </c>
      <c r="D91" t="s">
        <v>14</v>
      </c>
      <c r="E91">
        <v>15</v>
      </c>
    </row>
    <row r="92" spans="2:5" x14ac:dyDescent="0.2">
      <c r="B92" t="s">
        <v>20</v>
      </c>
      <c r="C92">
        <v>70</v>
      </c>
      <c r="D92" t="s">
        <v>14</v>
      </c>
      <c r="E92">
        <v>133</v>
      </c>
    </row>
    <row r="93" spans="2:5" x14ac:dyDescent="0.2">
      <c r="B93" t="s">
        <v>20</v>
      </c>
      <c r="C93">
        <v>135</v>
      </c>
      <c r="D93" t="s">
        <v>14</v>
      </c>
      <c r="E93">
        <v>2062</v>
      </c>
    </row>
    <row r="94" spans="2:5" x14ac:dyDescent="0.2">
      <c r="B94" t="s">
        <v>20</v>
      </c>
      <c r="C94">
        <v>768</v>
      </c>
      <c r="D94" t="s">
        <v>14</v>
      </c>
      <c r="E94">
        <v>29</v>
      </c>
    </row>
    <row r="95" spans="2:5" x14ac:dyDescent="0.2">
      <c r="B95" t="s">
        <v>20</v>
      </c>
      <c r="C95">
        <v>199</v>
      </c>
      <c r="D95" t="s">
        <v>14</v>
      </c>
      <c r="E95">
        <v>132</v>
      </c>
    </row>
    <row r="96" spans="2:5" x14ac:dyDescent="0.2">
      <c r="B96" t="s">
        <v>20</v>
      </c>
      <c r="C96">
        <v>107</v>
      </c>
      <c r="D96" t="s">
        <v>14</v>
      </c>
      <c r="E96">
        <v>137</v>
      </c>
    </row>
    <row r="97" spans="2:5" x14ac:dyDescent="0.2">
      <c r="B97" t="s">
        <v>20</v>
      </c>
      <c r="C97">
        <v>195</v>
      </c>
      <c r="D97" t="s">
        <v>14</v>
      </c>
      <c r="E97">
        <v>908</v>
      </c>
    </row>
    <row r="98" spans="2:5" x14ac:dyDescent="0.2">
      <c r="B98" t="s">
        <v>20</v>
      </c>
      <c r="C98">
        <v>3376</v>
      </c>
      <c r="D98" t="s">
        <v>14</v>
      </c>
      <c r="E98">
        <v>10</v>
      </c>
    </row>
    <row r="99" spans="2:5" x14ac:dyDescent="0.2">
      <c r="B99" t="s">
        <v>20</v>
      </c>
      <c r="C99">
        <v>41</v>
      </c>
      <c r="D99" t="s">
        <v>14</v>
      </c>
      <c r="E99">
        <v>1910</v>
      </c>
    </row>
    <row r="100" spans="2:5" x14ac:dyDescent="0.2">
      <c r="B100" t="s">
        <v>20</v>
      </c>
      <c r="C100">
        <v>1821</v>
      </c>
      <c r="D100" t="s">
        <v>14</v>
      </c>
      <c r="E100">
        <v>38</v>
      </c>
    </row>
    <row r="101" spans="2:5" x14ac:dyDescent="0.2">
      <c r="B101" t="s">
        <v>20</v>
      </c>
      <c r="C101">
        <v>164</v>
      </c>
      <c r="D101" t="s">
        <v>14</v>
      </c>
      <c r="E101">
        <v>104</v>
      </c>
    </row>
    <row r="102" spans="2:5" x14ac:dyDescent="0.2">
      <c r="B102" t="s">
        <v>20</v>
      </c>
      <c r="C102">
        <v>157</v>
      </c>
      <c r="D102" t="s">
        <v>14</v>
      </c>
      <c r="E102">
        <v>49</v>
      </c>
    </row>
    <row r="103" spans="2:5" x14ac:dyDescent="0.2">
      <c r="B103" t="s">
        <v>20</v>
      </c>
      <c r="C103">
        <v>246</v>
      </c>
      <c r="D103" t="s">
        <v>14</v>
      </c>
      <c r="E103">
        <v>1</v>
      </c>
    </row>
    <row r="104" spans="2:5" x14ac:dyDescent="0.2">
      <c r="B104" t="s">
        <v>20</v>
      </c>
      <c r="C104">
        <v>1396</v>
      </c>
      <c r="D104" t="s">
        <v>14</v>
      </c>
      <c r="E104">
        <v>245</v>
      </c>
    </row>
    <row r="105" spans="2:5" x14ac:dyDescent="0.2">
      <c r="B105" t="s">
        <v>20</v>
      </c>
      <c r="C105">
        <v>2506</v>
      </c>
      <c r="D105" t="s">
        <v>14</v>
      </c>
      <c r="E105">
        <v>32</v>
      </c>
    </row>
    <row r="106" spans="2:5" x14ac:dyDescent="0.2">
      <c r="B106" t="s">
        <v>20</v>
      </c>
      <c r="C106">
        <v>244</v>
      </c>
      <c r="D106" t="s">
        <v>14</v>
      </c>
      <c r="E106">
        <v>7</v>
      </c>
    </row>
    <row r="107" spans="2:5" x14ac:dyDescent="0.2">
      <c r="B107" t="s">
        <v>20</v>
      </c>
      <c r="C107">
        <v>146</v>
      </c>
      <c r="D107" t="s">
        <v>14</v>
      </c>
      <c r="E107">
        <v>803</v>
      </c>
    </row>
    <row r="108" spans="2:5" x14ac:dyDescent="0.2">
      <c r="B108" t="s">
        <v>20</v>
      </c>
      <c r="C108">
        <v>1267</v>
      </c>
      <c r="D108" t="s">
        <v>14</v>
      </c>
      <c r="E108">
        <v>16</v>
      </c>
    </row>
    <row r="109" spans="2:5" x14ac:dyDescent="0.2">
      <c r="B109" t="s">
        <v>20</v>
      </c>
      <c r="C109">
        <v>1561</v>
      </c>
      <c r="D109" t="s">
        <v>14</v>
      </c>
      <c r="E109">
        <v>31</v>
      </c>
    </row>
    <row r="110" spans="2:5" x14ac:dyDescent="0.2">
      <c r="B110" t="s">
        <v>20</v>
      </c>
      <c r="C110">
        <v>48</v>
      </c>
      <c r="D110" t="s">
        <v>14</v>
      </c>
      <c r="E110">
        <v>108</v>
      </c>
    </row>
    <row r="111" spans="2:5" x14ac:dyDescent="0.2">
      <c r="B111" t="s">
        <v>20</v>
      </c>
      <c r="C111">
        <v>2739</v>
      </c>
      <c r="D111" t="s">
        <v>14</v>
      </c>
      <c r="E111">
        <v>30</v>
      </c>
    </row>
    <row r="112" spans="2:5" x14ac:dyDescent="0.2">
      <c r="B112" t="s">
        <v>20</v>
      </c>
      <c r="C112">
        <v>3537</v>
      </c>
      <c r="D112" t="s">
        <v>14</v>
      </c>
      <c r="E112">
        <v>17</v>
      </c>
    </row>
    <row r="113" spans="2:5" x14ac:dyDescent="0.2">
      <c r="B113" t="s">
        <v>20</v>
      </c>
      <c r="C113">
        <v>2107</v>
      </c>
      <c r="D113" t="s">
        <v>14</v>
      </c>
      <c r="E113">
        <v>80</v>
      </c>
    </row>
    <row r="114" spans="2:5" x14ac:dyDescent="0.2">
      <c r="B114" t="s">
        <v>20</v>
      </c>
      <c r="C114">
        <v>3318</v>
      </c>
      <c r="D114" t="s">
        <v>14</v>
      </c>
      <c r="E114">
        <v>2468</v>
      </c>
    </row>
    <row r="115" spans="2:5" x14ac:dyDescent="0.2">
      <c r="B115" t="s">
        <v>20</v>
      </c>
      <c r="C115">
        <v>340</v>
      </c>
      <c r="D115" t="s">
        <v>14</v>
      </c>
      <c r="E115">
        <v>26</v>
      </c>
    </row>
    <row r="116" spans="2:5" x14ac:dyDescent="0.2">
      <c r="B116" t="s">
        <v>20</v>
      </c>
      <c r="C116">
        <v>1442</v>
      </c>
      <c r="D116" t="s">
        <v>14</v>
      </c>
      <c r="E116">
        <v>73</v>
      </c>
    </row>
    <row r="117" spans="2:5" x14ac:dyDescent="0.2">
      <c r="B117" t="s">
        <v>20</v>
      </c>
      <c r="C117">
        <v>126</v>
      </c>
      <c r="D117" t="s">
        <v>14</v>
      </c>
      <c r="E117">
        <v>128</v>
      </c>
    </row>
    <row r="118" spans="2:5" x14ac:dyDescent="0.2">
      <c r="B118" t="s">
        <v>20</v>
      </c>
      <c r="C118">
        <v>524</v>
      </c>
      <c r="D118" t="s">
        <v>14</v>
      </c>
      <c r="E118">
        <v>33</v>
      </c>
    </row>
    <row r="119" spans="2:5" x14ac:dyDescent="0.2">
      <c r="B119" t="s">
        <v>20</v>
      </c>
      <c r="C119">
        <v>1989</v>
      </c>
      <c r="D119" t="s">
        <v>14</v>
      </c>
      <c r="E119">
        <v>1072</v>
      </c>
    </row>
    <row r="120" spans="2:5" x14ac:dyDescent="0.2">
      <c r="B120" t="s">
        <v>20</v>
      </c>
      <c r="C120">
        <v>157</v>
      </c>
      <c r="D120" t="s">
        <v>14</v>
      </c>
      <c r="E120">
        <v>393</v>
      </c>
    </row>
    <row r="121" spans="2:5" x14ac:dyDescent="0.2">
      <c r="B121" t="s">
        <v>20</v>
      </c>
      <c r="C121">
        <v>4498</v>
      </c>
      <c r="D121" t="s">
        <v>14</v>
      </c>
      <c r="E121">
        <v>1257</v>
      </c>
    </row>
    <row r="122" spans="2:5" x14ac:dyDescent="0.2">
      <c r="B122" t="s">
        <v>20</v>
      </c>
      <c r="C122">
        <v>80</v>
      </c>
      <c r="D122" t="s">
        <v>14</v>
      </c>
      <c r="E122">
        <v>328</v>
      </c>
    </row>
    <row r="123" spans="2:5" x14ac:dyDescent="0.2">
      <c r="B123" t="s">
        <v>20</v>
      </c>
      <c r="C123">
        <v>43</v>
      </c>
      <c r="D123" t="s">
        <v>14</v>
      </c>
      <c r="E123">
        <v>147</v>
      </c>
    </row>
    <row r="124" spans="2:5" x14ac:dyDescent="0.2">
      <c r="B124" t="s">
        <v>20</v>
      </c>
      <c r="C124">
        <v>2053</v>
      </c>
      <c r="D124" t="s">
        <v>14</v>
      </c>
      <c r="E124">
        <v>830</v>
      </c>
    </row>
    <row r="125" spans="2:5" x14ac:dyDescent="0.2">
      <c r="B125" t="s">
        <v>20</v>
      </c>
      <c r="C125">
        <v>168</v>
      </c>
      <c r="D125" t="s">
        <v>14</v>
      </c>
      <c r="E125">
        <v>331</v>
      </c>
    </row>
    <row r="126" spans="2:5" x14ac:dyDescent="0.2">
      <c r="B126" t="s">
        <v>20</v>
      </c>
      <c r="C126">
        <v>4289</v>
      </c>
      <c r="D126" t="s">
        <v>14</v>
      </c>
      <c r="E126">
        <v>25</v>
      </c>
    </row>
    <row r="127" spans="2:5" x14ac:dyDescent="0.2">
      <c r="B127" t="s">
        <v>20</v>
      </c>
      <c r="C127">
        <v>165</v>
      </c>
      <c r="D127" t="s">
        <v>14</v>
      </c>
      <c r="E127">
        <v>3483</v>
      </c>
    </row>
    <row r="128" spans="2:5" x14ac:dyDescent="0.2">
      <c r="B128" t="s">
        <v>20</v>
      </c>
      <c r="C128">
        <v>1815</v>
      </c>
      <c r="D128" t="s">
        <v>14</v>
      </c>
      <c r="E128">
        <v>923</v>
      </c>
    </row>
    <row r="129" spans="2:5" x14ac:dyDescent="0.2">
      <c r="B129" t="s">
        <v>20</v>
      </c>
      <c r="C129">
        <v>397</v>
      </c>
      <c r="D129" t="s">
        <v>14</v>
      </c>
      <c r="E129">
        <v>1</v>
      </c>
    </row>
    <row r="130" spans="2:5" x14ac:dyDescent="0.2">
      <c r="B130" t="s">
        <v>20</v>
      </c>
      <c r="C130">
        <v>1539</v>
      </c>
      <c r="D130" t="s">
        <v>14</v>
      </c>
      <c r="E130">
        <v>33</v>
      </c>
    </row>
    <row r="131" spans="2:5" x14ac:dyDescent="0.2">
      <c r="B131" t="s">
        <v>20</v>
      </c>
      <c r="C131">
        <v>138</v>
      </c>
      <c r="D131" t="s">
        <v>14</v>
      </c>
      <c r="E131">
        <v>40</v>
      </c>
    </row>
    <row r="132" spans="2:5" x14ac:dyDescent="0.2">
      <c r="B132" t="s">
        <v>20</v>
      </c>
      <c r="C132">
        <v>3594</v>
      </c>
      <c r="D132" t="s">
        <v>14</v>
      </c>
      <c r="E132">
        <v>23</v>
      </c>
    </row>
    <row r="133" spans="2:5" x14ac:dyDescent="0.2">
      <c r="B133" t="s">
        <v>20</v>
      </c>
      <c r="C133">
        <v>5880</v>
      </c>
      <c r="D133" t="s">
        <v>14</v>
      </c>
      <c r="E133">
        <v>75</v>
      </c>
    </row>
    <row r="134" spans="2:5" x14ac:dyDescent="0.2">
      <c r="B134" t="s">
        <v>20</v>
      </c>
      <c r="C134">
        <v>112</v>
      </c>
      <c r="D134" t="s">
        <v>14</v>
      </c>
      <c r="E134">
        <v>2176</v>
      </c>
    </row>
    <row r="135" spans="2:5" x14ac:dyDescent="0.2">
      <c r="B135" t="s">
        <v>20</v>
      </c>
      <c r="C135">
        <v>943</v>
      </c>
      <c r="D135" t="s">
        <v>14</v>
      </c>
      <c r="E135">
        <v>441</v>
      </c>
    </row>
    <row r="136" spans="2:5" x14ac:dyDescent="0.2">
      <c r="B136" t="s">
        <v>20</v>
      </c>
      <c r="C136">
        <v>2468</v>
      </c>
      <c r="D136" t="s">
        <v>14</v>
      </c>
      <c r="E136">
        <v>25</v>
      </c>
    </row>
    <row r="137" spans="2:5" x14ac:dyDescent="0.2">
      <c r="B137" t="s">
        <v>20</v>
      </c>
      <c r="C137">
        <v>2551</v>
      </c>
      <c r="D137" t="s">
        <v>14</v>
      </c>
      <c r="E137">
        <v>127</v>
      </c>
    </row>
    <row r="138" spans="2:5" x14ac:dyDescent="0.2">
      <c r="B138" t="s">
        <v>20</v>
      </c>
      <c r="C138">
        <v>101</v>
      </c>
      <c r="D138" t="s">
        <v>14</v>
      </c>
      <c r="E138">
        <v>355</v>
      </c>
    </row>
    <row r="139" spans="2:5" x14ac:dyDescent="0.2">
      <c r="B139" t="s">
        <v>20</v>
      </c>
      <c r="C139">
        <v>92</v>
      </c>
      <c r="D139" t="s">
        <v>14</v>
      </c>
      <c r="E139">
        <v>44</v>
      </c>
    </row>
    <row r="140" spans="2:5" x14ac:dyDescent="0.2">
      <c r="B140" t="s">
        <v>20</v>
      </c>
      <c r="C140">
        <v>62</v>
      </c>
      <c r="D140" t="s">
        <v>14</v>
      </c>
      <c r="E140">
        <v>67</v>
      </c>
    </row>
    <row r="141" spans="2:5" x14ac:dyDescent="0.2">
      <c r="B141" t="s">
        <v>20</v>
      </c>
      <c r="C141">
        <v>149</v>
      </c>
      <c r="D141" t="s">
        <v>14</v>
      </c>
      <c r="E141">
        <v>1068</v>
      </c>
    </row>
    <row r="142" spans="2:5" x14ac:dyDescent="0.2">
      <c r="B142" t="s">
        <v>20</v>
      </c>
      <c r="C142">
        <v>329</v>
      </c>
      <c r="D142" t="s">
        <v>14</v>
      </c>
      <c r="E142">
        <v>424</v>
      </c>
    </row>
    <row r="143" spans="2:5" x14ac:dyDescent="0.2">
      <c r="B143" t="s">
        <v>20</v>
      </c>
      <c r="C143">
        <v>97</v>
      </c>
      <c r="D143" t="s">
        <v>14</v>
      </c>
      <c r="E143">
        <v>151</v>
      </c>
    </row>
    <row r="144" spans="2:5" x14ac:dyDescent="0.2">
      <c r="B144" t="s">
        <v>20</v>
      </c>
      <c r="C144">
        <v>1784</v>
      </c>
      <c r="D144" t="s">
        <v>14</v>
      </c>
      <c r="E144">
        <v>1608</v>
      </c>
    </row>
    <row r="145" spans="2:5" x14ac:dyDescent="0.2">
      <c r="B145" t="s">
        <v>20</v>
      </c>
      <c r="C145">
        <v>1684</v>
      </c>
      <c r="D145" t="s">
        <v>14</v>
      </c>
      <c r="E145">
        <v>941</v>
      </c>
    </row>
    <row r="146" spans="2:5" x14ac:dyDescent="0.2">
      <c r="B146" t="s">
        <v>20</v>
      </c>
      <c r="C146">
        <v>250</v>
      </c>
      <c r="D146" t="s">
        <v>14</v>
      </c>
      <c r="E146">
        <v>1</v>
      </c>
    </row>
    <row r="147" spans="2:5" x14ac:dyDescent="0.2">
      <c r="B147" t="s">
        <v>20</v>
      </c>
      <c r="C147">
        <v>238</v>
      </c>
      <c r="D147" t="s">
        <v>14</v>
      </c>
      <c r="E147">
        <v>40</v>
      </c>
    </row>
    <row r="148" spans="2:5" x14ac:dyDescent="0.2">
      <c r="B148" t="s">
        <v>20</v>
      </c>
      <c r="C148">
        <v>53</v>
      </c>
      <c r="D148" t="s">
        <v>14</v>
      </c>
      <c r="E148">
        <v>3015</v>
      </c>
    </row>
    <row r="149" spans="2:5" x14ac:dyDescent="0.2">
      <c r="B149" t="s">
        <v>20</v>
      </c>
      <c r="C149">
        <v>214</v>
      </c>
      <c r="D149" t="s">
        <v>14</v>
      </c>
      <c r="E149">
        <v>435</v>
      </c>
    </row>
    <row r="150" spans="2:5" x14ac:dyDescent="0.2">
      <c r="B150" t="s">
        <v>20</v>
      </c>
      <c r="C150">
        <v>222</v>
      </c>
      <c r="D150" t="s">
        <v>14</v>
      </c>
      <c r="E150">
        <v>714</v>
      </c>
    </row>
    <row r="151" spans="2:5" x14ac:dyDescent="0.2">
      <c r="B151" t="s">
        <v>20</v>
      </c>
      <c r="C151">
        <v>1884</v>
      </c>
      <c r="D151" t="s">
        <v>14</v>
      </c>
      <c r="E151">
        <v>5497</v>
      </c>
    </row>
    <row r="152" spans="2:5" x14ac:dyDescent="0.2">
      <c r="B152" t="s">
        <v>20</v>
      </c>
      <c r="C152">
        <v>218</v>
      </c>
      <c r="D152" t="s">
        <v>14</v>
      </c>
      <c r="E152">
        <v>418</v>
      </c>
    </row>
    <row r="153" spans="2:5" x14ac:dyDescent="0.2">
      <c r="B153" t="s">
        <v>20</v>
      </c>
      <c r="C153">
        <v>6465</v>
      </c>
      <c r="D153" t="s">
        <v>14</v>
      </c>
      <c r="E153">
        <v>1439</v>
      </c>
    </row>
    <row r="154" spans="2:5" x14ac:dyDescent="0.2">
      <c r="B154" t="s">
        <v>20</v>
      </c>
      <c r="C154">
        <v>59</v>
      </c>
      <c r="D154" t="s">
        <v>14</v>
      </c>
      <c r="E154">
        <v>15</v>
      </c>
    </row>
    <row r="155" spans="2:5" x14ac:dyDescent="0.2">
      <c r="B155" t="s">
        <v>20</v>
      </c>
      <c r="C155">
        <v>88</v>
      </c>
      <c r="D155" t="s">
        <v>14</v>
      </c>
      <c r="E155">
        <v>1999</v>
      </c>
    </row>
    <row r="156" spans="2:5" x14ac:dyDescent="0.2">
      <c r="B156" t="s">
        <v>20</v>
      </c>
      <c r="C156">
        <v>1697</v>
      </c>
      <c r="D156" t="s">
        <v>14</v>
      </c>
      <c r="E156">
        <v>118</v>
      </c>
    </row>
    <row r="157" spans="2:5" x14ac:dyDescent="0.2">
      <c r="B157" t="s">
        <v>20</v>
      </c>
      <c r="C157">
        <v>92</v>
      </c>
      <c r="D157" t="s">
        <v>14</v>
      </c>
      <c r="E157">
        <v>162</v>
      </c>
    </row>
    <row r="158" spans="2:5" x14ac:dyDescent="0.2">
      <c r="B158" t="s">
        <v>20</v>
      </c>
      <c r="C158">
        <v>186</v>
      </c>
      <c r="D158" t="s">
        <v>14</v>
      </c>
      <c r="E158">
        <v>83</v>
      </c>
    </row>
    <row r="159" spans="2:5" x14ac:dyDescent="0.2">
      <c r="B159" t="s">
        <v>20</v>
      </c>
      <c r="C159">
        <v>138</v>
      </c>
      <c r="D159" t="s">
        <v>14</v>
      </c>
      <c r="E159">
        <v>747</v>
      </c>
    </row>
    <row r="160" spans="2:5" x14ac:dyDescent="0.2">
      <c r="B160" t="s">
        <v>20</v>
      </c>
      <c r="C160">
        <v>261</v>
      </c>
      <c r="D160" t="s">
        <v>14</v>
      </c>
      <c r="E160">
        <v>84</v>
      </c>
    </row>
    <row r="161" spans="2:5" x14ac:dyDescent="0.2">
      <c r="B161" t="s">
        <v>20</v>
      </c>
      <c r="C161">
        <v>107</v>
      </c>
      <c r="D161" t="s">
        <v>14</v>
      </c>
      <c r="E161">
        <v>91</v>
      </c>
    </row>
    <row r="162" spans="2:5" x14ac:dyDescent="0.2">
      <c r="B162" t="s">
        <v>20</v>
      </c>
      <c r="C162">
        <v>199</v>
      </c>
      <c r="D162" t="s">
        <v>14</v>
      </c>
      <c r="E162">
        <v>792</v>
      </c>
    </row>
    <row r="163" spans="2:5" x14ac:dyDescent="0.2">
      <c r="B163" t="s">
        <v>20</v>
      </c>
      <c r="C163">
        <v>5512</v>
      </c>
      <c r="D163" t="s">
        <v>14</v>
      </c>
      <c r="E163">
        <v>32</v>
      </c>
    </row>
    <row r="164" spans="2:5" x14ac:dyDescent="0.2">
      <c r="B164" t="s">
        <v>20</v>
      </c>
      <c r="C164">
        <v>86</v>
      </c>
      <c r="D164" t="s">
        <v>14</v>
      </c>
      <c r="E164">
        <v>186</v>
      </c>
    </row>
    <row r="165" spans="2:5" x14ac:dyDescent="0.2">
      <c r="B165" t="s">
        <v>20</v>
      </c>
      <c r="C165">
        <v>2768</v>
      </c>
      <c r="D165" t="s">
        <v>14</v>
      </c>
      <c r="E165">
        <v>605</v>
      </c>
    </row>
    <row r="166" spans="2:5" x14ac:dyDescent="0.2">
      <c r="B166" t="s">
        <v>20</v>
      </c>
      <c r="C166">
        <v>48</v>
      </c>
      <c r="D166" t="s">
        <v>14</v>
      </c>
      <c r="E166">
        <v>1</v>
      </c>
    </row>
    <row r="167" spans="2:5" x14ac:dyDescent="0.2">
      <c r="B167" t="s">
        <v>20</v>
      </c>
      <c r="C167">
        <v>87</v>
      </c>
      <c r="D167" t="s">
        <v>14</v>
      </c>
      <c r="E167">
        <v>31</v>
      </c>
    </row>
    <row r="168" spans="2:5" x14ac:dyDescent="0.2">
      <c r="B168" t="s">
        <v>20</v>
      </c>
      <c r="C168">
        <v>1894</v>
      </c>
      <c r="D168" t="s">
        <v>14</v>
      </c>
      <c r="E168">
        <v>1181</v>
      </c>
    </row>
    <row r="169" spans="2:5" x14ac:dyDescent="0.2">
      <c r="B169" t="s">
        <v>20</v>
      </c>
      <c r="C169">
        <v>282</v>
      </c>
      <c r="D169" t="s">
        <v>14</v>
      </c>
      <c r="E169">
        <v>39</v>
      </c>
    </row>
    <row r="170" spans="2:5" x14ac:dyDescent="0.2">
      <c r="B170" t="s">
        <v>20</v>
      </c>
      <c r="C170">
        <v>116</v>
      </c>
      <c r="D170" t="s">
        <v>14</v>
      </c>
      <c r="E170">
        <v>46</v>
      </c>
    </row>
    <row r="171" spans="2:5" x14ac:dyDescent="0.2">
      <c r="B171" t="s">
        <v>20</v>
      </c>
      <c r="C171">
        <v>83</v>
      </c>
      <c r="D171" t="s">
        <v>14</v>
      </c>
      <c r="E171">
        <v>105</v>
      </c>
    </row>
    <row r="172" spans="2:5" x14ac:dyDescent="0.2">
      <c r="B172" t="s">
        <v>20</v>
      </c>
      <c r="C172">
        <v>91</v>
      </c>
      <c r="D172" t="s">
        <v>14</v>
      </c>
      <c r="E172">
        <v>535</v>
      </c>
    </row>
    <row r="173" spans="2:5" x14ac:dyDescent="0.2">
      <c r="B173" t="s">
        <v>20</v>
      </c>
      <c r="C173">
        <v>546</v>
      </c>
      <c r="D173" t="s">
        <v>14</v>
      </c>
      <c r="E173">
        <v>16</v>
      </c>
    </row>
    <row r="174" spans="2:5" x14ac:dyDescent="0.2">
      <c r="B174" t="s">
        <v>20</v>
      </c>
      <c r="C174">
        <v>393</v>
      </c>
      <c r="D174" t="s">
        <v>14</v>
      </c>
      <c r="E174">
        <v>575</v>
      </c>
    </row>
    <row r="175" spans="2:5" x14ac:dyDescent="0.2">
      <c r="B175" t="s">
        <v>20</v>
      </c>
      <c r="C175">
        <v>133</v>
      </c>
      <c r="D175" t="s">
        <v>14</v>
      </c>
      <c r="E175">
        <v>1120</v>
      </c>
    </row>
    <row r="176" spans="2:5" x14ac:dyDescent="0.2">
      <c r="B176" t="s">
        <v>20</v>
      </c>
      <c r="C176">
        <v>254</v>
      </c>
      <c r="D176" t="s">
        <v>14</v>
      </c>
      <c r="E176">
        <v>113</v>
      </c>
    </row>
    <row r="177" spans="2:5" x14ac:dyDescent="0.2">
      <c r="B177" t="s">
        <v>20</v>
      </c>
      <c r="C177">
        <v>176</v>
      </c>
      <c r="D177" t="s">
        <v>14</v>
      </c>
      <c r="E177">
        <v>1538</v>
      </c>
    </row>
    <row r="178" spans="2:5" x14ac:dyDescent="0.2">
      <c r="B178" t="s">
        <v>20</v>
      </c>
      <c r="C178">
        <v>337</v>
      </c>
      <c r="D178" t="s">
        <v>14</v>
      </c>
      <c r="E178">
        <v>9</v>
      </c>
    </row>
    <row r="179" spans="2:5" x14ac:dyDescent="0.2">
      <c r="B179" t="s">
        <v>20</v>
      </c>
      <c r="C179">
        <v>107</v>
      </c>
      <c r="D179" t="s">
        <v>14</v>
      </c>
      <c r="E179">
        <v>554</v>
      </c>
    </row>
    <row r="180" spans="2:5" x14ac:dyDescent="0.2">
      <c r="B180" t="s">
        <v>20</v>
      </c>
      <c r="C180">
        <v>183</v>
      </c>
      <c r="D180" t="s">
        <v>14</v>
      </c>
      <c r="E180">
        <v>648</v>
      </c>
    </row>
    <row r="181" spans="2:5" x14ac:dyDescent="0.2">
      <c r="B181" t="s">
        <v>20</v>
      </c>
      <c r="C181">
        <v>72</v>
      </c>
      <c r="D181" t="s">
        <v>14</v>
      </c>
      <c r="E181">
        <v>21</v>
      </c>
    </row>
    <row r="182" spans="2:5" x14ac:dyDescent="0.2">
      <c r="B182" t="s">
        <v>20</v>
      </c>
      <c r="C182">
        <v>295</v>
      </c>
      <c r="D182" t="s">
        <v>14</v>
      </c>
      <c r="E182">
        <v>54</v>
      </c>
    </row>
    <row r="183" spans="2:5" x14ac:dyDescent="0.2">
      <c r="B183" t="s">
        <v>20</v>
      </c>
      <c r="C183">
        <v>142</v>
      </c>
      <c r="D183" t="s">
        <v>14</v>
      </c>
      <c r="E183">
        <v>120</v>
      </c>
    </row>
    <row r="184" spans="2:5" x14ac:dyDescent="0.2">
      <c r="B184" t="s">
        <v>20</v>
      </c>
      <c r="C184">
        <v>85</v>
      </c>
      <c r="D184" t="s">
        <v>14</v>
      </c>
      <c r="E184">
        <v>579</v>
      </c>
    </row>
    <row r="185" spans="2:5" x14ac:dyDescent="0.2">
      <c r="B185" t="s">
        <v>20</v>
      </c>
      <c r="C185">
        <v>659</v>
      </c>
      <c r="D185" t="s">
        <v>14</v>
      </c>
      <c r="E185">
        <v>2072</v>
      </c>
    </row>
    <row r="186" spans="2:5" x14ac:dyDescent="0.2">
      <c r="B186" t="s">
        <v>20</v>
      </c>
      <c r="C186">
        <v>121</v>
      </c>
      <c r="D186" t="s">
        <v>14</v>
      </c>
      <c r="E186">
        <v>0</v>
      </c>
    </row>
    <row r="187" spans="2:5" x14ac:dyDescent="0.2">
      <c r="B187" t="s">
        <v>20</v>
      </c>
      <c r="C187">
        <v>3742</v>
      </c>
      <c r="D187" t="s">
        <v>14</v>
      </c>
      <c r="E187">
        <v>1796</v>
      </c>
    </row>
    <row r="188" spans="2:5" x14ac:dyDescent="0.2">
      <c r="B188" t="s">
        <v>20</v>
      </c>
      <c r="C188">
        <v>223</v>
      </c>
      <c r="D188" t="s">
        <v>14</v>
      </c>
      <c r="E188">
        <v>62</v>
      </c>
    </row>
    <row r="189" spans="2:5" x14ac:dyDescent="0.2">
      <c r="B189" t="s">
        <v>20</v>
      </c>
      <c r="C189">
        <v>133</v>
      </c>
      <c r="D189" t="s">
        <v>14</v>
      </c>
      <c r="E189">
        <v>347</v>
      </c>
    </row>
    <row r="190" spans="2:5" x14ac:dyDescent="0.2">
      <c r="B190" t="s">
        <v>20</v>
      </c>
      <c r="C190">
        <v>5168</v>
      </c>
      <c r="D190" t="s">
        <v>14</v>
      </c>
      <c r="E190">
        <v>19</v>
      </c>
    </row>
    <row r="191" spans="2:5" x14ac:dyDescent="0.2">
      <c r="B191" t="s">
        <v>20</v>
      </c>
      <c r="C191">
        <v>307</v>
      </c>
      <c r="D191" t="s">
        <v>14</v>
      </c>
      <c r="E191">
        <v>1258</v>
      </c>
    </row>
    <row r="192" spans="2:5" x14ac:dyDescent="0.2">
      <c r="B192" t="s">
        <v>20</v>
      </c>
      <c r="C192">
        <v>2441</v>
      </c>
      <c r="D192" t="s">
        <v>14</v>
      </c>
      <c r="E192">
        <v>362</v>
      </c>
    </row>
    <row r="193" spans="2:5" x14ac:dyDescent="0.2">
      <c r="B193" t="s">
        <v>20</v>
      </c>
      <c r="C193">
        <v>1385</v>
      </c>
      <c r="D193" t="s">
        <v>14</v>
      </c>
      <c r="E193">
        <v>133</v>
      </c>
    </row>
    <row r="194" spans="2:5" x14ac:dyDescent="0.2">
      <c r="B194" t="s">
        <v>20</v>
      </c>
      <c r="C194">
        <v>190</v>
      </c>
      <c r="D194" t="s">
        <v>14</v>
      </c>
      <c r="E194">
        <v>846</v>
      </c>
    </row>
    <row r="195" spans="2:5" x14ac:dyDescent="0.2">
      <c r="B195" t="s">
        <v>20</v>
      </c>
      <c r="C195">
        <v>470</v>
      </c>
      <c r="D195" t="s">
        <v>14</v>
      </c>
      <c r="E195">
        <v>10</v>
      </c>
    </row>
    <row r="196" spans="2:5" x14ac:dyDescent="0.2">
      <c r="B196" t="s">
        <v>20</v>
      </c>
      <c r="C196">
        <v>253</v>
      </c>
      <c r="D196" t="s">
        <v>14</v>
      </c>
      <c r="E196">
        <v>191</v>
      </c>
    </row>
    <row r="197" spans="2:5" x14ac:dyDescent="0.2">
      <c r="B197" t="s">
        <v>20</v>
      </c>
      <c r="C197">
        <v>1113</v>
      </c>
      <c r="D197" t="s">
        <v>14</v>
      </c>
      <c r="E197">
        <v>1979</v>
      </c>
    </row>
    <row r="198" spans="2:5" x14ac:dyDescent="0.2">
      <c r="B198" t="s">
        <v>20</v>
      </c>
      <c r="C198">
        <v>2283</v>
      </c>
      <c r="D198" t="s">
        <v>14</v>
      </c>
      <c r="E198">
        <v>63</v>
      </c>
    </row>
    <row r="199" spans="2:5" x14ac:dyDescent="0.2">
      <c r="B199" t="s">
        <v>20</v>
      </c>
      <c r="C199">
        <v>1095</v>
      </c>
      <c r="D199" t="s">
        <v>14</v>
      </c>
      <c r="E199">
        <v>6080</v>
      </c>
    </row>
    <row r="200" spans="2:5" x14ac:dyDescent="0.2">
      <c r="B200" t="s">
        <v>20</v>
      </c>
      <c r="C200">
        <v>1690</v>
      </c>
      <c r="D200" t="s">
        <v>14</v>
      </c>
      <c r="E200">
        <v>80</v>
      </c>
    </row>
    <row r="201" spans="2:5" x14ac:dyDescent="0.2">
      <c r="B201" t="s">
        <v>20</v>
      </c>
      <c r="C201">
        <v>191</v>
      </c>
      <c r="D201" t="s">
        <v>14</v>
      </c>
      <c r="E201">
        <v>9</v>
      </c>
    </row>
    <row r="202" spans="2:5" x14ac:dyDescent="0.2">
      <c r="B202" t="s">
        <v>20</v>
      </c>
      <c r="C202">
        <v>2013</v>
      </c>
      <c r="D202" t="s">
        <v>14</v>
      </c>
      <c r="E202">
        <v>1784</v>
      </c>
    </row>
    <row r="203" spans="2:5" x14ac:dyDescent="0.2">
      <c r="B203" t="s">
        <v>20</v>
      </c>
      <c r="C203">
        <v>1703</v>
      </c>
      <c r="D203" t="s">
        <v>14</v>
      </c>
      <c r="E203">
        <v>243</v>
      </c>
    </row>
    <row r="204" spans="2:5" x14ac:dyDescent="0.2">
      <c r="B204" t="s">
        <v>20</v>
      </c>
      <c r="C204">
        <v>80</v>
      </c>
      <c r="D204" t="s">
        <v>14</v>
      </c>
      <c r="E204">
        <v>1296</v>
      </c>
    </row>
    <row r="205" spans="2:5" x14ac:dyDescent="0.2">
      <c r="B205" t="s">
        <v>20</v>
      </c>
      <c r="C205">
        <v>41</v>
      </c>
      <c r="D205" t="s">
        <v>14</v>
      </c>
      <c r="E205">
        <v>77</v>
      </c>
    </row>
    <row r="206" spans="2:5" x14ac:dyDescent="0.2">
      <c r="B206" t="s">
        <v>20</v>
      </c>
      <c r="C206">
        <v>187</v>
      </c>
      <c r="D206" t="s">
        <v>14</v>
      </c>
      <c r="E206">
        <v>395</v>
      </c>
    </row>
    <row r="207" spans="2:5" x14ac:dyDescent="0.2">
      <c r="B207" t="s">
        <v>20</v>
      </c>
      <c r="C207">
        <v>2875</v>
      </c>
      <c r="D207" t="s">
        <v>14</v>
      </c>
      <c r="E207">
        <v>49</v>
      </c>
    </row>
    <row r="208" spans="2:5" x14ac:dyDescent="0.2">
      <c r="B208" t="s">
        <v>20</v>
      </c>
      <c r="C208">
        <v>88</v>
      </c>
      <c r="D208" t="s">
        <v>14</v>
      </c>
      <c r="E208">
        <v>180</v>
      </c>
    </row>
    <row r="209" spans="2:5" x14ac:dyDescent="0.2">
      <c r="B209" t="s">
        <v>20</v>
      </c>
      <c r="C209">
        <v>191</v>
      </c>
      <c r="D209" t="s">
        <v>14</v>
      </c>
      <c r="E209">
        <v>2690</v>
      </c>
    </row>
    <row r="210" spans="2:5" x14ac:dyDescent="0.2">
      <c r="B210" t="s">
        <v>20</v>
      </c>
      <c r="C210">
        <v>139</v>
      </c>
      <c r="D210" t="s">
        <v>14</v>
      </c>
      <c r="E210">
        <v>2779</v>
      </c>
    </row>
    <row r="211" spans="2:5" x14ac:dyDescent="0.2">
      <c r="B211" t="s">
        <v>20</v>
      </c>
      <c r="C211">
        <v>186</v>
      </c>
      <c r="D211" t="s">
        <v>14</v>
      </c>
      <c r="E211">
        <v>92</v>
      </c>
    </row>
    <row r="212" spans="2:5" x14ac:dyDescent="0.2">
      <c r="B212" t="s">
        <v>20</v>
      </c>
      <c r="C212">
        <v>112</v>
      </c>
      <c r="D212" t="s">
        <v>14</v>
      </c>
      <c r="E212">
        <v>1028</v>
      </c>
    </row>
    <row r="213" spans="2:5" x14ac:dyDescent="0.2">
      <c r="B213" t="s">
        <v>20</v>
      </c>
      <c r="C213">
        <v>101</v>
      </c>
      <c r="D213" t="s">
        <v>14</v>
      </c>
      <c r="E213">
        <v>26</v>
      </c>
    </row>
    <row r="214" spans="2:5" x14ac:dyDescent="0.2">
      <c r="B214" t="s">
        <v>20</v>
      </c>
      <c r="C214">
        <v>206</v>
      </c>
      <c r="D214" t="s">
        <v>14</v>
      </c>
      <c r="E214">
        <v>1790</v>
      </c>
    </row>
    <row r="215" spans="2:5" x14ac:dyDescent="0.2">
      <c r="B215" t="s">
        <v>20</v>
      </c>
      <c r="C215">
        <v>154</v>
      </c>
      <c r="D215" t="s">
        <v>14</v>
      </c>
      <c r="E215">
        <v>37</v>
      </c>
    </row>
    <row r="216" spans="2:5" x14ac:dyDescent="0.2">
      <c r="B216" t="s">
        <v>20</v>
      </c>
      <c r="C216">
        <v>5966</v>
      </c>
      <c r="D216" t="s">
        <v>14</v>
      </c>
      <c r="E216">
        <v>35</v>
      </c>
    </row>
    <row r="217" spans="2:5" x14ac:dyDescent="0.2">
      <c r="B217" t="s">
        <v>20</v>
      </c>
      <c r="C217">
        <v>169</v>
      </c>
      <c r="D217" t="s">
        <v>14</v>
      </c>
      <c r="E217">
        <v>558</v>
      </c>
    </row>
    <row r="218" spans="2:5" x14ac:dyDescent="0.2">
      <c r="B218" t="s">
        <v>20</v>
      </c>
      <c r="C218">
        <v>2106</v>
      </c>
      <c r="D218" t="s">
        <v>14</v>
      </c>
      <c r="E218">
        <v>64</v>
      </c>
    </row>
    <row r="219" spans="2:5" x14ac:dyDescent="0.2">
      <c r="B219" t="s">
        <v>20</v>
      </c>
      <c r="C219">
        <v>131</v>
      </c>
      <c r="D219" t="s">
        <v>14</v>
      </c>
      <c r="E219">
        <v>245</v>
      </c>
    </row>
    <row r="220" spans="2:5" x14ac:dyDescent="0.2">
      <c r="B220" t="s">
        <v>20</v>
      </c>
      <c r="C220">
        <v>84</v>
      </c>
      <c r="D220" t="s">
        <v>14</v>
      </c>
      <c r="E220">
        <v>71</v>
      </c>
    </row>
    <row r="221" spans="2:5" x14ac:dyDescent="0.2">
      <c r="B221" t="s">
        <v>20</v>
      </c>
      <c r="C221">
        <v>155</v>
      </c>
      <c r="D221" t="s">
        <v>14</v>
      </c>
      <c r="E221">
        <v>42</v>
      </c>
    </row>
    <row r="222" spans="2:5" x14ac:dyDescent="0.2">
      <c r="B222" t="s">
        <v>20</v>
      </c>
      <c r="C222">
        <v>189</v>
      </c>
      <c r="D222" t="s">
        <v>14</v>
      </c>
      <c r="E222">
        <v>156</v>
      </c>
    </row>
    <row r="223" spans="2:5" x14ac:dyDescent="0.2">
      <c r="B223" t="s">
        <v>20</v>
      </c>
      <c r="C223">
        <v>4799</v>
      </c>
      <c r="D223" t="s">
        <v>14</v>
      </c>
      <c r="E223">
        <v>1368</v>
      </c>
    </row>
    <row r="224" spans="2:5" x14ac:dyDescent="0.2">
      <c r="B224" t="s">
        <v>20</v>
      </c>
      <c r="C224">
        <v>1137</v>
      </c>
      <c r="D224" t="s">
        <v>14</v>
      </c>
      <c r="E224">
        <v>102</v>
      </c>
    </row>
    <row r="225" spans="2:5" x14ac:dyDescent="0.2">
      <c r="B225" t="s">
        <v>20</v>
      </c>
      <c r="C225">
        <v>1152</v>
      </c>
      <c r="D225" t="s">
        <v>14</v>
      </c>
      <c r="E225">
        <v>86</v>
      </c>
    </row>
    <row r="226" spans="2:5" x14ac:dyDescent="0.2">
      <c r="B226" t="s">
        <v>20</v>
      </c>
      <c r="C226">
        <v>50</v>
      </c>
      <c r="D226" t="s">
        <v>14</v>
      </c>
      <c r="E226">
        <v>253</v>
      </c>
    </row>
    <row r="227" spans="2:5" x14ac:dyDescent="0.2">
      <c r="B227" t="s">
        <v>20</v>
      </c>
      <c r="C227">
        <v>3059</v>
      </c>
      <c r="D227" t="s">
        <v>14</v>
      </c>
      <c r="E227">
        <v>157</v>
      </c>
    </row>
    <row r="228" spans="2:5" x14ac:dyDescent="0.2">
      <c r="B228" t="s">
        <v>20</v>
      </c>
      <c r="C228">
        <v>34</v>
      </c>
      <c r="D228" t="s">
        <v>14</v>
      </c>
      <c r="E228">
        <v>183</v>
      </c>
    </row>
    <row r="229" spans="2:5" x14ac:dyDescent="0.2">
      <c r="B229" t="s">
        <v>20</v>
      </c>
      <c r="C229">
        <v>220</v>
      </c>
      <c r="D229" t="s">
        <v>14</v>
      </c>
      <c r="E229">
        <v>82</v>
      </c>
    </row>
    <row r="230" spans="2:5" x14ac:dyDescent="0.2">
      <c r="B230" t="s">
        <v>20</v>
      </c>
      <c r="C230">
        <v>1604</v>
      </c>
      <c r="D230" t="s">
        <v>14</v>
      </c>
      <c r="E230">
        <v>1</v>
      </c>
    </row>
    <row r="231" spans="2:5" x14ac:dyDescent="0.2">
      <c r="B231" t="s">
        <v>20</v>
      </c>
      <c r="C231">
        <v>454</v>
      </c>
      <c r="D231" t="s">
        <v>14</v>
      </c>
      <c r="E231">
        <v>1198</v>
      </c>
    </row>
    <row r="232" spans="2:5" x14ac:dyDescent="0.2">
      <c r="B232" t="s">
        <v>20</v>
      </c>
      <c r="C232">
        <v>123</v>
      </c>
      <c r="D232" t="s">
        <v>14</v>
      </c>
      <c r="E232">
        <v>648</v>
      </c>
    </row>
    <row r="233" spans="2:5" x14ac:dyDescent="0.2">
      <c r="B233" t="s">
        <v>20</v>
      </c>
      <c r="C233">
        <v>299</v>
      </c>
      <c r="D233" t="s">
        <v>14</v>
      </c>
      <c r="E233">
        <v>64</v>
      </c>
    </row>
    <row r="234" spans="2:5" x14ac:dyDescent="0.2">
      <c r="B234" t="s">
        <v>20</v>
      </c>
      <c r="C234">
        <v>2237</v>
      </c>
      <c r="D234" t="s">
        <v>14</v>
      </c>
      <c r="E234">
        <v>62</v>
      </c>
    </row>
    <row r="235" spans="2:5" x14ac:dyDescent="0.2">
      <c r="B235" t="s">
        <v>20</v>
      </c>
      <c r="C235">
        <v>645</v>
      </c>
      <c r="D235" t="s">
        <v>14</v>
      </c>
      <c r="E235">
        <v>750</v>
      </c>
    </row>
    <row r="236" spans="2:5" x14ac:dyDescent="0.2">
      <c r="B236" t="s">
        <v>20</v>
      </c>
      <c r="C236">
        <v>484</v>
      </c>
      <c r="D236" t="s">
        <v>14</v>
      </c>
      <c r="E236">
        <v>105</v>
      </c>
    </row>
    <row r="237" spans="2:5" x14ac:dyDescent="0.2">
      <c r="B237" t="s">
        <v>20</v>
      </c>
      <c r="C237">
        <v>154</v>
      </c>
      <c r="D237" t="s">
        <v>14</v>
      </c>
      <c r="E237">
        <v>2604</v>
      </c>
    </row>
    <row r="238" spans="2:5" x14ac:dyDescent="0.2">
      <c r="B238" t="s">
        <v>20</v>
      </c>
      <c r="C238">
        <v>82</v>
      </c>
      <c r="D238" t="s">
        <v>14</v>
      </c>
      <c r="E238">
        <v>65</v>
      </c>
    </row>
    <row r="239" spans="2:5" x14ac:dyDescent="0.2">
      <c r="B239" t="s">
        <v>20</v>
      </c>
      <c r="C239">
        <v>134</v>
      </c>
      <c r="D239" t="s">
        <v>14</v>
      </c>
      <c r="E239">
        <v>94</v>
      </c>
    </row>
    <row r="240" spans="2:5" x14ac:dyDescent="0.2">
      <c r="B240" t="s">
        <v>20</v>
      </c>
      <c r="C240">
        <v>5203</v>
      </c>
      <c r="D240" t="s">
        <v>14</v>
      </c>
      <c r="E240">
        <v>257</v>
      </c>
    </row>
    <row r="241" spans="2:5" x14ac:dyDescent="0.2">
      <c r="B241" t="s">
        <v>20</v>
      </c>
      <c r="C241">
        <v>94</v>
      </c>
      <c r="D241" t="s">
        <v>14</v>
      </c>
      <c r="E241">
        <v>2928</v>
      </c>
    </row>
    <row r="242" spans="2:5" x14ac:dyDescent="0.2">
      <c r="B242" t="s">
        <v>20</v>
      </c>
      <c r="C242">
        <v>205</v>
      </c>
      <c r="D242" t="s">
        <v>14</v>
      </c>
      <c r="E242">
        <v>4697</v>
      </c>
    </row>
    <row r="243" spans="2:5" x14ac:dyDescent="0.2">
      <c r="B243" t="s">
        <v>20</v>
      </c>
      <c r="C243">
        <v>92</v>
      </c>
      <c r="D243" t="s">
        <v>14</v>
      </c>
      <c r="E243">
        <v>2915</v>
      </c>
    </row>
    <row r="244" spans="2:5" x14ac:dyDescent="0.2">
      <c r="B244" t="s">
        <v>20</v>
      </c>
      <c r="C244">
        <v>219</v>
      </c>
      <c r="D244" t="s">
        <v>14</v>
      </c>
      <c r="E244">
        <v>18</v>
      </c>
    </row>
    <row r="245" spans="2:5" x14ac:dyDescent="0.2">
      <c r="B245" t="s">
        <v>20</v>
      </c>
      <c r="C245">
        <v>2526</v>
      </c>
      <c r="D245" t="s">
        <v>14</v>
      </c>
      <c r="E245">
        <v>602</v>
      </c>
    </row>
    <row r="246" spans="2:5" x14ac:dyDescent="0.2">
      <c r="B246" t="s">
        <v>20</v>
      </c>
      <c r="C246">
        <v>94</v>
      </c>
      <c r="D246" t="s">
        <v>14</v>
      </c>
      <c r="E246">
        <v>1</v>
      </c>
    </row>
    <row r="247" spans="2:5" x14ac:dyDescent="0.2">
      <c r="B247" t="s">
        <v>20</v>
      </c>
      <c r="C247">
        <v>1713</v>
      </c>
      <c r="D247" t="s">
        <v>14</v>
      </c>
      <c r="E247">
        <v>3868</v>
      </c>
    </row>
    <row r="248" spans="2:5" x14ac:dyDescent="0.2">
      <c r="B248" t="s">
        <v>20</v>
      </c>
      <c r="C248">
        <v>249</v>
      </c>
      <c r="D248" t="s">
        <v>14</v>
      </c>
      <c r="E248">
        <v>504</v>
      </c>
    </row>
    <row r="249" spans="2:5" x14ac:dyDescent="0.2">
      <c r="B249" t="s">
        <v>20</v>
      </c>
      <c r="C249">
        <v>192</v>
      </c>
      <c r="D249" t="s">
        <v>14</v>
      </c>
      <c r="E249">
        <v>14</v>
      </c>
    </row>
    <row r="250" spans="2:5" x14ac:dyDescent="0.2">
      <c r="B250" t="s">
        <v>20</v>
      </c>
      <c r="C250">
        <v>247</v>
      </c>
      <c r="D250" t="s">
        <v>14</v>
      </c>
      <c r="E250">
        <v>750</v>
      </c>
    </row>
    <row r="251" spans="2:5" x14ac:dyDescent="0.2">
      <c r="B251" t="s">
        <v>20</v>
      </c>
      <c r="C251">
        <v>2293</v>
      </c>
      <c r="D251" t="s">
        <v>14</v>
      </c>
      <c r="E251">
        <v>77</v>
      </c>
    </row>
    <row r="252" spans="2:5" x14ac:dyDescent="0.2">
      <c r="B252" t="s">
        <v>20</v>
      </c>
      <c r="C252">
        <v>3131</v>
      </c>
      <c r="D252" t="s">
        <v>14</v>
      </c>
      <c r="E252">
        <v>752</v>
      </c>
    </row>
    <row r="253" spans="2:5" x14ac:dyDescent="0.2">
      <c r="B253" t="s">
        <v>20</v>
      </c>
      <c r="C253">
        <v>143</v>
      </c>
      <c r="D253" t="s">
        <v>14</v>
      </c>
      <c r="E253">
        <v>131</v>
      </c>
    </row>
    <row r="254" spans="2:5" x14ac:dyDescent="0.2">
      <c r="B254" t="s">
        <v>20</v>
      </c>
      <c r="C254">
        <v>296</v>
      </c>
      <c r="D254" t="s">
        <v>14</v>
      </c>
      <c r="E254">
        <v>87</v>
      </c>
    </row>
    <row r="255" spans="2:5" x14ac:dyDescent="0.2">
      <c r="B255" t="s">
        <v>20</v>
      </c>
      <c r="C255">
        <v>170</v>
      </c>
      <c r="D255" t="s">
        <v>14</v>
      </c>
      <c r="E255">
        <v>1063</v>
      </c>
    </row>
    <row r="256" spans="2:5" x14ac:dyDescent="0.2">
      <c r="B256" t="s">
        <v>20</v>
      </c>
      <c r="C256">
        <v>86</v>
      </c>
      <c r="D256" t="s">
        <v>14</v>
      </c>
      <c r="E256">
        <v>76</v>
      </c>
    </row>
    <row r="257" spans="2:5" x14ac:dyDescent="0.2">
      <c r="B257" t="s">
        <v>20</v>
      </c>
      <c r="C257">
        <v>6286</v>
      </c>
      <c r="D257" t="s">
        <v>14</v>
      </c>
      <c r="E257">
        <v>4428</v>
      </c>
    </row>
    <row r="258" spans="2:5" x14ac:dyDescent="0.2">
      <c r="B258" t="s">
        <v>20</v>
      </c>
      <c r="C258">
        <v>3727</v>
      </c>
      <c r="D258" t="s">
        <v>14</v>
      </c>
      <c r="E258">
        <v>58</v>
      </c>
    </row>
    <row r="259" spans="2:5" x14ac:dyDescent="0.2">
      <c r="B259" t="s">
        <v>20</v>
      </c>
      <c r="C259">
        <v>1605</v>
      </c>
      <c r="D259" t="s">
        <v>14</v>
      </c>
      <c r="E259">
        <v>111</v>
      </c>
    </row>
    <row r="260" spans="2:5" x14ac:dyDescent="0.2">
      <c r="B260" t="s">
        <v>20</v>
      </c>
      <c r="C260">
        <v>2120</v>
      </c>
      <c r="D260" t="s">
        <v>14</v>
      </c>
      <c r="E260">
        <v>2955</v>
      </c>
    </row>
    <row r="261" spans="2:5" x14ac:dyDescent="0.2">
      <c r="B261" t="s">
        <v>20</v>
      </c>
      <c r="C261">
        <v>50</v>
      </c>
      <c r="D261" t="s">
        <v>14</v>
      </c>
      <c r="E261">
        <v>1657</v>
      </c>
    </row>
    <row r="262" spans="2:5" x14ac:dyDescent="0.2">
      <c r="B262" t="s">
        <v>20</v>
      </c>
      <c r="C262">
        <v>2080</v>
      </c>
      <c r="D262" t="s">
        <v>14</v>
      </c>
      <c r="E262">
        <v>926</v>
      </c>
    </row>
    <row r="263" spans="2:5" x14ac:dyDescent="0.2">
      <c r="B263" t="s">
        <v>20</v>
      </c>
      <c r="C263">
        <v>2105</v>
      </c>
      <c r="D263" t="s">
        <v>14</v>
      </c>
      <c r="E263">
        <v>77</v>
      </c>
    </row>
    <row r="264" spans="2:5" x14ac:dyDescent="0.2">
      <c r="B264" t="s">
        <v>20</v>
      </c>
      <c r="C264">
        <v>2436</v>
      </c>
      <c r="D264" t="s">
        <v>14</v>
      </c>
      <c r="E264">
        <v>1748</v>
      </c>
    </row>
    <row r="265" spans="2:5" x14ac:dyDescent="0.2">
      <c r="B265" t="s">
        <v>20</v>
      </c>
      <c r="C265">
        <v>80</v>
      </c>
      <c r="D265" t="s">
        <v>14</v>
      </c>
      <c r="E265">
        <v>79</v>
      </c>
    </row>
    <row r="266" spans="2:5" x14ac:dyDescent="0.2">
      <c r="B266" t="s">
        <v>20</v>
      </c>
      <c r="C266">
        <v>42</v>
      </c>
      <c r="D266" t="s">
        <v>14</v>
      </c>
      <c r="E266">
        <v>889</v>
      </c>
    </row>
    <row r="267" spans="2:5" x14ac:dyDescent="0.2">
      <c r="B267" t="s">
        <v>20</v>
      </c>
      <c r="C267">
        <v>139</v>
      </c>
      <c r="D267" t="s">
        <v>14</v>
      </c>
      <c r="E267">
        <v>56</v>
      </c>
    </row>
    <row r="268" spans="2:5" x14ac:dyDescent="0.2">
      <c r="B268" t="s">
        <v>20</v>
      </c>
      <c r="C268">
        <v>159</v>
      </c>
      <c r="D268" t="s">
        <v>14</v>
      </c>
      <c r="E268">
        <v>1</v>
      </c>
    </row>
    <row r="269" spans="2:5" x14ac:dyDescent="0.2">
      <c r="B269" t="s">
        <v>20</v>
      </c>
      <c r="C269">
        <v>381</v>
      </c>
      <c r="D269" t="s">
        <v>14</v>
      </c>
      <c r="E269">
        <v>83</v>
      </c>
    </row>
    <row r="270" spans="2:5" x14ac:dyDescent="0.2">
      <c r="B270" t="s">
        <v>20</v>
      </c>
      <c r="C270">
        <v>194</v>
      </c>
      <c r="D270" t="s">
        <v>14</v>
      </c>
      <c r="E270">
        <v>2025</v>
      </c>
    </row>
    <row r="271" spans="2:5" x14ac:dyDescent="0.2">
      <c r="B271" t="s">
        <v>20</v>
      </c>
      <c r="C271">
        <v>106</v>
      </c>
      <c r="D271" t="s">
        <v>14</v>
      </c>
      <c r="E271">
        <v>14</v>
      </c>
    </row>
    <row r="272" spans="2:5" x14ac:dyDescent="0.2">
      <c r="B272" t="s">
        <v>20</v>
      </c>
      <c r="C272">
        <v>142</v>
      </c>
      <c r="D272" t="s">
        <v>14</v>
      </c>
      <c r="E272">
        <v>656</v>
      </c>
    </row>
    <row r="273" spans="2:5" x14ac:dyDescent="0.2">
      <c r="B273" t="s">
        <v>20</v>
      </c>
      <c r="C273">
        <v>211</v>
      </c>
      <c r="D273" t="s">
        <v>14</v>
      </c>
      <c r="E273">
        <v>1596</v>
      </c>
    </row>
    <row r="274" spans="2:5" x14ac:dyDescent="0.2">
      <c r="B274" t="s">
        <v>20</v>
      </c>
      <c r="C274">
        <v>2756</v>
      </c>
      <c r="D274" t="s">
        <v>14</v>
      </c>
      <c r="E274">
        <v>10</v>
      </c>
    </row>
    <row r="275" spans="2:5" x14ac:dyDescent="0.2">
      <c r="B275" t="s">
        <v>20</v>
      </c>
      <c r="C275">
        <v>173</v>
      </c>
      <c r="D275" t="s">
        <v>14</v>
      </c>
      <c r="E275">
        <v>1121</v>
      </c>
    </row>
    <row r="276" spans="2:5" x14ac:dyDescent="0.2">
      <c r="B276" t="s">
        <v>20</v>
      </c>
      <c r="C276">
        <v>87</v>
      </c>
      <c r="D276" t="s">
        <v>14</v>
      </c>
      <c r="E276">
        <v>15</v>
      </c>
    </row>
    <row r="277" spans="2:5" x14ac:dyDescent="0.2">
      <c r="B277" t="s">
        <v>20</v>
      </c>
      <c r="C277">
        <v>1572</v>
      </c>
      <c r="D277" t="s">
        <v>14</v>
      </c>
      <c r="E277">
        <v>191</v>
      </c>
    </row>
    <row r="278" spans="2:5" x14ac:dyDescent="0.2">
      <c r="B278" t="s">
        <v>20</v>
      </c>
      <c r="C278">
        <v>2346</v>
      </c>
      <c r="D278" t="s">
        <v>14</v>
      </c>
      <c r="E278">
        <v>16</v>
      </c>
    </row>
    <row r="279" spans="2:5" x14ac:dyDescent="0.2">
      <c r="B279" t="s">
        <v>20</v>
      </c>
      <c r="C279">
        <v>115</v>
      </c>
      <c r="D279" t="s">
        <v>14</v>
      </c>
      <c r="E279">
        <v>17</v>
      </c>
    </row>
    <row r="280" spans="2:5" x14ac:dyDescent="0.2">
      <c r="B280" t="s">
        <v>20</v>
      </c>
      <c r="C280">
        <v>85</v>
      </c>
      <c r="D280" t="s">
        <v>14</v>
      </c>
      <c r="E280">
        <v>34</v>
      </c>
    </row>
    <row r="281" spans="2:5" x14ac:dyDescent="0.2">
      <c r="B281" t="s">
        <v>20</v>
      </c>
      <c r="C281">
        <v>144</v>
      </c>
      <c r="D281" t="s">
        <v>14</v>
      </c>
      <c r="E281">
        <v>1</v>
      </c>
    </row>
    <row r="282" spans="2:5" x14ac:dyDescent="0.2">
      <c r="B282" t="s">
        <v>20</v>
      </c>
      <c r="C282">
        <v>2443</v>
      </c>
      <c r="D282" t="s">
        <v>14</v>
      </c>
      <c r="E282">
        <v>1274</v>
      </c>
    </row>
    <row r="283" spans="2:5" x14ac:dyDescent="0.2">
      <c r="B283" t="s">
        <v>20</v>
      </c>
      <c r="C283">
        <v>64</v>
      </c>
      <c r="D283" t="s">
        <v>14</v>
      </c>
      <c r="E283">
        <v>210</v>
      </c>
    </row>
    <row r="284" spans="2:5" x14ac:dyDescent="0.2">
      <c r="B284" t="s">
        <v>20</v>
      </c>
      <c r="C284">
        <v>268</v>
      </c>
      <c r="D284" t="s">
        <v>14</v>
      </c>
      <c r="E284">
        <v>248</v>
      </c>
    </row>
    <row r="285" spans="2:5" x14ac:dyDescent="0.2">
      <c r="B285" t="s">
        <v>20</v>
      </c>
      <c r="C285">
        <v>195</v>
      </c>
      <c r="D285" t="s">
        <v>14</v>
      </c>
      <c r="E285">
        <v>513</v>
      </c>
    </row>
    <row r="286" spans="2:5" x14ac:dyDescent="0.2">
      <c r="B286" t="s">
        <v>20</v>
      </c>
      <c r="C286">
        <v>186</v>
      </c>
      <c r="D286" t="s">
        <v>14</v>
      </c>
      <c r="E286">
        <v>3410</v>
      </c>
    </row>
    <row r="287" spans="2:5" x14ac:dyDescent="0.2">
      <c r="B287" t="s">
        <v>20</v>
      </c>
      <c r="C287">
        <v>460</v>
      </c>
      <c r="D287" t="s">
        <v>14</v>
      </c>
      <c r="E287">
        <v>10</v>
      </c>
    </row>
    <row r="288" spans="2:5" x14ac:dyDescent="0.2">
      <c r="B288" t="s">
        <v>20</v>
      </c>
      <c r="C288">
        <v>2528</v>
      </c>
      <c r="D288" t="s">
        <v>14</v>
      </c>
      <c r="E288">
        <v>2201</v>
      </c>
    </row>
    <row r="289" spans="2:5" x14ac:dyDescent="0.2">
      <c r="B289" t="s">
        <v>20</v>
      </c>
      <c r="C289">
        <v>3657</v>
      </c>
      <c r="D289" t="s">
        <v>14</v>
      </c>
      <c r="E289">
        <v>676</v>
      </c>
    </row>
    <row r="290" spans="2:5" x14ac:dyDescent="0.2">
      <c r="B290" t="s">
        <v>20</v>
      </c>
      <c r="C290">
        <v>131</v>
      </c>
      <c r="D290" t="s">
        <v>14</v>
      </c>
      <c r="E290">
        <v>831</v>
      </c>
    </row>
    <row r="291" spans="2:5" x14ac:dyDescent="0.2">
      <c r="B291" t="s">
        <v>20</v>
      </c>
      <c r="C291">
        <v>239</v>
      </c>
      <c r="D291" t="s">
        <v>14</v>
      </c>
      <c r="E291">
        <v>859</v>
      </c>
    </row>
    <row r="292" spans="2:5" x14ac:dyDescent="0.2">
      <c r="B292" t="s">
        <v>20</v>
      </c>
      <c r="C292">
        <v>78</v>
      </c>
      <c r="D292" t="s">
        <v>14</v>
      </c>
      <c r="E292">
        <v>45</v>
      </c>
    </row>
    <row r="293" spans="2:5" x14ac:dyDescent="0.2">
      <c r="B293" t="s">
        <v>20</v>
      </c>
      <c r="C293">
        <v>1773</v>
      </c>
      <c r="D293" t="s">
        <v>14</v>
      </c>
      <c r="E293">
        <v>6</v>
      </c>
    </row>
    <row r="294" spans="2:5" x14ac:dyDescent="0.2">
      <c r="B294" t="s">
        <v>20</v>
      </c>
      <c r="C294">
        <v>32</v>
      </c>
      <c r="D294" t="s">
        <v>14</v>
      </c>
      <c r="E294">
        <v>7</v>
      </c>
    </row>
    <row r="295" spans="2:5" x14ac:dyDescent="0.2">
      <c r="B295" t="s">
        <v>20</v>
      </c>
      <c r="C295">
        <v>369</v>
      </c>
      <c r="D295" t="s">
        <v>14</v>
      </c>
      <c r="E295">
        <v>31</v>
      </c>
    </row>
    <row r="296" spans="2:5" x14ac:dyDescent="0.2">
      <c r="B296" t="s">
        <v>20</v>
      </c>
      <c r="C296">
        <v>89</v>
      </c>
      <c r="D296" t="s">
        <v>14</v>
      </c>
      <c r="E296">
        <v>78</v>
      </c>
    </row>
    <row r="297" spans="2:5" x14ac:dyDescent="0.2">
      <c r="B297" t="s">
        <v>20</v>
      </c>
      <c r="C297">
        <v>147</v>
      </c>
      <c r="D297" t="s">
        <v>14</v>
      </c>
      <c r="E297">
        <v>1225</v>
      </c>
    </row>
    <row r="298" spans="2:5" x14ac:dyDescent="0.2">
      <c r="B298" t="s">
        <v>20</v>
      </c>
      <c r="C298">
        <v>126</v>
      </c>
      <c r="D298" t="s">
        <v>14</v>
      </c>
      <c r="E298">
        <v>1</v>
      </c>
    </row>
    <row r="299" spans="2:5" x14ac:dyDescent="0.2">
      <c r="B299" t="s">
        <v>20</v>
      </c>
      <c r="C299">
        <v>2218</v>
      </c>
      <c r="D299" t="s">
        <v>14</v>
      </c>
      <c r="E299">
        <v>67</v>
      </c>
    </row>
    <row r="300" spans="2:5" x14ac:dyDescent="0.2">
      <c r="B300" t="s">
        <v>20</v>
      </c>
      <c r="C300">
        <v>202</v>
      </c>
      <c r="D300" t="s">
        <v>14</v>
      </c>
      <c r="E300">
        <v>19</v>
      </c>
    </row>
    <row r="301" spans="2:5" x14ac:dyDescent="0.2">
      <c r="B301" t="s">
        <v>20</v>
      </c>
      <c r="C301">
        <v>140</v>
      </c>
      <c r="D301" t="s">
        <v>14</v>
      </c>
      <c r="E301">
        <v>2108</v>
      </c>
    </row>
    <row r="302" spans="2:5" x14ac:dyDescent="0.2">
      <c r="B302" t="s">
        <v>20</v>
      </c>
      <c r="C302">
        <v>1052</v>
      </c>
      <c r="D302" t="s">
        <v>14</v>
      </c>
      <c r="E302">
        <v>679</v>
      </c>
    </row>
    <row r="303" spans="2:5" x14ac:dyDescent="0.2">
      <c r="B303" t="s">
        <v>20</v>
      </c>
      <c r="C303">
        <v>247</v>
      </c>
      <c r="D303" t="s">
        <v>14</v>
      </c>
      <c r="E303">
        <v>36</v>
      </c>
    </row>
    <row r="304" spans="2:5" x14ac:dyDescent="0.2">
      <c r="B304" t="s">
        <v>20</v>
      </c>
      <c r="C304">
        <v>84</v>
      </c>
      <c r="D304" t="s">
        <v>14</v>
      </c>
      <c r="E304">
        <v>47</v>
      </c>
    </row>
    <row r="305" spans="2:5" x14ac:dyDescent="0.2">
      <c r="B305" t="s">
        <v>20</v>
      </c>
      <c r="C305">
        <v>88</v>
      </c>
      <c r="D305" t="s">
        <v>14</v>
      </c>
      <c r="E305">
        <v>70</v>
      </c>
    </row>
    <row r="306" spans="2:5" x14ac:dyDescent="0.2">
      <c r="B306" t="s">
        <v>20</v>
      </c>
      <c r="C306">
        <v>156</v>
      </c>
      <c r="D306" t="s">
        <v>14</v>
      </c>
      <c r="E306">
        <v>154</v>
      </c>
    </row>
    <row r="307" spans="2:5" x14ac:dyDescent="0.2">
      <c r="B307" t="s">
        <v>20</v>
      </c>
      <c r="C307">
        <v>2985</v>
      </c>
      <c r="D307" t="s">
        <v>14</v>
      </c>
      <c r="E307">
        <v>22</v>
      </c>
    </row>
    <row r="308" spans="2:5" x14ac:dyDescent="0.2">
      <c r="B308" t="s">
        <v>20</v>
      </c>
      <c r="C308">
        <v>762</v>
      </c>
      <c r="D308" t="s">
        <v>14</v>
      </c>
      <c r="E308">
        <v>1758</v>
      </c>
    </row>
    <row r="309" spans="2:5" x14ac:dyDescent="0.2">
      <c r="B309" t="s">
        <v>20</v>
      </c>
      <c r="C309">
        <v>554</v>
      </c>
      <c r="D309" t="s">
        <v>14</v>
      </c>
      <c r="E309">
        <v>94</v>
      </c>
    </row>
    <row r="310" spans="2:5" x14ac:dyDescent="0.2">
      <c r="B310" t="s">
        <v>20</v>
      </c>
      <c r="C310">
        <v>135</v>
      </c>
      <c r="D310" t="s">
        <v>14</v>
      </c>
      <c r="E310">
        <v>33</v>
      </c>
    </row>
    <row r="311" spans="2:5" x14ac:dyDescent="0.2">
      <c r="B311" t="s">
        <v>20</v>
      </c>
      <c r="C311">
        <v>122</v>
      </c>
      <c r="D311" t="s">
        <v>14</v>
      </c>
      <c r="E311">
        <v>1</v>
      </c>
    </row>
    <row r="312" spans="2:5" x14ac:dyDescent="0.2">
      <c r="B312" t="s">
        <v>20</v>
      </c>
      <c r="C312">
        <v>221</v>
      </c>
      <c r="D312" t="s">
        <v>14</v>
      </c>
      <c r="E312">
        <v>31</v>
      </c>
    </row>
    <row r="313" spans="2:5" x14ac:dyDescent="0.2">
      <c r="B313" t="s">
        <v>20</v>
      </c>
      <c r="C313">
        <v>126</v>
      </c>
      <c r="D313" t="s">
        <v>14</v>
      </c>
      <c r="E313">
        <v>35</v>
      </c>
    </row>
    <row r="314" spans="2:5" x14ac:dyDescent="0.2">
      <c r="B314" t="s">
        <v>20</v>
      </c>
      <c r="C314">
        <v>1022</v>
      </c>
      <c r="D314" t="s">
        <v>14</v>
      </c>
      <c r="E314">
        <v>63</v>
      </c>
    </row>
    <row r="315" spans="2:5" x14ac:dyDescent="0.2">
      <c r="B315" t="s">
        <v>20</v>
      </c>
      <c r="C315">
        <v>3177</v>
      </c>
      <c r="D315" t="s">
        <v>14</v>
      </c>
      <c r="E315">
        <v>526</v>
      </c>
    </row>
    <row r="316" spans="2:5" x14ac:dyDescent="0.2">
      <c r="B316" t="s">
        <v>20</v>
      </c>
      <c r="C316">
        <v>198</v>
      </c>
      <c r="D316" t="s">
        <v>14</v>
      </c>
      <c r="E316">
        <v>121</v>
      </c>
    </row>
    <row r="317" spans="2:5" x14ac:dyDescent="0.2">
      <c r="B317" t="s">
        <v>20</v>
      </c>
      <c r="C317">
        <v>85</v>
      </c>
      <c r="D317" t="s">
        <v>14</v>
      </c>
      <c r="E317">
        <v>67</v>
      </c>
    </row>
    <row r="318" spans="2:5" x14ac:dyDescent="0.2">
      <c r="B318" t="s">
        <v>20</v>
      </c>
      <c r="C318">
        <v>3596</v>
      </c>
      <c r="D318" t="s">
        <v>14</v>
      </c>
      <c r="E318">
        <v>57</v>
      </c>
    </row>
    <row r="319" spans="2:5" x14ac:dyDescent="0.2">
      <c r="B319" t="s">
        <v>20</v>
      </c>
      <c r="C319">
        <v>244</v>
      </c>
      <c r="D319" t="s">
        <v>14</v>
      </c>
      <c r="E319">
        <v>1229</v>
      </c>
    </row>
    <row r="320" spans="2:5" x14ac:dyDescent="0.2">
      <c r="B320" t="s">
        <v>20</v>
      </c>
      <c r="C320">
        <v>5180</v>
      </c>
      <c r="D320" t="s">
        <v>14</v>
      </c>
      <c r="E320">
        <v>12</v>
      </c>
    </row>
    <row r="321" spans="2:5" x14ac:dyDescent="0.2">
      <c r="B321" t="s">
        <v>20</v>
      </c>
      <c r="C321">
        <v>589</v>
      </c>
      <c r="D321" t="s">
        <v>14</v>
      </c>
      <c r="E321">
        <v>452</v>
      </c>
    </row>
    <row r="322" spans="2:5" x14ac:dyDescent="0.2">
      <c r="B322" t="s">
        <v>20</v>
      </c>
      <c r="C322">
        <v>2725</v>
      </c>
      <c r="D322" t="s">
        <v>14</v>
      </c>
      <c r="E322">
        <v>1886</v>
      </c>
    </row>
    <row r="323" spans="2:5" x14ac:dyDescent="0.2">
      <c r="B323" t="s">
        <v>20</v>
      </c>
      <c r="C323">
        <v>300</v>
      </c>
      <c r="D323" t="s">
        <v>14</v>
      </c>
      <c r="E323">
        <v>1825</v>
      </c>
    </row>
    <row r="324" spans="2:5" x14ac:dyDescent="0.2">
      <c r="B324" t="s">
        <v>20</v>
      </c>
      <c r="C324">
        <v>144</v>
      </c>
      <c r="D324" t="s">
        <v>14</v>
      </c>
      <c r="E324">
        <v>31</v>
      </c>
    </row>
    <row r="325" spans="2:5" x14ac:dyDescent="0.2">
      <c r="B325" t="s">
        <v>20</v>
      </c>
      <c r="C325">
        <v>87</v>
      </c>
      <c r="D325" t="s">
        <v>14</v>
      </c>
      <c r="E325">
        <v>107</v>
      </c>
    </row>
    <row r="326" spans="2:5" x14ac:dyDescent="0.2">
      <c r="B326" t="s">
        <v>20</v>
      </c>
      <c r="C326">
        <v>3116</v>
      </c>
      <c r="D326" t="s">
        <v>14</v>
      </c>
      <c r="E326">
        <v>27</v>
      </c>
    </row>
    <row r="327" spans="2:5" x14ac:dyDescent="0.2">
      <c r="B327" t="s">
        <v>20</v>
      </c>
      <c r="C327">
        <v>909</v>
      </c>
      <c r="D327" t="s">
        <v>14</v>
      </c>
      <c r="E327">
        <v>1221</v>
      </c>
    </row>
    <row r="328" spans="2:5" x14ac:dyDescent="0.2">
      <c r="B328" t="s">
        <v>20</v>
      </c>
      <c r="C328">
        <v>1613</v>
      </c>
      <c r="D328" t="s">
        <v>14</v>
      </c>
      <c r="E328">
        <v>1</v>
      </c>
    </row>
    <row r="329" spans="2:5" x14ac:dyDescent="0.2">
      <c r="B329" t="s">
        <v>20</v>
      </c>
      <c r="C329">
        <v>136</v>
      </c>
      <c r="D329" t="s">
        <v>14</v>
      </c>
      <c r="E329">
        <v>16</v>
      </c>
    </row>
    <row r="330" spans="2:5" x14ac:dyDescent="0.2">
      <c r="B330" t="s">
        <v>20</v>
      </c>
      <c r="C330">
        <v>130</v>
      </c>
      <c r="D330" t="s">
        <v>14</v>
      </c>
      <c r="E330">
        <v>41</v>
      </c>
    </row>
    <row r="331" spans="2:5" x14ac:dyDescent="0.2">
      <c r="B331" t="s">
        <v>20</v>
      </c>
      <c r="C331">
        <v>102</v>
      </c>
      <c r="D331" t="s">
        <v>14</v>
      </c>
      <c r="E331">
        <v>523</v>
      </c>
    </row>
    <row r="332" spans="2:5" x14ac:dyDescent="0.2">
      <c r="B332" t="s">
        <v>20</v>
      </c>
      <c r="C332">
        <v>4006</v>
      </c>
      <c r="D332" t="s">
        <v>14</v>
      </c>
      <c r="E332">
        <v>141</v>
      </c>
    </row>
    <row r="333" spans="2:5" x14ac:dyDescent="0.2">
      <c r="B333" t="s">
        <v>20</v>
      </c>
      <c r="C333">
        <v>1629</v>
      </c>
      <c r="D333" t="s">
        <v>14</v>
      </c>
      <c r="E333">
        <v>52</v>
      </c>
    </row>
    <row r="334" spans="2:5" x14ac:dyDescent="0.2">
      <c r="B334" t="s">
        <v>20</v>
      </c>
      <c r="C334">
        <v>2188</v>
      </c>
      <c r="D334" t="s">
        <v>14</v>
      </c>
      <c r="E334">
        <v>225</v>
      </c>
    </row>
    <row r="335" spans="2:5" x14ac:dyDescent="0.2">
      <c r="B335" t="s">
        <v>20</v>
      </c>
      <c r="C335">
        <v>2409</v>
      </c>
      <c r="D335" t="s">
        <v>14</v>
      </c>
      <c r="E335">
        <v>38</v>
      </c>
    </row>
    <row r="336" spans="2:5" x14ac:dyDescent="0.2">
      <c r="B336" t="s">
        <v>20</v>
      </c>
      <c r="C336">
        <v>194</v>
      </c>
      <c r="D336" t="s">
        <v>14</v>
      </c>
      <c r="E336">
        <v>15</v>
      </c>
    </row>
    <row r="337" spans="2:5" x14ac:dyDescent="0.2">
      <c r="B337" t="s">
        <v>20</v>
      </c>
      <c r="C337">
        <v>1140</v>
      </c>
      <c r="D337" t="s">
        <v>14</v>
      </c>
      <c r="E337">
        <v>37</v>
      </c>
    </row>
    <row r="338" spans="2:5" x14ac:dyDescent="0.2">
      <c r="B338" t="s">
        <v>20</v>
      </c>
      <c r="C338">
        <v>102</v>
      </c>
      <c r="D338" t="s">
        <v>14</v>
      </c>
      <c r="E338">
        <v>112</v>
      </c>
    </row>
    <row r="339" spans="2:5" x14ac:dyDescent="0.2">
      <c r="B339" t="s">
        <v>20</v>
      </c>
      <c r="C339">
        <v>2857</v>
      </c>
      <c r="D339" t="s">
        <v>14</v>
      </c>
      <c r="E339">
        <v>21</v>
      </c>
    </row>
    <row r="340" spans="2:5" x14ac:dyDescent="0.2">
      <c r="B340" t="s">
        <v>20</v>
      </c>
      <c r="C340">
        <v>107</v>
      </c>
      <c r="D340" t="s">
        <v>14</v>
      </c>
      <c r="E340">
        <v>67</v>
      </c>
    </row>
    <row r="341" spans="2:5" x14ac:dyDescent="0.2">
      <c r="B341" t="s">
        <v>20</v>
      </c>
      <c r="C341">
        <v>160</v>
      </c>
      <c r="D341" t="s">
        <v>14</v>
      </c>
      <c r="E341">
        <v>78</v>
      </c>
    </row>
    <row r="342" spans="2:5" x14ac:dyDescent="0.2">
      <c r="B342" t="s">
        <v>20</v>
      </c>
      <c r="C342">
        <v>2230</v>
      </c>
      <c r="D342" t="s">
        <v>14</v>
      </c>
      <c r="E342">
        <v>67</v>
      </c>
    </row>
    <row r="343" spans="2:5" x14ac:dyDescent="0.2">
      <c r="B343" t="s">
        <v>20</v>
      </c>
      <c r="C343">
        <v>316</v>
      </c>
      <c r="D343" t="s">
        <v>14</v>
      </c>
      <c r="E343">
        <v>263</v>
      </c>
    </row>
    <row r="344" spans="2:5" x14ac:dyDescent="0.2">
      <c r="B344" t="s">
        <v>20</v>
      </c>
      <c r="C344">
        <v>117</v>
      </c>
      <c r="D344" t="s">
        <v>14</v>
      </c>
      <c r="E344">
        <v>1691</v>
      </c>
    </row>
    <row r="345" spans="2:5" x14ac:dyDescent="0.2">
      <c r="B345" t="s">
        <v>20</v>
      </c>
      <c r="C345">
        <v>6406</v>
      </c>
      <c r="D345" t="s">
        <v>14</v>
      </c>
      <c r="E345">
        <v>181</v>
      </c>
    </row>
    <row r="346" spans="2:5" x14ac:dyDescent="0.2">
      <c r="B346" t="s">
        <v>20</v>
      </c>
      <c r="C346">
        <v>192</v>
      </c>
      <c r="D346" t="s">
        <v>14</v>
      </c>
      <c r="E346">
        <v>13</v>
      </c>
    </row>
    <row r="347" spans="2:5" x14ac:dyDescent="0.2">
      <c r="B347" t="s">
        <v>20</v>
      </c>
      <c r="C347">
        <v>26</v>
      </c>
      <c r="D347" t="s">
        <v>14</v>
      </c>
      <c r="E347">
        <v>1</v>
      </c>
    </row>
    <row r="348" spans="2:5" x14ac:dyDescent="0.2">
      <c r="B348" t="s">
        <v>20</v>
      </c>
      <c r="C348">
        <v>723</v>
      </c>
      <c r="D348" t="s">
        <v>14</v>
      </c>
      <c r="E348">
        <v>21</v>
      </c>
    </row>
    <row r="349" spans="2:5" x14ac:dyDescent="0.2">
      <c r="B349" t="s">
        <v>20</v>
      </c>
      <c r="C349">
        <v>170</v>
      </c>
      <c r="D349" t="s">
        <v>14</v>
      </c>
      <c r="E349">
        <v>830</v>
      </c>
    </row>
    <row r="350" spans="2:5" x14ac:dyDescent="0.2">
      <c r="B350" t="s">
        <v>20</v>
      </c>
      <c r="C350">
        <v>238</v>
      </c>
      <c r="D350" t="s">
        <v>14</v>
      </c>
      <c r="E350">
        <v>130</v>
      </c>
    </row>
    <row r="351" spans="2:5" x14ac:dyDescent="0.2">
      <c r="B351" t="s">
        <v>20</v>
      </c>
      <c r="C351">
        <v>55</v>
      </c>
      <c r="D351" t="s">
        <v>14</v>
      </c>
      <c r="E351">
        <v>55</v>
      </c>
    </row>
    <row r="352" spans="2:5" x14ac:dyDescent="0.2">
      <c r="B352" t="s">
        <v>20</v>
      </c>
      <c r="C352">
        <v>128</v>
      </c>
      <c r="D352" t="s">
        <v>14</v>
      </c>
      <c r="E352">
        <v>114</v>
      </c>
    </row>
    <row r="353" spans="2:5" x14ac:dyDescent="0.2">
      <c r="B353" t="s">
        <v>20</v>
      </c>
      <c r="C353">
        <v>2144</v>
      </c>
      <c r="D353" t="s">
        <v>14</v>
      </c>
      <c r="E353">
        <v>594</v>
      </c>
    </row>
    <row r="354" spans="2:5" x14ac:dyDescent="0.2">
      <c r="B354" t="s">
        <v>20</v>
      </c>
      <c r="C354">
        <v>2693</v>
      </c>
      <c r="D354" t="s">
        <v>14</v>
      </c>
      <c r="E354">
        <v>24</v>
      </c>
    </row>
    <row r="355" spans="2:5" x14ac:dyDescent="0.2">
      <c r="B355" t="s">
        <v>20</v>
      </c>
      <c r="C355">
        <v>432</v>
      </c>
      <c r="D355" t="s">
        <v>14</v>
      </c>
      <c r="E355">
        <v>252</v>
      </c>
    </row>
    <row r="356" spans="2:5" x14ac:dyDescent="0.2">
      <c r="B356" t="s">
        <v>20</v>
      </c>
      <c r="C356">
        <v>189</v>
      </c>
      <c r="D356" t="s">
        <v>14</v>
      </c>
      <c r="E356">
        <v>67</v>
      </c>
    </row>
    <row r="357" spans="2:5" x14ac:dyDescent="0.2">
      <c r="B357" t="s">
        <v>20</v>
      </c>
      <c r="C357">
        <v>154</v>
      </c>
      <c r="D357" t="s">
        <v>14</v>
      </c>
      <c r="E357">
        <v>742</v>
      </c>
    </row>
    <row r="358" spans="2:5" x14ac:dyDescent="0.2">
      <c r="B358" t="s">
        <v>20</v>
      </c>
      <c r="C358">
        <v>96</v>
      </c>
      <c r="D358" t="s">
        <v>14</v>
      </c>
      <c r="E358">
        <v>75</v>
      </c>
    </row>
    <row r="359" spans="2:5" x14ac:dyDescent="0.2">
      <c r="B359" t="s">
        <v>20</v>
      </c>
      <c r="C359">
        <v>3063</v>
      </c>
      <c r="D359" t="s">
        <v>14</v>
      </c>
      <c r="E359">
        <v>4405</v>
      </c>
    </row>
    <row r="360" spans="2:5" x14ac:dyDescent="0.2">
      <c r="B360" t="s">
        <v>20</v>
      </c>
      <c r="C360">
        <v>2266</v>
      </c>
      <c r="D360" t="s">
        <v>14</v>
      </c>
      <c r="E360">
        <v>92</v>
      </c>
    </row>
    <row r="361" spans="2:5" x14ac:dyDescent="0.2">
      <c r="B361" t="s">
        <v>20</v>
      </c>
      <c r="C361">
        <v>194</v>
      </c>
      <c r="D361" t="s">
        <v>14</v>
      </c>
      <c r="E361">
        <v>64</v>
      </c>
    </row>
    <row r="362" spans="2:5" x14ac:dyDescent="0.2">
      <c r="B362" t="s">
        <v>20</v>
      </c>
      <c r="C362">
        <v>129</v>
      </c>
      <c r="D362" t="s">
        <v>14</v>
      </c>
      <c r="E362">
        <v>64</v>
      </c>
    </row>
    <row r="363" spans="2:5" x14ac:dyDescent="0.2">
      <c r="B363" t="s">
        <v>20</v>
      </c>
      <c r="C363">
        <v>375</v>
      </c>
      <c r="D363" t="s">
        <v>14</v>
      </c>
      <c r="E363">
        <v>842</v>
      </c>
    </row>
    <row r="364" spans="2:5" x14ac:dyDescent="0.2">
      <c r="B364" t="s">
        <v>20</v>
      </c>
      <c r="C364">
        <v>409</v>
      </c>
      <c r="D364" t="s">
        <v>14</v>
      </c>
      <c r="E364">
        <v>112</v>
      </c>
    </row>
    <row r="365" spans="2:5" x14ac:dyDescent="0.2">
      <c r="B365" t="s">
        <v>20</v>
      </c>
      <c r="C365">
        <v>234</v>
      </c>
      <c r="D365" t="s">
        <v>14</v>
      </c>
      <c r="E365">
        <v>374</v>
      </c>
    </row>
    <row r="366" spans="2:5" x14ac:dyDescent="0.2">
      <c r="B366" t="s">
        <v>20</v>
      </c>
      <c r="C366">
        <v>3016</v>
      </c>
    </row>
    <row r="367" spans="2:5" x14ac:dyDescent="0.2">
      <c r="B367" t="s">
        <v>20</v>
      </c>
      <c r="C367">
        <v>264</v>
      </c>
    </row>
    <row r="368" spans="2:5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</sheetData>
  <conditionalFormatting sqref="D1:D10479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7" priority="17" operator="containsText" text="Succesful">
      <formula>NOT(ISERROR(SEARCH("Succesful",D1)))</formula>
    </cfRule>
  </conditionalFormatting>
  <conditionalFormatting sqref="D2">
    <cfRule type="colorScale" priority="14">
      <colorScale>
        <cfvo type="num" val="0"/>
        <cfvo type="num" val="50"/>
        <cfvo type="num" val="100"/>
        <color rgb="FFFF0000"/>
        <color rgb="FFFFEB84"/>
        <color rgb="FF00B050"/>
      </colorScale>
    </cfRule>
    <cfRule type="colorScale" priority="15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2:D1047940">
    <cfRule type="containsText" dxfId="16" priority="9" operator="containsText" text="canceled">
      <formula>NOT(ISERROR(SEARCH("canceled",D2)))</formula>
    </cfRule>
    <cfRule type="containsText" dxfId="15" priority="10" operator="containsText" text="live">
      <formula>NOT(ISERROR(SEARCH("live",D2)))</formula>
    </cfRule>
    <cfRule type="containsText" dxfId="14" priority="11" operator="containsText" text="successful">
      <formula>NOT(ISERROR(SEARCH("successful",D2)))</formula>
    </cfRule>
    <cfRule type="containsText" dxfId="13" priority="12" operator="containsText" text="succesful">
      <formula>NOT(ISERROR(SEARCH("succesful",D2)))</formula>
    </cfRule>
    <cfRule type="containsText" dxfId="12" priority="13" operator="containsText" text="failed">
      <formula>NOT(ISERROR(SEARCH("failed",D2)))</formula>
    </cfRule>
  </conditionalFormatting>
  <conditionalFormatting sqref="B1:B1048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8" operator="containsText" text="Succesful">
      <formula>NOT(ISERROR(SEARCH("Succesful",B1)))</formula>
    </cfRule>
  </conditionalFormatting>
  <conditionalFormatting sqref="B2:B1048141">
    <cfRule type="containsText" dxfId="10" priority="1" operator="containsText" text="canceled">
      <formula>NOT(ISERROR(SEARCH("canceled",B2)))</formula>
    </cfRule>
    <cfRule type="containsText" dxfId="9" priority="2" operator="containsText" text="live">
      <formula>NOT(ISERROR(SEARCH("live",B2)))</formula>
    </cfRule>
    <cfRule type="containsText" dxfId="8" priority="3" operator="containsText" text="successful">
      <formula>NOT(ISERROR(SEARCH("successful",B2)))</formula>
    </cfRule>
    <cfRule type="containsText" dxfId="7" priority="4" operator="containsText" text="succesful">
      <formula>NOT(ISERROR(SEARCH("succesful",B2)))</formula>
    </cfRule>
    <cfRule type="containsText" dxfId="6" priority="5" operator="containsText" text="failed">
      <formula>NOT(ISERROR(SEARCH("failed",B2)))</formula>
    </cfRule>
  </conditionalFormatting>
  <conditionalFormatting sqref="B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Tables 1</vt:lpstr>
      <vt:lpstr>Pivot Tables 2</vt:lpstr>
      <vt:lpstr>Pivot Tables and Line graphs</vt:lpstr>
      <vt:lpstr>Crowfoundng Goal Analysis</vt:lpstr>
      <vt:lpstr>Statistical Analysis</vt:lpstr>
      <vt:lpstr>Crowdfunding</vt:lpstr>
      <vt:lpstr>goal</vt:lpstr>
      <vt:lpstr>money</vt:lpstr>
      <vt:lpstr>outcome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2023-05-04T23:35:07Z</dcterms:modified>
</cp:coreProperties>
</file>