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30" yWindow="830" windowWidth="18560" windowHeight="6460"/>
  </bookViews>
  <sheets>
    <sheet name="Аркуш1" sheetId="1" r:id="rId1"/>
  </sheets>
  <calcPr calcId="125725"/>
</workbook>
</file>

<file path=xl/calcChain.xml><?xml version="1.0" encoding="utf-8"?>
<calcChain xmlns="http://schemas.openxmlformats.org/spreadsheetml/2006/main">
  <c r="F27" i="1"/>
  <c r="C27"/>
  <c r="E27" s="1"/>
  <c r="F26"/>
  <c r="C26"/>
  <c r="E26" s="1"/>
  <c r="F25"/>
  <c r="C25"/>
  <c r="E25" s="1"/>
  <c r="F24"/>
  <c r="E24"/>
  <c r="C24"/>
  <c r="F23"/>
  <c r="C23"/>
  <c r="E23" s="1"/>
  <c r="F22"/>
  <c r="E22"/>
  <c r="C22"/>
  <c r="F21"/>
  <c r="C21"/>
  <c r="E21" s="1"/>
  <c r="F20"/>
  <c r="H20" s="1"/>
  <c r="H21" s="1"/>
  <c r="C20"/>
  <c r="E20" s="1"/>
  <c r="F19"/>
  <c r="H19" s="1"/>
  <c r="C19"/>
  <c r="E19" s="1"/>
  <c r="H18"/>
  <c r="F18"/>
  <c r="E18"/>
  <c r="G18" s="1"/>
  <c r="C18"/>
  <c r="G19" l="1"/>
  <c r="H22"/>
  <c r="J18"/>
  <c r="I18"/>
  <c r="H23"/>
  <c r="H24" s="1"/>
  <c r="H25" s="1"/>
  <c r="H26" s="1"/>
  <c r="H27" s="1"/>
  <c r="I19" l="1"/>
  <c r="J19"/>
  <c r="G20"/>
  <c r="I20" l="1"/>
  <c r="J20"/>
  <c r="G21"/>
  <c r="I21" l="1"/>
  <c r="J21"/>
  <c r="G22"/>
  <c r="I22" l="1"/>
  <c r="J22"/>
  <c r="G23"/>
  <c r="I23" l="1"/>
  <c r="J23"/>
  <c r="G24"/>
  <c r="I24" l="1"/>
  <c r="J24"/>
  <c r="G25"/>
  <c r="I25" l="1"/>
  <c r="J25"/>
  <c r="G26"/>
  <c r="J26" l="1"/>
  <c r="I26"/>
  <c r="G27"/>
  <c r="I27" l="1"/>
  <c r="J27"/>
</calcChain>
</file>

<file path=xl/sharedStrings.xml><?xml version="1.0" encoding="utf-8"?>
<sst xmlns="http://schemas.openxmlformats.org/spreadsheetml/2006/main" count="10" uniqueCount="10">
  <si>
    <t>W</t>
  </si>
  <si>
    <t>month</t>
  </si>
  <si>
    <t>manual_h</t>
  </si>
  <si>
    <t>automation_h</t>
  </si>
  <si>
    <t>manual_cost</t>
  </si>
  <si>
    <t>automation_cost</t>
  </si>
  <si>
    <t>budget_manual</t>
  </si>
  <si>
    <t>budget_automation</t>
  </si>
  <si>
    <t>diff $</t>
  </si>
  <si>
    <t>ROI %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</si>
</sst>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ROI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Аркуш1!$G$17</c:f>
              <c:strCache>
                <c:ptCount val="1"/>
                <c:pt idx="0">
                  <c:v>budget_manual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Аркуш1!$B$19:$B$27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Аркуш1!$G$18:$G$27</c:f>
              <c:numCache>
                <c:formatCode>General</c:formatCode>
                <c:ptCount val="10"/>
                <c:pt idx="0">
                  <c:v>850</c:v>
                </c:pt>
                <c:pt idx="1">
                  <c:v>1700</c:v>
                </c:pt>
                <c:pt idx="2">
                  <c:v>2550</c:v>
                </c:pt>
                <c:pt idx="3">
                  <c:v>3400</c:v>
                </c:pt>
                <c:pt idx="4">
                  <c:v>4250</c:v>
                </c:pt>
                <c:pt idx="5">
                  <c:v>5100</c:v>
                </c:pt>
                <c:pt idx="6">
                  <c:v>5950</c:v>
                </c:pt>
                <c:pt idx="7">
                  <c:v>6800</c:v>
                </c:pt>
                <c:pt idx="8">
                  <c:v>7650</c:v>
                </c:pt>
                <c:pt idx="9">
                  <c:v>8500</c:v>
                </c:pt>
              </c:numCache>
            </c:numRef>
          </c:val>
        </c:ser>
        <c:ser>
          <c:idx val="1"/>
          <c:order val="1"/>
          <c:tx>
            <c:strRef>
              <c:f>Аркуш1!$H$17</c:f>
              <c:strCache>
                <c:ptCount val="1"/>
                <c:pt idx="0">
                  <c:v>budget_automation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Аркуш1!$B$19:$B$27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Аркуш1!$H$18:$H$27</c:f>
              <c:numCache>
                <c:formatCode>General</c:formatCode>
                <c:ptCount val="10"/>
                <c:pt idx="0">
                  <c:v>1970</c:v>
                </c:pt>
                <c:pt idx="1">
                  <c:v>3940</c:v>
                </c:pt>
                <c:pt idx="2">
                  <c:v>5910</c:v>
                </c:pt>
                <c:pt idx="3">
                  <c:v>7880</c:v>
                </c:pt>
                <c:pt idx="4">
                  <c:v>8218</c:v>
                </c:pt>
                <c:pt idx="5">
                  <c:v>8556</c:v>
                </c:pt>
                <c:pt idx="6">
                  <c:v>8894</c:v>
                </c:pt>
                <c:pt idx="7">
                  <c:v>9232</c:v>
                </c:pt>
                <c:pt idx="8">
                  <c:v>9570</c:v>
                </c:pt>
                <c:pt idx="9">
                  <c:v>9908</c:v>
                </c:pt>
              </c:numCache>
            </c:numRef>
          </c:val>
        </c:ser>
        <c:marker val="1"/>
        <c:axId val="67181184"/>
        <c:axId val="67191936"/>
      </c:lineChart>
      <c:catAx>
        <c:axId val="6718118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67191936"/>
        <c:crosses val="autoZero"/>
        <c:lblAlgn val="ctr"/>
        <c:lblOffset val="100"/>
      </c:catAx>
      <c:valAx>
        <c:axId val="6719193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ROI %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6718118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866775</xdr:colOff>
      <xdr:row>28</xdr:row>
      <xdr:rowOff>123825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-142875</xdr:rowOff>
    </xdr:from>
    <xdr:ext cx="4924425" cy="23717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7"/>
  <sheetViews>
    <sheetView tabSelected="1" workbookViewId="0"/>
  </sheetViews>
  <sheetFormatPr defaultColWidth="12.6328125" defaultRowHeight="15.75" customHeight="1"/>
  <sheetData>
    <row r="1" spans="1:6">
      <c r="A1" s="1" t="s">
        <v>0</v>
      </c>
    </row>
    <row r="3" spans="1:6" ht="15.75" customHeight="1">
      <c r="F3" s="2">
        <v>80</v>
      </c>
    </row>
    <row r="4" spans="1:6">
      <c r="C4" s="3"/>
      <c r="F4" s="2">
        <v>6</v>
      </c>
    </row>
    <row r="5" spans="1:6" ht="15.75" customHeight="1">
      <c r="F5" s="2">
        <v>10</v>
      </c>
    </row>
    <row r="6" spans="1:6" ht="15.75" customHeight="1">
      <c r="F6" s="2">
        <v>12</v>
      </c>
    </row>
    <row r="7" spans="1:6" ht="15.75" customHeight="1">
      <c r="F7" s="2">
        <v>12</v>
      </c>
    </row>
    <row r="8" spans="1:6" ht="15.75" customHeight="1">
      <c r="F8" s="2">
        <v>640</v>
      </c>
    </row>
    <row r="9" spans="1:6">
      <c r="E9" s="3"/>
      <c r="F9" s="2">
        <v>160</v>
      </c>
    </row>
    <row r="10" spans="1:6" ht="15.75" customHeight="1">
      <c r="F10" s="2">
        <v>24</v>
      </c>
    </row>
    <row r="11" spans="1:6" ht="15.75" customHeight="1">
      <c r="F11" s="2">
        <v>50</v>
      </c>
    </row>
    <row r="12" spans="1:6" ht="15.75" customHeight="1">
      <c r="F12" s="2">
        <v>50</v>
      </c>
    </row>
    <row r="17" spans="2:10" ht="15.75" customHeight="1"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</row>
    <row r="18" spans="2:10" ht="15.75" customHeight="1">
      <c r="B18" s="4">
        <v>1</v>
      </c>
      <c r="C18" s="5">
        <f t="shared" ref="C18:C27" si="0">($F$3*$F$4)/12</f>
        <v>40</v>
      </c>
      <c r="D18" s="4">
        <v>160</v>
      </c>
      <c r="E18" s="5">
        <f t="shared" ref="E18:E27" si="1">C18*$F$5*2+$F$11</f>
        <v>850</v>
      </c>
      <c r="F18" s="5">
        <f t="shared" ref="F18:F27" si="2">D18*$F$6+$F$12</f>
        <v>1970</v>
      </c>
      <c r="G18" s="5">
        <f t="shared" ref="G18:H18" si="3">E18</f>
        <v>850</v>
      </c>
      <c r="H18" s="5">
        <f t="shared" si="3"/>
        <v>1970</v>
      </c>
      <c r="I18" s="5">
        <f t="shared" ref="I18:I27" si="4">G18-H18</f>
        <v>-1120</v>
      </c>
      <c r="J18" s="5">
        <f t="shared" ref="J18:J27" si="5">G18/H18*100</f>
        <v>43.147208121827411</v>
      </c>
    </row>
    <row r="19" spans="2:10" ht="15.75" customHeight="1">
      <c r="B19" s="4">
        <v>2</v>
      </c>
      <c r="C19" s="5">
        <f t="shared" si="0"/>
        <v>40</v>
      </c>
      <c r="D19" s="4">
        <v>160</v>
      </c>
      <c r="E19" s="5">
        <f t="shared" si="1"/>
        <v>850</v>
      </c>
      <c r="F19" s="5">
        <f t="shared" si="2"/>
        <v>1970</v>
      </c>
      <c r="G19" s="5">
        <f t="shared" ref="G19:H19" si="6">E19+G18</f>
        <v>1700</v>
      </c>
      <c r="H19" s="5">
        <f t="shared" si="6"/>
        <v>3940</v>
      </c>
      <c r="I19" s="5">
        <f t="shared" si="4"/>
        <v>-2240</v>
      </c>
      <c r="J19" s="5">
        <f t="shared" si="5"/>
        <v>43.147208121827411</v>
      </c>
    </row>
    <row r="20" spans="2:10" ht="15.75" customHeight="1">
      <c r="B20" s="4">
        <v>3</v>
      </c>
      <c r="C20" s="5">
        <f t="shared" si="0"/>
        <v>40</v>
      </c>
      <c r="D20" s="4">
        <v>160</v>
      </c>
      <c r="E20" s="5">
        <f t="shared" si="1"/>
        <v>850</v>
      </c>
      <c r="F20" s="5">
        <f t="shared" si="2"/>
        <v>1970</v>
      </c>
      <c r="G20" s="5">
        <f t="shared" ref="G20:H20" si="7">E20+G19</f>
        <v>2550</v>
      </c>
      <c r="H20" s="5">
        <f t="shared" si="7"/>
        <v>5910</v>
      </c>
      <c r="I20" s="5">
        <f t="shared" si="4"/>
        <v>-3360</v>
      </c>
      <c r="J20" s="5">
        <f t="shared" si="5"/>
        <v>43.147208121827411</v>
      </c>
    </row>
    <row r="21" spans="2:10" ht="15.75" customHeight="1">
      <c r="B21" s="4">
        <v>4</v>
      </c>
      <c r="C21" s="5">
        <f t="shared" si="0"/>
        <v>40</v>
      </c>
      <c r="D21" s="4">
        <v>160</v>
      </c>
      <c r="E21" s="5">
        <f t="shared" si="1"/>
        <v>850</v>
      </c>
      <c r="F21" s="5">
        <f t="shared" si="2"/>
        <v>1970</v>
      </c>
      <c r="G21" s="5">
        <f t="shared" ref="G21:H21" si="8">E21+G20</f>
        <v>3400</v>
      </c>
      <c r="H21" s="5">
        <f t="shared" si="8"/>
        <v>7880</v>
      </c>
      <c r="I21" s="5">
        <f t="shared" si="4"/>
        <v>-4480</v>
      </c>
      <c r="J21" s="5">
        <f t="shared" si="5"/>
        <v>43.147208121827411</v>
      </c>
    </row>
    <row r="22" spans="2:10" ht="15.75" customHeight="1">
      <c r="B22" s="4">
        <v>5</v>
      </c>
      <c r="C22" s="5">
        <f t="shared" si="0"/>
        <v>40</v>
      </c>
      <c r="D22" s="4">
        <v>24</v>
      </c>
      <c r="E22" s="5">
        <f t="shared" si="1"/>
        <v>850</v>
      </c>
      <c r="F22" s="5">
        <f t="shared" si="2"/>
        <v>338</v>
      </c>
      <c r="G22" s="5">
        <f t="shared" ref="G22:H22" si="9">E22+G21</f>
        <v>4250</v>
      </c>
      <c r="H22" s="5">
        <f t="shared" si="9"/>
        <v>8218</v>
      </c>
      <c r="I22" s="5">
        <f t="shared" si="4"/>
        <v>-3968</v>
      </c>
      <c r="J22" s="5">
        <f t="shared" si="5"/>
        <v>51.715745923582382</v>
      </c>
    </row>
    <row r="23" spans="2:10" ht="15.75" customHeight="1">
      <c r="B23" s="4">
        <v>6</v>
      </c>
      <c r="C23" s="5">
        <f t="shared" si="0"/>
        <v>40</v>
      </c>
      <c r="D23" s="4">
        <v>24</v>
      </c>
      <c r="E23" s="5">
        <f t="shared" si="1"/>
        <v>850</v>
      </c>
      <c r="F23" s="5">
        <f t="shared" si="2"/>
        <v>338</v>
      </c>
      <c r="G23" s="5">
        <f t="shared" ref="G23:H23" si="10">E23+G22</f>
        <v>5100</v>
      </c>
      <c r="H23" s="5">
        <f t="shared" si="10"/>
        <v>8556</v>
      </c>
      <c r="I23" s="5">
        <f t="shared" si="4"/>
        <v>-3456</v>
      </c>
      <c r="J23" s="5">
        <f t="shared" si="5"/>
        <v>59.607293127629731</v>
      </c>
    </row>
    <row r="24" spans="2:10" ht="15.75" customHeight="1">
      <c r="B24" s="4">
        <v>7</v>
      </c>
      <c r="C24" s="5">
        <f t="shared" si="0"/>
        <v>40</v>
      </c>
      <c r="D24" s="4">
        <v>24</v>
      </c>
      <c r="E24" s="5">
        <f t="shared" si="1"/>
        <v>850</v>
      </c>
      <c r="F24" s="5">
        <f t="shared" si="2"/>
        <v>338</v>
      </c>
      <c r="G24" s="5">
        <f t="shared" ref="G24:H24" si="11">E24+G23</f>
        <v>5950</v>
      </c>
      <c r="H24" s="5">
        <f t="shared" si="11"/>
        <v>8894</v>
      </c>
      <c r="I24" s="5">
        <f t="shared" si="4"/>
        <v>-2944</v>
      </c>
      <c r="J24" s="5">
        <f t="shared" si="5"/>
        <v>66.899033055992803</v>
      </c>
    </row>
    <row r="25" spans="2:10" ht="15.75" customHeight="1">
      <c r="B25" s="4">
        <v>8</v>
      </c>
      <c r="C25" s="5">
        <f t="shared" si="0"/>
        <v>40</v>
      </c>
      <c r="D25" s="4">
        <v>24</v>
      </c>
      <c r="E25" s="5">
        <f t="shared" si="1"/>
        <v>850</v>
      </c>
      <c r="F25" s="5">
        <f t="shared" si="2"/>
        <v>338</v>
      </c>
      <c r="G25" s="5">
        <f t="shared" ref="G25:H25" si="12">E25+G24</f>
        <v>6800</v>
      </c>
      <c r="H25" s="5">
        <f t="shared" si="12"/>
        <v>9232</v>
      </c>
      <c r="I25" s="5">
        <f t="shared" si="4"/>
        <v>-2432</v>
      </c>
      <c r="J25" s="5">
        <f t="shared" si="5"/>
        <v>73.656845753899475</v>
      </c>
    </row>
    <row r="26" spans="2:10" ht="15.75" customHeight="1">
      <c r="B26" s="4">
        <v>9</v>
      </c>
      <c r="C26" s="5">
        <f t="shared" si="0"/>
        <v>40</v>
      </c>
      <c r="D26" s="4">
        <v>24</v>
      </c>
      <c r="E26" s="5">
        <f t="shared" si="1"/>
        <v>850</v>
      </c>
      <c r="F26" s="5">
        <f t="shared" si="2"/>
        <v>338</v>
      </c>
      <c r="G26" s="5">
        <f t="shared" ref="G26:H26" si="13">E26+G25</f>
        <v>7650</v>
      </c>
      <c r="H26" s="5">
        <f t="shared" si="13"/>
        <v>9570</v>
      </c>
      <c r="I26" s="5">
        <f t="shared" si="4"/>
        <v>-1920</v>
      </c>
      <c r="J26" s="5">
        <f t="shared" si="5"/>
        <v>79.937304075235105</v>
      </c>
    </row>
    <row r="27" spans="2:10" ht="15.75" customHeight="1">
      <c r="B27" s="4">
        <v>10</v>
      </c>
      <c r="C27" s="5">
        <f t="shared" si="0"/>
        <v>40</v>
      </c>
      <c r="D27" s="4">
        <v>24</v>
      </c>
      <c r="E27" s="5">
        <f t="shared" si="1"/>
        <v>850</v>
      </c>
      <c r="F27" s="5">
        <f t="shared" si="2"/>
        <v>338</v>
      </c>
      <c r="G27" s="5">
        <f t="shared" ref="G27:H27" si="14">E27+G26</f>
        <v>8500</v>
      </c>
      <c r="H27" s="5">
        <f t="shared" si="14"/>
        <v>9908</v>
      </c>
      <c r="I27" s="5">
        <f t="shared" si="4"/>
        <v>-1408</v>
      </c>
      <c r="J27" s="5">
        <f t="shared" si="5"/>
        <v>85.789261203068222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</cp:lastModifiedBy>
  <dcterms:modified xsi:type="dcterms:W3CDTF">2022-03-30T13:31:24Z</dcterms:modified>
</cp:coreProperties>
</file>