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ocuments\PAGINA CURSO\source\Teoría de Portafolios\"/>
    </mc:Choice>
  </mc:AlternateContent>
  <xr:revisionPtr revIDLastSave="0" documentId="13_ncr:1_{5162D169-CD85-477A-B17B-5284F8639C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ciones" sheetId="1" r:id="rId1"/>
  </sheets>
  <definedNames>
    <definedName name="solver_adj" localSheetId="0" hidden="1">Acciones!$N$5:$R$5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Acciones!$N$7</definedName>
    <definedName name="solver_lhs2" localSheetId="0" hidden="1">Acciones!$S$5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Acciones!$N$8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Acciones!$O$30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5" i="1" l="1"/>
  <c r="G3" i="1" l="1"/>
  <c r="H3" i="1"/>
  <c r="I3" i="1"/>
  <c r="J3" i="1"/>
  <c r="K3" i="1"/>
  <c r="G4" i="1"/>
  <c r="H4" i="1"/>
  <c r="I4" i="1"/>
  <c r="J4" i="1"/>
  <c r="K4" i="1"/>
  <c r="G5" i="1"/>
  <c r="H5" i="1"/>
  <c r="I5" i="1"/>
  <c r="J5" i="1"/>
  <c r="K5" i="1"/>
  <c r="G6" i="1"/>
  <c r="H6" i="1"/>
  <c r="I6" i="1"/>
  <c r="J6" i="1"/>
  <c r="K6" i="1"/>
  <c r="G7" i="1"/>
  <c r="H7" i="1"/>
  <c r="I7" i="1"/>
  <c r="J7" i="1"/>
  <c r="K7" i="1"/>
  <c r="G8" i="1"/>
  <c r="H8" i="1"/>
  <c r="I8" i="1"/>
  <c r="J8" i="1"/>
  <c r="K8" i="1"/>
  <c r="G9" i="1"/>
  <c r="H9" i="1"/>
  <c r="I9" i="1"/>
  <c r="J9" i="1"/>
  <c r="K9" i="1"/>
  <c r="G10" i="1"/>
  <c r="H10" i="1"/>
  <c r="I10" i="1"/>
  <c r="J10" i="1"/>
  <c r="K10" i="1"/>
  <c r="G11" i="1"/>
  <c r="H11" i="1"/>
  <c r="I11" i="1"/>
  <c r="J11" i="1"/>
  <c r="K11" i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G23" i="1"/>
  <c r="H23" i="1"/>
  <c r="I23" i="1"/>
  <c r="J23" i="1"/>
  <c r="K23" i="1"/>
  <c r="G24" i="1"/>
  <c r="H24" i="1"/>
  <c r="I24" i="1"/>
  <c r="J24" i="1"/>
  <c r="K24" i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G29" i="1"/>
  <c r="H29" i="1"/>
  <c r="I29" i="1"/>
  <c r="J29" i="1"/>
  <c r="K29" i="1"/>
  <c r="G30" i="1"/>
  <c r="H30" i="1"/>
  <c r="I30" i="1"/>
  <c r="J30" i="1"/>
  <c r="K30" i="1"/>
  <c r="G31" i="1"/>
  <c r="H31" i="1"/>
  <c r="I31" i="1"/>
  <c r="J31" i="1"/>
  <c r="K31" i="1"/>
  <c r="G32" i="1"/>
  <c r="H32" i="1"/>
  <c r="I32" i="1"/>
  <c r="J32" i="1"/>
  <c r="K32" i="1"/>
  <c r="G33" i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G37" i="1"/>
  <c r="H37" i="1"/>
  <c r="I37" i="1"/>
  <c r="J37" i="1"/>
  <c r="K37" i="1"/>
  <c r="G38" i="1"/>
  <c r="H38" i="1"/>
  <c r="I38" i="1"/>
  <c r="J38" i="1"/>
  <c r="K38" i="1"/>
  <c r="G39" i="1"/>
  <c r="H39" i="1"/>
  <c r="I39" i="1"/>
  <c r="J39" i="1"/>
  <c r="K39" i="1"/>
  <c r="G40" i="1"/>
  <c r="H40" i="1"/>
  <c r="I40" i="1"/>
  <c r="J40" i="1"/>
  <c r="K40" i="1"/>
  <c r="G41" i="1"/>
  <c r="H41" i="1"/>
  <c r="I41" i="1"/>
  <c r="J41" i="1"/>
  <c r="K41" i="1"/>
  <c r="G42" i="1"/>
  <c r="H42" i="1"/>
  <c r="I42" i="1"/>
  <c r="J42" i="1"/>
  <c r="K42" i="1"/>
  <c r="G43" i="1"/>
  <c r="H43" i="1"/>
  <c r="I43" i="1"/>
  <c r="J43" i="1"/>
  <c r="K43" i="1"/>
  <c r="G44" i="1"/>
  <c r="H44" i="1"/>
  <c r="I44" i="1"/>
  <c r="J44" i="1"/>
  <c r="K44" i="1"/>
  <c r="G45" i="1"/>
  <c r="H45" i="1"/>
  <c r="I45" i="1"/>
  <c r="J45" i="1"/>
  <c r="K45" i="1"/>
  <c r="G46" i="1"/>
  <c r="H46" i="1"/>
  <c r="I46" i="1"/>
  <c r="J46" i="1"/>
  <c r="K46" i="1"/>
  <c r="G47" i="1"/>
  <c r="H47" i="1"/>
  <c r="I47" i="1"/>
  <c r="J47" i="1"/>
  <c r="K47" i="1"/>
  <c r="G48" i="1"/>
  <c r="H48" i="1"/>
  <c r="I48" i="1"/>
  <c r="J48" i="1"/>
  <c r="K48" i="1"/>
  <c r="G49" i="1"/>
  <c r="H49" i="1"/>
  <c r="I49" i="1"/>
  <c r="J49" i="1"/>
  <c r="K49" i="1"/>
  <c r="G50" i="1"/>
  <c r="H50" i="1"/>
  <c r="I50" i="1"/>
  <c r="J50" i="1"/>
  <c r="K50" i="1"/>
  <c r="G51" i="1"/>
  <c r="H51" i="1"/>
  <c r="I51" i="1"/>
  <c r="J51" i="1"/>
  <c r="K51" i="1"/>
  <c r="G52" i="1"/>
  <c r="H52" i="1"/>
  <c r="I52" i="1"/>
  <c r="J52" i="1"/>
  <c r="K52" i="1"/>
  <c r="G53" i="1"/>
  <c r="H53" i="1"/>
  <c r="I53" i="1"/>
  <c r="J53" i="1"/>
  <c r="K53" i="1"/>
  <c r="G54" i="1"/>
  <c r="H54" i="1"/>
  <c r="I54" i="1"/>
  <c r="J54" i="1"/>
  <c r="K54" i="1"/>
  <c r="G55" i="1"/>
  <c r="H55" i="1"/>
  <c r="I55" i="1"/>
  <c r="J55" i="1"/>
  <c r="K55" i="1"/>
  <c r="G56" i="1"/>
  <c r="H56" i="1"/>
  <c r="I56" i="1"/>
  <c r="J56" i="1"/>
  <c r="K56" i="1"/>
  <c r="G57" i="1"/>
  <c r="H57" i="1"/>
  <c r="I57" i="1"/>
  <c r="J57" i="1"/>
  <c r="K57" i="1"/>
  <c r="G58" i="1"/>
  <c r="H58" i="1"/>
  <c r="I58" i="1"/>
  <c r="J58" i="1"/>
  <c r="K58" i="1"/>
  <c r="G59" i="1"/>
  <c r="H59" i="1"/>
  <c r="I59" i="1"/>
  <c r="J59" i="1"/>
  <c r="K59" i="1"/>
  <c r="G60" i="1"/>
  <c r="H60" i="1"/>
  <c r="I60" i="1"/>
  <c r="J60" i="1"/>
  <c r="K60" i="1"/>
  <c r="G61" i="1"/>
  <c r="H61" i="1"/>
  <c r="I61" i="1"/>
  <c r="J61" i="1"/>
  <c r="K61" i="1"/>
  <c r="G62" i="1"/>
  <c r="H62" i="1"/>
  <c r="I62" i="1"/>
  <c r="J62" i="1"/>
  <c r="K62" i="1"/>
  <c r="G63" i="1"/>
  <c r="H63" i="1"/>
  <c r="I63" i="1"/>
  <c r="J63" i="1"/>
  <c r="K63" i="1"/>
  <c r="G64" i="1"/>
  <c r="H64" i="1"/>
  <c r="I64" i="1"/>
  <c r="J64" i="1"/>
  <c r="K64" i="1"/>
  <c r="G65" i="1"/>
  <c r="H65" i="1"/>
  <c r="I65" i="1"/>
  <c r="J65" i="1"/>
  <c r="K65" i="1"/>
  <c r="G66" i="1"/>
  <c r="H66" i="1"/>
  <c r="I66" i="1"/>
  <c r="J66" i="1"/>
  <c r="K66" i="1"/>
  <c r="G67" i="1"/>
  <c r="H67" i="1"/>
  <c r="I67" i="1"/>
  <c r="J67" i="1"/>
  <c r="K67" i="1"/>
  <c r="G68" i="1"/>
  <c r="H68" i="1"/>
  <c r="I68" i="1"/>
  <c r="J68" i="1"/>
  <c r="K68" i="1"/>
  <c r="G69" i="1"/>
  <c r="H69" i="1"/>
  <c r="I69" i="1"/>
  <c r="J69" i="1"/>
  <c r="K69" i="1"/>
  <c r="G70" i="1"/>
  <c r="H70" i="1"/>
  <c r="I70" i="1"/>
  <c r="J70" i="1"/>
  <c r="K70" i="1"/>
  <c r="G71" i="1"/>
  <c r="H71" i="1"/>
  <c r="I71" i="1"/>
  <c r="J71" i="1"/>
  <c r="K71" i="1"/>
  <c r="G72" i="1"/>
  <c r="H72" i="1"/>
  <c r="I72" i="1"/>
  <c r="J72" i="1"/>
  <c r="K72" i="1"/>
  <c r="G73" i="1"/>
  <c r="H73" i="1"/>
  <c r="I73" i="1"/>
  <c r="J73" i="1"/>
  <c r="K73" i="1"/>
  <c r="G74" i="1"/>
  <c r="H74" i="1"/>
  <c r="I74" i="1"/>
  <c r="J74" i="1"/>
  <c r="K74" i="1"/>
  <c r="G75" i="1"/>
  <c r="H75" i="1"/>
  <c r="I75" i="1"/>
  <c r="J75" i="1"/>
  <c r="K75" i="1"/>
  <c r="G76" i="1"/>
  <c r="H76" i="1"/>
  <c r="I76" i="1"/>
  <c r="J76" i="1"/>
  <c r="K76" i="1"/>
  <c r="G77" i="1"/>
  <c r="H77" i="1"/>
  <c r="I77" i="1"/>
  <c r="J77" i="1"/>
  <c r="K77" i="1"/>
  <c r="G78" i="1"/>
  <c r="H78" i="1"/>
  <c r="I78" i="1"/>
  <c r="J78" i="1"/>
  <c r="K78" i="1"/>
  <c r="G79" i="1"/>
  <c r="H79" i="1"/>
  <c r="I79" i="1"/>
  <c r="J79" i="1"/>
  <c r="K79" i="1"/>
  <c r="G80" i="1"/>
  <c r="H80" i="1"/>
  <c r="I80" i="1"/>
  <c r="J80" i="1"/>
  <c r="K80" i="1"/>
  <c r="G81" i="1"/>
  <c r="H81" i="1"/>
  <c r="I81" i="1"/>
  <c r="J81" i="1"/>
  <c r="K81" i="1"/>
  <c r="G82" i="1"/>
  <c r="H82" i="1"/>
  <c r="I82" i="1"/>
  <c r="J82" i="1"/>
  <c r="K82" i="1"/>
  <c r="G83" i="1"/>
  <c r="H83" i="1"/>
  <c r="I83" i="1"/>
  <c r="J83" i="1"/>
  <c r="K83" i="1"/>
  <c r="G84" i="1"/>
  <c r="H84" i="1"/>
  <c r="I84" i="1"/>
  <c r="J84" i="1"/>
  <c r="K84" i="1"/>
  <c r="G85" i="1"/>
  <c r="H85" i="1"/>
  <c r="I85" i="1"/>
  <c r="J85" i="1"/>
  <c r="K85" i="1"/>
  <c r="G86" i="1"/>
  <c r="H86" i="1"/>
  <c r="I86" i="1"/>
  <c r="J86" i="1"/>
  <c r="K86" i="1"/>
  <c r="G87" i="1"/>
  <c r="H87" i="1"/>
  <c r="I87" i="1"/>
  <c r="J87" i="1"/>
  <c r="K87" i="1"/>
  <c r="G88" i="1"/>
  <c r="H88" i="1"/>
  <c r="I88" i="1"/>
  <c r="J88" i="1"/>
  <c r="K88" i="1"/>
  <c r="G89" i="1"/>
  <c r="H89" i="1"/>
  <c r="I89" i="1"/>
  <c r="J89" i="1"/>
  <c r="K89" i="1"/>
  <c r="G90" i="1"/>
  <c r="H90" i="1"/>
  <c r="I90" i="1"/>
  <c r="J90" i="1"/>
  <c r="K90" i="1"/>
  <c r="G91" i="1"/>
  <c r="H91" i="1"/>
  <c r="I91" i="1"/>
  <c r="J91" i="1"/>
  <c r="K91" i="1"/>
  <c r="G92" i="1"/>
  <c r="H92" i="1"/>
  <c r="I92" i="1"/>
  <c r="J92" i="1"/>
  <c r="K92" i="1"/>
  <c r="G93" i="1"/>
  <c r="H93" i="1"/>
  <c r="I93" i="1"/>
  <c r="J93" i="1"/>
  <c r="K93" i="1"/>
  <c r="G94" i="1"/>
  <c r="H94" i="1"/>
  <c r="I94" i="1"/>
  <c r="J94" i="1"/>
  <c r="K94" i="1"/>
  <c r="G95" i="1"/>
  <c r="H95" i="1"/>
  <c r="I95" i="1"/>
  <c r="J95" i="1"/>
  <c r="K95" i="1"/>
  <c r="G96" i="1"/>
  <c r="H96" i="1"/>
  <c r="I96" i="1"/>
  <c r="J96" i="1"/>
  <c r="K96" i="1"/>
  <c r="G97" i="1"/>
  <c r="H97" i="1"/>
  <c r="I97" i="1"/>
  <c r="J97" i="1"/>
  <c r="K97" i="1"/>
  <c r="G98" i="1"/>
  <c r="H98" i="1"/>
  <c r="I98" i="1"/>
  <c r="J98" i="1"/>
  <c r="K98" i="1"/>
  <c r="G99" i="1"/>
  <c r="H99" i="1"/>
  <c r="I99" i="1"/>
  <c r="J99" i="1"/>
  <c r="K99" i="1"/>
  <c r="G100" i="1"/>
  <c r="H100" i="1"/>
  <c r="I100" i="1"/>
  <c r="J100" i="1"/>
  <c r="K100" i="1"/>
  <c r="G101" i="1"/>
  <c r="H101" i="1"/>
  <c r="I101" i="1"/>
  <c r="J101" i="1"/>
  <c r="K101" i="1"/>
  <c r="G102" i="1"/>
  <c r="H102" i="1"/>
  <c r="I102" i="1"/>
  <c r="J102" i="1"/>
  <c r="K102" i="1"/>
  <c r="G103" i="1"/>
  <c r="H103" i="1"/>
  <c r="I103" i="1"/>
  <c r="J103" i="1"/>
  <c r="K103" i="1"/>
  <c r="G104" i="1"/>
  <c r="H104" i="1"/>
  <c r="I104" i="1"/>
  <c r="J104" i="1"/>
  <c r="K104" i="1"/>
  <c r="G105" i="1"/>
  <c r="H105" i="1"/>
  <c r="I105" i="1"/>
  <c r="J105" i="1"/>
  <c r="K105" i="1"/>
  <c r="G106" i="1"/>
  <c r="H106" i="1"/>
  <c r="I106" i="1"/>
  <c r="J106" i="1"/>
  <c r="K106" i="1"/>
  <c r="G107" i="1"/>
  <c r="H107" i="1"/>
  <c r="I107" i="1"/>
  <c r="J107" i="1"/>
  <c r="K107" i="1"/>
  <c r="G108" i="1"/>
  <c r="H108" i="1"/>
  <c r="I108" i="1"/>
  <c r="J108" i="1"/>
  <c r="K108" i="1"/>
  <c r="G109" i="1"/>
  <c r="H109" i="1"/>
  <c r="I109" i="1"/>
  <c r="J109" i="1"/>
  <c r="K109" i="1"/>
  <c r="G110" i="1"/>
  <c r="H110" i="1"/>
  <c r="I110" i="1"/>
  <c r="J110" i="1"/>
  <c r="K110" i="1"/>
  <c r="G111" i="1"/>
  <c r="H111" i="1"/>
  <c r="I111" i="1"/>
  <c r="J111" i="1"/>
  <c r="K111" i="1"/>
  <c r="G112" i="1"/>
  <c r="H112" i="1"/>
  <c r="I112" i="1"/>
  <c r="J112" i="1"/>
  <c r="K112" i="1"/>
  <c r="G113" i="1"/>
  <c r="H113" i="1"/>
  <c r="I113" i="1"/>
  <c r="J113" i="1"/>
  <c r="K113" i="1"/>
  <c r="G114" i="1"/>
  <c r="H114" i="1"/>
  <c r="I114" i="1"/>
  <c r="J114" i="1"/>
  <c r="K114" i="1"/>
  <c r="G115" i="1"/>
  <c r="H115" i="1"/>
  <c r="I115" i="1"/>
  <c r="J115" i="1"/>
  <c r="K115" i="1"/>
  <c r="G116" i="1"/>
  <c r="H116" i="1"/>
  <c r="I116" i="1"/>
  <c r="J116" i="1"/>
  <c r="K116" i="1"/>
  <c r="G117" i="1"/>
  <c r="H117" i="1"/>
  <c r="I117" i="1"/>
  <c r="J117" i="1"/>
  <c r="K117" i="1"/>
  <c r="G118" i="1"/>
  <c r="H118" i="1"/>
  <c r="I118" i="1"/>
  <c r="J118" i="1"/>
  <c r="K118" i="1"/>
  <c r="G119" i="1"/>
  <c r="H119" i="1"/>
  <c r="I119" i="1"/>
  <c r="J119" i="1"/>
  <c r="K119" i="1"/>
  <c r="G120" i="1"/>
  <c r="H120" i="1"/>
  <c r="I120" i="1"/>
  <c r="J120" i="1"/>
  <c r="K120" i="1"/>
  <c r="G121" i="1"/>
  <c r="H121" i="1"/>
  <c r="I121" i="1"/>
  <c r="J121" i="1"/>
  <c r="K121" i="1"/>
  <c r="G122" i="1"/>
  <c r="H122" i="1"/>
  <c r="I122" i="1"/>
  <c r="J122" i="1"/>
  <c r="K122" i="1"/>
  <c r="G123" i="1"/>
  <c r="H123" i="1"/>
  <c r="I123" i="1"/>
  <c r="J123" i="1"/>
  <c r="K123" i="1"/>
  <c r="G124" i="1"/>
  <c r="H124" i="1"/>
  <c r="I124" i="1"/>
  <c r="J124" i="1"/>
  <c r="K124" i="1"/>
  <c r="G125" i="1"/>
  <c r="H125" i="1"/>
  <c r="I125" i="1"/>
  <c r="J125" i="1"/>
  <c r="K125" i="1"/>
  <c r="G126" i="1"/>
  <c r="H126" i="1"/>
  <c r="I126" i="1"/>
  <c r="J126" i="1"/>
  <c r="K126" i="1"/>
  <c r="G127" i="1"/>
  <c r="H127" i="1"/>
  <c r="I127" i="1"/>
  <c r="J127" i="1"/>
  <c r="K127" i="1"/>
  <c r="G128" i="1"/>
  <c r="H128" i="1"/>
  <c r="I128" i="1"/>
  <c r="J128" i="1"/>
  <c r="K128" i="1"/>
  <c r="G129" i="1"/>
  <c r="H129" i="1"/>
  <c r="I129" i="1"/>
  <c r="J129" i="1"/>
  <c r="K129" i="1"/>
  <c r="G130" i="1"/>
  <c r="H130" i="1"/>
  <c r="I130" i="1"/>
  <c r="J130" i="1"/>
  <c r="K130" i="1"/>
  <c r="G131" i="1"/>
  <c r="H131" i="1"/>
  <c r="I131" i="1"/>
  <c r="J131" i="1"/>
  <c r="K131" i="1"/>
  <c r="G132" i="1"/>
  <c r="H132" i="1"/>
  <c r="I132" i="1"/>
  <c r="J132" i="1"/>
  <c r="K132" i="1"/>
  <c r="G133" i="1"/>
  <c r="H133" i="1"/>
  <c r="I133" i="1"/>
  <c r="J133" i="1"/>
  <c r="K133" i="1"/>
  <c r="G134" i="1"/>
  <c r="H134" i="1"/>
  <c r="I134" i="1"/>
  <c r="J134" i="1"/>
  <c r="K134" i="1"/>
  <c r="G135" i="1"/>
  <c r="H135" i="1"/>
  <c r="I135" i="1"/>
  <c r="J135" i="1"/>
  <c r="K135" i="1"/>
  <c r="G136" i="1"/>
  <c r="H136" i="1"/>
  <c r="I136" i="1"/>
  <c r="J136" i="1"/>
  <c r="K136" i="1"/>
  <c r="G137" i="1"/>
  <c r="H137" i="1"/>
  <c r="I137" i="1"/>
  <c r="J137" i="1"/>
  <c r="K137" i="1"/>
  <c r="G138" i="1"/>
  <c r="H138" i="1"/>
  <c r="I138" i="1"/>
  <c r="J138" i="1"/>
  <c r="K138" i="1"/>
  <c r="G139" i="1"/>
  <c r="H139" i="1"/>
  <c r="I139" i="1"/>
  <c r="J139" i="1"/>
  <c r="K139" i="1"/>
  <c r="G140" i="1"/>
  <c r="H140" i="1"/>
  <c r="I140" i="1"/>
  <c r="J140" i="1"/>
  <c r="K140" i="1"/>
  <c r="G141" i="1"/>
  <c r="H141" i="1"/>
  <c r="I141" i="1"/>
  <c r="J141" i="1"/>
  <c r="K141" i="1"/>
  <c r="G142" i="1"/>
  <c r="H142" i="1"/>
  <c r="I142" i="1"/>
  <c r="J142" i="1"/>
  <c r="K142" i="1"/>
  <c r="G143" i="1"/>
  <c r="H143" i="1"/>
  <c r="I143" i="1"/>
  <c r="J143" i="1"/>
  <c r="K143" i="1"/>
  <c r="G144" i="1"/>
  <c r="H144" i="1"/>
  <c r="I144" i="1"/>
  <c r="J144" i="1"/>
  <c r="K144" i="1"/>
  <c r="G145" i="1"/>
  <c r="H145" i="1"/>
  <c r="I145" i="1"/>
  <c r="J145" i="1"/>
  <c r="K145" i="1"/>
  <c r="G146" i="1"/>
  <c r="H146" i="1"/>
  <c r="I146" i="1"/>
  <c r="J146" i="1"/>
  <c r="K146" i="1"/>
  <c r="G147" i="1"/>
  <c r="H147" i="1"/>
  <c r="I147" i="1"/>
  <c r="J147" i="1"/>
  <c r="K147" i="1"/>
  <c r="G148" i="1"/>
  <c r="H148" i="1"/>
  <c r="I148" i="1"/>
  <c r="J148" i="1"/>
  <c r="K148" i="1"/>
  <c r="G149" i="1"/>
  <c r="H149" i="1"/>
  <c r="I149" i="1"/>
  <c r="J149" i="1"/>
  <c r="K149" i="1"/>
  <c r="G150" i="1"/>
  <c r="H150" i="1"/>
  <c r="I150" i="1"/>
  <c r="J150" i="1"/>
  <c r="K150" i="1"/>
  <c r="G151" i="1"/>
  <c r="H151" i="1"/>
  <c r="I151" i="1"/>
  <c r="J151" i="1"/>
  <c r="K151" i="1"/>
  <c r="G152" i="1"/>
  <c r="H152" i="1"/>
  <c r="I152" i="1"/>
  <c r="J152" i="1"/>
  <c r="K152" i="1"/>
  <c r="G153" i="1"/>
  <c r="H153" i="1"/>
  <c r="I153" i="1"/>
  <c r="J153" i="1"/>
  <c r="K153" i="1"/>
  <c r="G154" i="1"/>
  <c r="H154" i="1"/>
  <c r="I154" i="1"/>
  <c r="J154" i="1"/>
  <c r="K154" i="1"/>
  <c r="G155" i="1"/>
  <c r="H155" i="1"/>
  <c r="I155" i="1"/>
  <c r="J155" i="1"/>
  <c r="K155" i="1"/>
  <c r="G156" i="1"/>
  <c r="H156" i="1"/>
  <c r="I156" i="1"/>
  <c r="J156" i="1"/>
  <c r="K156" i="1"/>
  <c r="G157" i="1"/>
  <c r="H157" i="1"/>
  <c r="I157" i="1"/>
  <c r="J157" i="1"/>
  <c r="K157" i="1"/>
  <c r="G158" i="1"/>
  <c r="H158" i="1"/>
  <c r="I158" i="1"/>
  <c r="J158" i="1"/>
  <c r="K158" i="1"/>
  <c r="G159" i="1"/>
  <c r="H159" i="1"/>
  <c r="I159" i="1"/>
  <c r="J159" i="1"/>
  <c r="K159" i="1"/>
  <c r="G160" i="1"/>
  <c r="H160" i="1"/>
  <c r="I160" i="1"/>
  <c r="J160" i="1"/>
  <c r="K160" i="1"/>
  <c r="G161" i="1"/>
  <c r="H161" i="1"/>
  <c r="I161" i="1"/>
  <c r="J161" i="1"/>
  <c r="K161" i="1"/>
  <c r="G162" i="1"/>
  <c r="H162" i="1"/>
  <c r="I162" i="1"/>
  <c r="J162" i="1"/>
  <c r="K162" i="1"/>
  <c r="G163" i="1"/>
  <c r="H163" i="1"/>
  <c r="I163" i="1"/>
  <c r="J163" i="1"/>
  <c r="K163" i="1"/>
  <c r="G164" i="1"/>
  <c r="H164" i="1"/>
  <c r="I164" i="1"/>
  <c r="J164" i="1"/>
  <c r="K164" i="1"/>
  <c r="G165" i="1"/>
  <c r="H165" i="1"/>
  <c r="I165" i="1"/>
  <c r="J165" i="1"/>
  <c r="K165" i="1"/>
  <c r="G166" i="1"/>
  <c r="H166" i="1"/>
  <c r="I166" i="1"/>
  <c r="J166" i="1"/>
  <c r="K166" i="1"/>
  <c r="G167" i="1"/>
  <c r="H167" i="1"/>
  <c r="I167" i="1"/>
  <c r="J167" i="1"/>
  <c r="K167" i="1"/>
  <c r="G168" i="1"/>
  <c r="H168" i="1"/>
  <c r="I168" i="1"/>
  <c r="J168" i="1"/>
  <c r="K168" i="1"/>
  <c r="G169" i="1"/>
  <c r="H169" i="1"/>
  <c r="I169" i="1"/>
  <c r="J169" i="1"/>
  <c r="K169" i="1"/>
  <c r="G170" i="1"/>
  <c r="H170" i="1"/>
  <c r="I170" i="1"/>
  <c r="J170" i="1"/>
  <c r="K170" i="1"/>
  <c r="G171" i="1"/>
  <c r="H171" i="1"/>
  <c r="I171" i="1"/>
  <c r="J171" i="1"/>
  <c r="K171" i="1"/>
  <c r="G172" i="1"/>
  <c r="H172" i="1"/>
  <c r="I172" i="1"/>
  <c r="J172" i="1"/>
  <c r="K172" i="1"/>
  <c r="G173" i="1"/>
  <c r="H173" i="1"/>
  <c r="I173" i="1"/>
  <c r="J173" i="1"/>
  <c r="K173" i="1"/>
  <c r="G174" i="1"/>
  <c r="H174" i="1"/>
  <c r="I174" i="1"/>
  <c r="J174" i="1"/>
  <c r="K174" i="1"/>
  <c r="G175" i="1"/>
  <c r="H175" i="1"/>
  <c r="I175" i="1"/>
  <c r="J175" i="1"/>
  <c r="K175" i="1"/>
  <c r="G176" i="1"/>
  <c r="H176" i="1"/>
  <c r="I176" i="1"/>
  <c r="J176" i="1"/>
  <c r="K176" i="1"/>
  <c r="G177" i="1"/>
  <c r="H177" i="1"/>
  <c r="I177" i="1"/>
  <c r="J177" i="1"/>
  <c r="K177" i="1"/>
  <c r="G178" i="1"/>
  <c r="H178" i="1"/>
  <c r="I178" i="1"/>
  <c r="J178" i="1"/>
  <c r="K178" i="1"/>
  <c r="G179" i="1"/>
  <c r="H179" i="1"/>
  <c r="I179" i="1"/>
  <c r="J179" i="1"/>
  <c r="K179" i="1"/>
  <c r="G180" i="1"/>
  <c r="H180" i="1"/>
  <c r="I180" i="1"/>
  <c r="J180" i="1"/>
  <c r="K180" i="1"/>
  <c r="G181" i="1"/>
  <c r="H181" i="1"/>
  <c r="I181" i="1"/>
  <c r="J181" i="1"/>
  <c r="K181" i="1"/>
  <c r="G182" i="1"/>
  <c r="H182" i="1"/>
  <c r="I182" i="1"/>
  <c r="J182" i="1"/>
  <c r="K182" i="1"/>
  <c r="G183" i="1"/>
  <c r="H183" i="1"/>
  <c r="I183" i="1"/>
  <c r="J183" i="1"/>
  <c r="K183" i="1"/>
  <c r="G184" i="1"/>
  <c r="H184" i="1"/>
  <c r="I184" i="1"/>
  <c r="J184" i="1"/>
  <c r="K184" i="1"/>
  <c r="G185" i="1"/>
  <c r="H185" i="1"/>
  <c r="I185" i="1"/>
  <c r="J185" i="1"/>
  <c r="K185" i="1"/>
  <c r="G186" i="1"/>
  <c r="H186" i="1"/>
  <c r="I186" i="1"/>
  <c r="J186" i="1"/>
  <c r="K186" i="1"/>
  <c r="G187" i="1"/>
  <c r="H187" i="1"/>
  <c r="I187" i="1"/>
  <c r="J187" i="1"/>
  <c r="K187" i="1"/>
  <c r="G188" i="1"/>
  <c r="H188" i="1"/>
  <c r="I188" i="1"/>
  <c r="J188" i="1"/>
  <c r="K188" i="1"/>
  <c r="G189" i="1"/>
  <c r="H189" i="1"/>
  <c r="I189" i="1"/>
  <c r="J189" i="1"/>
  <c r="K189" i="1"/>
  <c r="G190" i="1"/>
  <c r="H190" i="1"/>
  <c r="I190" i="1"/>
  <c r="J190" i="1"/>
  <c r="K190" i="1"/>
  <c r="G191" i="1"/>
  <c r="H191" i="1"/>
  <c r="I191" i="1"/>
  <c r="J191" i="1"/>
  <c r="K191" i="1"/>
  <c r="G192" i="1"/>
  <c r="H192" i="1"/>
  <c r="I192" i="1"/>
  <c r="J192" i="1"/>
  <c r="K192" i="1"/>
  <c r="G193" i="1"/>
  <c r="H193" i="1"/>
  <c r="I193" i="1"/>
  <c r="J193" i="1"/>
  <c r="K193" i="1"/>
  <c r="G194" i="1"/>
  <c r="H194" i="1"/>
  <c r="I194" i="1"/>
  <c r="J194" i="1"/>
  <c r="K194" i="1"/>
  <c r="G195" i="1"/>
  <c r="H195" i="1"/>
  <c r="I195" i="1"/>
  <c r="J195" i="1"/>
  <c r="K195" i="1"/>
  <c r="G196" i="1"/>
  <c r="H196" i="1"/>
  <c r="I196" i="1"/>
  <c r="J196" i="1"/>
  <c r="K196" i="1"/>
  <c r="G197" i="1"/>
  <c r="H197" i="1"/>
  <c r="I197" i="1"/>
  <c r="J197" i="1"/>
  <c r="K197" i="1"/>
  <c r="G198" i="1"/>
  <c r="H198" i="1"/>
  <c r="I198" i="1"/>
  <c r="J198" i="1"/>
  <c r="K198" i="1"/>
  <c r="G199" i="1"/>
  <c r="H199" i="1"/>
  <c r="I199" i="1"/>
  <c r="J199" i="1"/>
  <c r="K199" i="1"/>
  <c r="G200" i="1"/>
  <c r="H200" i="1"/>
  <c r="I200" i="1"/>
  <c r="J200" i="1"/>
  <c r="K200" i="1"/>
  <c r="G201" i="1"/>
  <c r="H201" i="1"/>
  <c r="I201" i="1"/>
  <c r="J201" i="1"/>
  <c r="K201" i="1"/>
  <c r="G202" i="1"/>
  <c r="H202" i="1"/>
  <c r="I202" i="1"/>
  <c r="J202" i="1"/>
  <c r="K202" i="1"/>
  <c r="G203" i="1"/>
  <c r="H203" i="1"/>
  <c r="I203" i="1"/>
  <c r="J203" i="1"/>
  <c r="K203" i="1"/>
  <c r="G204" i="1"/>
  <c r="H204" i="1"/>
  <c r="I204" i="1"/>
  <c r="J204" i="1"/>
  <c r="K204" i="1"/>
  <c r="G205" i="1"/>
  <c r="H205" i="1"/>
  <c r="I205" i="1"/>
  <c r="J205" i="1"/>
  <c r="K205" i="1"/>
  <c r="G206" i="1"/>
  <c r="H206" i="1"/>
  <c r="I206" i="1"/>
  <c r="J206" i="1"/>
  <c r="K206" i="1"/>
  <c r="G207" i="1"/>
  <c r="H207" i="1"/>
  <c r="I207" i="1"/>
  <c r="J207" i="1"/>
  <c r="K207" i="1"/>
  <c r="G208" i="1"/>
  <c r="H208" i="1"/>
  <c r="I208" i="1"/>
  <c r="J208" i="1"/>
  <c r="K208" i="1"/>
  <c r="G209" i="1"/>
  <c r="H209" i="1"/>
  <c r="I209" i="1"/>
  <c r="J209" i="1"/>
  <c r="K209" i="1"/>
  <c r="G210" i="1"/>
  <c r="H210" i="1"/>
  <c r="I210" i="1"/>
  <c r="J210" i="1"/>
  <c r="K210" i="1"/>
  <c r="G211" i="1"/>
  <c r="H211" i="1"/>
  <c r="I211" i="1"/>
  <c r="J211" i="1"/>
  <c r="K211" i="1"/>
  <c r="G212" i="1"/>
  <c r="H212" i="1"/>
  <c r="I212" i="1"/>
  <c r="J212" i="1"/>
  <c r="K212" i="1"/>
  <c r="G213" i="1"/>
  <c r="H213" i="1"/>
  <c r="I213" i="1"/>
  <c r="J213" i="1"/>
  <c r="K213" i="1"/>
  <c r="G214" i="1"/>
  <c r="H214" i="1"/>
  <c r="I214" i="1"/>
  <c r="J214" i="1"/>
  <c r="K214" i="1"/>
  <c r="G215" i="1"/>
  <c r="H215" i="1"/>
  <c r="I215" i="1"/>
  <c r="J215" i="1"/>
  <c r="K215" i="1"/>
  <c r="G216" i="1"/>
  <c r="H216" i="1"/>
  <c r="I216" i="1"/>
  <c r="J216" i="1"/>
  <c r="K216" i="1"/>
  <c r="G217" i="1"/>
  <c r="H217" i="1"/>
  <c r="I217" i="1"/>
  <c r="J217" i="1"/>
  <c r="K217" i="1"/>
  <c r="G218" i="1"/>
  <c r="H218" i="1"/>
  <c r="I218" i="1"/>
  <c r="J218" i="1"/>
  <c r="K218" i="1"/>
  <c r="G219" i="1"/>
  <c r="H219" i="1"/>
  <c r="I219" i="1"/>
  <c r="J219" i="1"/>
  <c r="K219" i="1"/>
  <c r="G220" i="1"/>
  <c r="H220" i="1"/>
  <c r="I220" i="1"/>
  <c r="J220" i="1"/>
  <c r="K220" i="1"/>
  <c r="G221" i="1"/>
  <c r="H221" i="1"/>
  <c r="I221" i="1"/>
  <c r="J221" i="1"/>
  <c r="K221" i="1"/>
  <c r="G222" i="1"/>
  <c r="H222" i="1"/>
  <c r="I222" i="1"/>
  <c r="J222" i="1"/>
  <c r="K222" i="1"/>
  <c r="G223" i="1"/>
  <c r="H223" i="1"/>
  <c r="I223" i="1"/>
  <c r="J223" i="1"/>
  <c r="K223" i="1"/>
  <c r="G224" i="1"/>
  <c r="H224" i="1"/>
  <c r="I224" i="1"/>
  <c r="J224" i="1"/>
  <c r="K224" i="1"/>
  <c r="G225" i="1"/>
  <c r="H225" i="1"/>
  <c r="I225" i="1"/>
  <c r="J225" i="1"/>
  <c r="K225" i="1"/>
  <c r="G226" i="1"/>
  <c r="H226" i="1"/>
  <c r="I226" i="1"/>
  <c r="J226" i="1"/>
  <c r="K226" i="1"/>
  <c r="G227" i="1"/>
  <c r="H227" i="1"/>
  <c r="I227" i="1"/>
  <c r="J227" i="1"/>
  <c r="K227" i="1"/>
  <c r="G228" i="1"/>
  <c r="H228" i="1"/>
  <c r="I228" i="1"/>
  <c r="J228" i="1"/>
  <c r="K228" i="1"/>
  <c r="G229" i="1"/>
  <c r="H229" i="1"/>
  <c r="I229" i="1"/>
  <c r="J229" i="1"/>
  <c r="K229" i="1"/>
  <c r="G230" i="1"/>
  <c r="H230" i="1"/>
  <c r="I230" i="1"/>
  <c r="J230" i="1"/>
  <c r="K230" i="1"/>
  <c r="G231" i="1"/>
  <c r="H231" i="1"/>
  <c r="I231" i="1"/>
  <c r="J231" i="1"/>
  <c r="K231" i="1"/>
  <c r="G232" i="1"/>
  <c r="H232" i="1"/>
  <c r="I232" i="1"/>
  <c r="J232" i="1"/>
  <c r="K232" i="1"/>
  <c r="G233" i="1"/>
  <c r="H233" i="1"/>
  <c r="I233" i="1"/>
  <c r="J233" i="1"/>
  <c r="K233" i="1"/>
  <c r="G234" i="1"/>
  <c r="H234" i="1"/>
  <c r="I234" i="1"/>
  <c r="J234" i="1"/>
  <c r="K234" i="1"/>
  <c r="G235" i="1"/>
  <c r="H235" i="1"/>
  <c r="I235" i="1"/>
  <c r="J235" i="1"/>
  <c r="K235" i="1"/>
  <c r="G236" i="1"/>
  <c r="H236" i="1"/>
  <c r="I236" i="1"/>
  <c r="J236" i="1"/>
  <c r="K236" i="1"/>
  <c r="G237" i="1"/>
  <c r="H237" i="1"/>
  <c r="I237" i="1"/>
  <c r="J237" i="1"/>
  <c r="K237" i="1"/>
  <c r="G238" i="1"/>
  <c r="H238" i="1"/>
  <c r="I238" i="1"/>
  <c r="J238" i="1"/>
  <c r="K238" i="1"/>
  <c r="G239" i="1"/>
  <c r="H239" i="1"/>
  <c r="I239" i="1"/>
  <c r="J239" i="1"/>
  <c r="K239" i="1"/>
  <c r="G240" i="1"/>
  <c r="H240" i="1"/>
  <c r="I240" i="1"/>
  <c r="J240" i="1"/>
  <c r="K240" i="1"/>
  <c r="G241" i="1"/>
  <c r="H241" i="1"/>
  <c r="I241" i="1"/>
  <c r="J241" i="1"/>
  <c r="K241" i="1"/>
  <c r="G242" i="1"/>
  <c r="H242" i="1"/>
  <c r="I242" i="1"/>
  <c r="J242" i="1"/>
  <c r="K242" i="1"/>
  <c r="G243" i="1"/>
  <c r="H243" i="1"/>
  <c r="I243" i="1"/>
  <c r="J243" i="1"/>
  <c r="K243" i="1"/>
  <c r="G244" i="1"/>
  <c r="H244" i="1"/>
  <c r="I244" i="1"/>
  <c r="J244" i="1"/>
  <c r="K244" i="1"/>
  <c r="G245" i="1"/>
  <c r="H245" i="1"/>
  <c r="I245" i="1"/>
  <c r="J245" i="1"/>
  <c r="K245" i="1"/>
  <c r="G246" i="1"/>
  <c r="H246" i="1"/>
  <c r="I246" i="1"/>
  <c r="J246" i="1"/>
  <c r="K246" i="1"/>
  <c r="G247" i="1"/>
  <c r="H247" i="1"/>
  <c r="I247" i="1"/>
  <c r="J247" i="1"/>
  <c r="K247" i="1"/>
  <c r="G248" i="1"/>
  <c r="H248" i="1"/>
  <c r="I248" i="1"/>
  <c r="J248" i="1"/>
  <c r="K248" i="1"/>
  <c r="G249" i="1"/>
  <c r="H249" i="1"/>
  <c r="I249" i="1"/>
  <c r="J249" i="1"/>
  <c r="K249" i="1"/>
  <c r="G250" i="1"/>
  <c r="H250" i="1"/>
  <c r="I250" i="1"/>
  <c r="J250" i="1"/>
  <c r="K250" i="1"/>
  <c r="G251" i="1"/>
  <c r="H251" i="1"/>
  <c r="I251" i="1"/>
  <c r="J251" i="1"/>
  <c r="K251" i="1"/>
  <c r="G252" i="1"/>
  <c r="H252" i="1"/>
  <c r="I252" i="1"/>
  <c r="J252" i="1"/>
  <c r="K252" i="1"/>
  <c r="G253" i="1"/>
  <c r="H253" i="1"/>
  <c r="I253" i="1"/>
  <c r="J253" i="1"/>
  <c r="K253" i="1"/>
  <c r="G254" i="1"/>
  <c r="H254" i="1"/>
  <c r="I254" i="1"/>
  <c r="J254" i="1"/>
  <c r="K254" i="1"/>
  <c r="G255" i="1"/>
  <c r="H255" i="1"/>
  <c r="I255" i="1"/>
  <c r="J255" i="1"/>
  <c r="K255" i="1"/>
  <c r="G256" i="1"/>
  <c r="H256" i="1"/>
  <c r="I256" i="1"/>
  <c r="J256" i="1"/>
  <c r="K256" i="1"/>
  <c r="G257" i="1"/>
  <c r="H257" i="1"/>
  <c r="I257" i="1"/>
  <c r="J257" i="1"/>
  <c r="K257" i="1"/>
  <c r="G258" i="1"/>
  <c r="H258" i="1"/>
  <c r="I258" i="1"/>
  <c r="J258" i="1"/>
  <c r="K258" i="1"/>
  <c r="G259" i="1"/>
  <c r="H259" i="1"/>
  <c r="I259" i="1"/>
  <c r="J259" i="1"/>
  <c r="K259" i="1"/>
  <c r="G260" i="1"/>
  <c r="H260" i="1"/>
  <c r="I260" i="1"/>
  <c r="J260" i="1"/>
  <c r="K260" i="1"/>
  <c r="G261" i="1"/>
  <c r="H261" i="1"/>
  <c r="I261" i="1"/>
  <c r="J261" i="1"/>
  <c r="K261" i="1"/>
  <c r="G262" i="1"/>
  <c r="H262" i="1"/>
  <c r="I262" i="1"/>
  <c r="J262" i="1"/>
  <c r="K262" i="1"/>
  <c r="G263" i="1"/>
  <c r="H263" i="1"/>
  <c r="I263" i="1"/>
  <c r="J263" i="1"/>
  <c r="K263" i="1"/>
  <c r="G264" i="1"/>
  <c r="H264" i="1"/>
  <c r="I264" i="1"/>
  <c r="J264" i="1"/>
  <c r="K264" i="1"/>
  <c r="G265" i="1"/>
  <c r="H265" i="1"/>
  <c r="I265" i="1"/>
  <c r="J265" i="1"/>
  <c r="K265" i="1"/>
  <c r="G266" i="1"/>
  <c r="H266" i="1"/>
  <c r="I266" i="1"/>
  <c r="J266" i="1"/>
  <c r="K266" i="1"/>
  <c r="G267" i="1"/>
  <c r="H267" i="1"/>
  <c r="I267" i="1"/>
  <c r="J267" i="1"/>
  <c r="K267" i="1"/>
  <c r="G268" i="1"/>
  <c r="H268" i="1"/>
  <c r="I268" i="1"/>
  <c r="J268" i="1"/>
  <c r="K268" i="1"/>
  <c r="G269" i="1"/>
  <c r="H269" i="1"/>
  <c r="I269" i="1"/>
  <c r="J269" i="1"/>
  <c r="K269" i="1"/>
  <c r="G270" i="1"/>
  <c r="H270" i="1"/>
  <c r="I270" i="1"/>
  <c r="J270" i="1"/>
  <c r="K270" i="1"/>
  <c r="G271" i="1"/>
  <c r="H271" i="1"/>
  <c r="I271" i="1"/>
  <c r="J271" i="1"/>
  <c r="K271" i="1"/>
  <c r="G272" i="1"/>
  <c r="H272" i="1"/>
  <c r="I272" i="1"/>
  <c r="J272" i="1"/>
  <c r="K272" i="1"/>
  <c r="G273" i="1"/>
  <c r="H273" i="1"/>
  <c r="I273" i="1"/>
  <c r="J273" i="1"/>
  <c r="K273" i="1"/>
  <c r="G274" i="1"/>
  <c r="H274" i="1"/>
  <c r="I274" i="1"/>
  <c r="J274" i="1"/>
  <c r="K274" i="1"/>
  <c r="G275" i="1"/>
  <c r="H275" i="1"/>
  <c r="I275" i="1"/>
  <c r="J275" i="1"/>
  <c r="K275" i="1"/>
  <c r="H2" i="1"/>
  <c r="I2" i="1"/>
  <c r="J2" i="1"/>
  <c r="K2" i="1"/>
  <c r="G2" i="1"/>
  <c r="R3" i="1" l="1"/>
  <c r="R15" i="1"/>
  <c r="N3" i="1"/>
  <c r="O3" i="1"/>
  <c r="Q4" i="1"/>
  <c r="Q14" i="1"/>
  <c r="P4" i="1"/>
  <c r="P13" i="1"/>
  <c r="N4" i="1"/>
  <c r="N11" i="1"/>
  <c r="O4" i="1"/>
  <c r="O12" i="1"/>
  <c r="Q3" i="1"/>
  <c r="R4" i="1"/>
  <c r="P3" i="1"/>
  <c r="O18" i="1" l="1"/>
  <c r="O17" i="1"/>
  <c r="N8" i="1" a="1"/>
  <c r="N8" i="1" s="1"/>
  <c r="N7" i="1"/>
  <c r="Q17" i="1" l="1"/>
  <c r="Q18" i="1" s="1"/>
  <c r="O21" i="1" s="1"/>
  <c r="O22" i="1" l="1"/>
  <c r="O23" i="1" l="1"/>
  <c r="O24" i="1"/>
  <c r="O25" i="1" l="1"/>
  <c r="O26" i="1" l="1"/>
  <c r="O27" i="1" l="1"/>
  <c r="O28" i="1" l="1"/>
  <c r="O29" i="1" l="1"/>
  <c r="O30" i="1" l="1"/>
</calcChain>
</file>

<file path=xl/sharedStrings.xml><?xml version="1.0" encoding="utf-8"?>
<sst xmlns="http://schemas.openxmlformats.org/spreadsheetml/2006/main" count="43" uniqueCount="26">
  <si>
    <t>WMT.Adjusted</t>
  </si>
  <si>
    <t>PG.Adjusted</t>
  </si>
  <si>
    <t>NFLX.Adjusted</t>
  </si>
  <si>
    <t>KO.Adjusted</t>
  </si>
  <si>
    <t>JNJ.Adjusted</t>
  </si>
  <si>
    <t>Fecha</t>
  </si>
  <si>
    <t>Rdto WMT</t>
  </si>
  <si>
    <t>Rdto PG</t>
  </si>
  <si>
    <t>NFLX</t>
  </si>
  <si>
    <t>Ko</t>
  </si>
  <si>
    <t>JNJ</t>
  </si>
  <si>
    <t>Rendimientos promedio</t>
  </si>
  <si>
    <t>WMT</t>
  </si>
  <si>
    <t>PG</t>
  </si>
  <si>
    <t>NFXL</t>
  </si>
  <si>
    <t xml:space="preserve">Riesgo promedio </t>
  </si>
  <si>
    <t>Pesos W</t>
  </si>
  <si>
    <t>suma Pesos</t>
  </si>
  <si>
    <t>Rdto Port</t>
  </si>
  <si>
    <t>Riesgo port</t>
  </si>
  <si>
    <t>max</t>
  </si>
  <si>
    <t>Riesgo</t>
  </si>
  <si>
    <t>min</t>
  </si>
  <si>
    <t>Rendtos</t>
  </si>
  <si>
    <t>Rango</t>
  </si>
  <si>
    <t>pasos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</si>
</sst>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10" xfId="0" applyBorder="1"/>
    <xf numFmtId="0" fontId="16" fillId="0" borderId="10" xfId="0" applyFont="1" applyBorder="1"/>
    <xf numFmtId="9" fontId="0" fillId="0" borderId="0" xfId="0" applyNumberFormat="1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16" fillId="0" borderId="0" xfId="0" applyFont="1" applyFill="1" applyBorder="1"/>
    <xf numFmtId="164" fontId="0" fillId="0" borderId="0" xfId="1" applyNumberFormat="1" applyFont="1"/>
    <xf numFmtId="10" fontId="0" fillId="0" borderId="0" xfId="1" applyNumberFormat="1" applyFont="1"/>
    <xf numFmtId="0" fontId="0" fillId="33" borderId="10" xfId="0" applyFill="1" applyBorder="1"/>
    <xf numFmtId="10" fontId="0" fillId="34" borderId="0" xfId="1" applyNumberFormat="1" applyFont="1" applyFill="1"/>
    <xf numFmtId="10" fontId="0" fillId="0" borderId="10" xfId="1" applyNumberFormat="1" applyFont="1" applyBorder="1"/>
    <xf numFmtId="10" fontId="0" fillId="33" borderId="10" xfId="1" applyNumberFormat="1" applyFont="1" applyFill="1" applyBorder="1"/>
    <xf numFmtId="0" fontId="0" fillId="35" borderId="10" xfId="0" applyFill="1" applyBorder="1"/>
    <xf numFmtId="10" fontId="0" fillId="35" borderId="10" xfId="1" applyNumberFormat="1" applyFont="1" applyFill="1" applyBorder="1"/>
    <xf numFmtId="165" fontId="0" fillId="35" borderId="10" xfId="1" applyNumberFormat="1" applyFont="1" applyFill="1" applyBorder="1"/>
    <xf numFmtId="164" fontId="0" fillId="0" borderId="10" xfId="0" applyNumberFormat="1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Frontera Eficiente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Acciones!$O$19</c:f>
              <c:strCache>
                <c:ptCount val="1"/>
                <c:pt idx="0">
                  <c:v>Rendtos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Acciones!$N$20:$N$30</c:f>
              <c:numCache>
                <c:formatCode>0.00%</c:formatCode>
                <c:ptCount val="11"/>
                <c:pt idx="0">
                  <c:v>2.3576841206856127E-2</c:v>
                </c:pt>
                <c:pt idx="1">
                  <c:v>1.9752349912348453E-2</c:v>
                </c:pt>
                <c:pt idx="2">
                  <c:v>1.6664544602735299E-2</c:v>
                </c:pt>
                <c:pt idx="3">
                  <c:v>1.4457743511300327E-2</c:v>
                </c:pt>
                <c:pt idx="4">
                  <c:v>1.2976228850134539E-2</c:v>
                </c:pt>
                <c:pt idx="5">
                  <c:v>1.234742633225769E-2</c:v>
                </c:pt>
                <c:pt idx="6">
                  <c:v>1.2046462487927437E-2</c:v>
                </c:pt>
                <c:pt idx="7">
                  <c:v>1.2017066071594217E-2</c:v>
                </c:pt>
                <c:pt idx="8">
                  <c:v>1.2317707857611108E-2</c:v>
                </c:pt>
                <c:pt idx="9">
                  <c:v>1.2872982477963398E-2</c:v>
                </c:pt>
                <c:pt idx="10">
                  <c:v>1.4141518937288241E-2</c:v>
                </c:pt>
              </c:numCache>
            </c:numRef>
          </c:xVal>
          <c:yVal>
            <c:numRef>
              <c:f>Acciones!$O$20:$O$30</c:f>
              <c:numCache>
                <c:formatCode>0.00%</c:formatCode>
                <c:ptCount val="11"/>
                <c:pt idx="0">
                  <c:v>-6.7924232737191358E-4</c:v>
                </c:pt>
                <c:pt idx="1">
                  <c:v>-5.6889773884181581E-4</c:v>
                </c:pt>
                <c:pt idx="2">
                  <c:v>-4.5855315031171809E-4</c:v>
                </c:pt>
                <c:pt idx="3">
                  <c:v>-3.4820856178162038E-4</c:v>
                </c:pt>
                <c:pt idx="4">
                  <c:v>-2.3786397325152266E-4</c:v>
                </c:pt>
                <c:pt idx="5">
                  <c:v>-1.2751938472142495E-4</c:v>
                </c:pt>
                <c:pt idx="6">
                  <c:v>-1.7174796191327219E-5</c:v>
                </c:pt>
                <c:pt idx="7">
                  <c:v>9.3169792338770511E-5</c:v>
                </c:pt>
                <c:pt idx="8">
                  <c:v>2.0351438086886825E-4</c:v>
                </c:pt>
                <c:pt idx="9" formatCode="0.0000%">
                  <c:v>3.1385896939896597E-4</c:v>
                </c:pt>
                <c:pt idx="10">
                  <c:v>4.2420355792906368E-4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89-428E-82C2-76FB0106D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507080"/>
        <c:axId val="519507736"/>
      </c:scatterChart>
      <c:valAx>
        <c:axId val="519507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19507736"/>
        <c:crosses val="autoZero"/>
        <c:crossBetween val="midCat"/>
      </c:valAx>
      <c:valAx>
        <c:axId val="51950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19507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590550</xdr:colOff>
      <xdr:row>31</xdr:row>
      <xdr:rowOff>176212</xdr:rowOff>
    </xdr:from>
    <xdr:to>
      <xdr:col>18</xdr:col>
      <xdr:colOff>638175</xdr:colOff>
      <xdr:row>46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DEAD23-C010-4E62-BC6D-8D0B4C733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6"/>
  <sheetViews>
    <sheetView tabSelected="1" topLeftCell="G13" zoomScaleNormal="100" workbookViewId="0">
      <selection activeCell="V41" sqref="V41"/>
    </sheetView>
  </sheetViews>
  <sheetFormatPr baseColWidth="10" defaultRowHeight="15" x14ac:dyDescent="0.25"/>
  <cols>
    <col min="1" max="1" width="10.7109375" bestFit="1" customWidth="1"/>
    <col min="2" max="2" width="14.42578125" bestFit="1" customWidth="1"/>
    <col min="3" max="3" width="12.140625" bestFit="1" customWidth="1"/>
    <col min="4" max="4" width="14" bestFit="1" customWidth="1"/>
    <col min="5" max="5" width="12.140625" bestFit="1" customWidth="1"/>
    <col min="6" max="6" width="12.42578125" bestFit="1" customWidth="1"/>
    <col min="13" max="13" width="9.42578125" customWidth="1"/>
    <col min="14" max="14" width="12.7109375" bestFit="1" customWidth="1"/>
    <col min="20" max="20" width="11.42578125" customWidth="1"/>
  </cols>
  <sheetData>
    <row r="1" spans="1:19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N1" s="2"/>
    </row>
    <row r="2" spans="1:19" x14ac:dyDescent="0.25">
      <c r="A2" s="1">
        <v>43906</v>
      </c>
      <c r="B2">
        <v>106.760002</v>
      </c>
      <c r="C2">
        <v>108.5</v>
      </c>
      <c r="D2">
        <v>298.83999599999999</v>
      </c>
      <c r="E2">
        <v>45.259998000000003</v>
      </c>
      <c r="F2">
        <v>127.129997</v>
      </c>
      <c r="G2">
        <f>+LN(B2/B3)</f>
        <v>-6.6491896069614739E-2</v>
      </c>
      <c r="H2">
        <f t="shared" ref="H2:K2" si="0">+LN(C2/C3)</f>
        <v>-5.0062122059292252E-2</v>
      </c>
      <c r="I2">
        <f t="shared" si="0"/>
        <v>-0.11809528334128552</v>
      </c>
      <c r="J2">
        <f t="shared" si="0"/>
        <v>-6.8521474472341928E-2</v>
      </c>
      <c r="K2">
        <f t="shared" si="0"/>
        <v>-5.4791427102947696E-2</v>
      </c>
      <c r="M2" s="3"/>
      <c r="N2" s="4" t="s">
        <v>12</v>
      </c>
      <c r="O2" s="4" t="s">
        <v>13</v>
      </c>
      <c r="P2" s="4" t="s">
        <v>14</v>
      </c>
      <c r="Q2" s="4" t="s">
        <v>9</v>
      </c>
      <c r="R2" s="4" t="s">
        <v>10</v>
      </c>
    </row>
    <row r="3" spans="1:19" x14ac:dyDescent="0.25">
      <c r="A3" s="1">
        <v>43903</v>
      </c>
      <c r="B3">
        <v>114.099998</v>
      </c>
      <c r="C3">
        <v>114.07</v>
      </c>
      <c r="D3">
        <v>336.29998799999998</v>
      </c>
      <c r="E3">
        <v>48.470001000000003</v>
      </c>
      <c r="F3">
        <v>134.28999300000001</v>
      </c>
      <c r="G3">
        <f t="shared" ref="G3:G66" si="1">+LN(B3/B4)</f>
        <v>9.2203657667610739E-2</v>
      </c>
      <c r="H3">
        <f t="shared" ref="H3:H66" si="2">+LN(C3/C4)</f>
        <v>0.11340938006795377</v>
      </c>
      <c r="I3">
        <f t="shared" ref="I3:I66" si="3">+LN(D3/D4)</f>
        <v>6.4637608218767878E-2</v>
      </c>
      <c r="J3">
        <f t="shared" ref="J3:J66" si="4">+LN(E3/E4)</f>
        <v>3.6130814753906837E-2</v>
      </c>
      <c r="K3">
        <f t="shared" ref="K3:K66" si="5">+LN(F3/F4)</f>
        <v>6.8413186735745715E-2</v>
      </c>
      <c r="M3" s="4" t="s">
        <v>11</v>
      </c>
      <c r="N3" s="3">
        <f>+AVERAGE(G2:G275)</f>
        <v>4.2420355792906358E-4</v>
      </c>
      <c r="O3" s="3">
        <f>+AVERAGE(H2:H275)</f>
        <v>4.1892359131937446E-4</v>
      </c>
      <c r="P3" s="3">
        <f>+AVERAGE(I2:I275)</f>
        <v>-6.7924232737191358E-4</v>
      </c>
      <c r="Q3" s="3">
        <f>+AVERAGE(J2:J275)</f>
        <v>-1.928821681361113E-4</v>
      </c>
      <c r="R3" s="3">
        <f>+AVERAGE(K2:K275)</f>
        <v>-7.1778329635322947E-5</v>
      </c>
    </row>
    <row r="4" spans="1:19" x14ac:dyDescent="0.25">
      <c r="A4" s="1">
        <v>43902</v>
      </c>
      <c r="B4">
        <v>104.050003</v>
      </c>
      <c r="C4">
        <v>101.839996</v>
      </c>
      <c r="D4">
        <v>315.25</v>
      </c>
      <c r="E4">
        <v>46.75</v>
      </c>
      <c r="F4">
        <v>125.410004</v>
      </c>
      <c r="G4">
        <f t="shared" si="1"/>
        <v>-9.5091700657688197E-2</v>
      </c>
      <c r="H4">
        <f t="shared" si="2"/>
        <v>-9.1428489380250763E-2</v>
      </c>
      <c r="I4">
        <f t="shared" si="3"/>
        <v>-0.10433861923477684</v>
      </c>
      <c r="J4">
        <f t="shared" si="4"/>
        <v>-0.10172796657469801</v>
      </c>
      <c r="K4">
        <f t="shared" si="5"/>
        <v>-4.9697243098825825E-2</v>
      </c>
      <c r="M4" s="4" t="s">
        <v>15</v>
      </c>
      <c r="N4" s="3">
        <f>+_xlfn.STDEV.S(G2:G275)</f>
        <v>1.4167395194687129E-2</v>
      </c>
      <c r="O4" s="3">
        <f>+_xlfn.STDEV.S(H2:H275)</f>
        <v>1.5858502195616651E-2</v>
      </c>
      <c r="P4" s="3">
        <f>+_xlfn.STDEV.S(I2:I275)</f>
        <v>2.3619986680418863E-2</v>
      </c>
      <c r="Q4" s="3">
        <f>+_xlfn.STDEV.S(J2:J275)</f>
        <v>1.5043178305441308E-2</v>
      </c>
      <c r="R4" s="3">
        <f>+_xlfn.STDEV.S(K2:K275)</f>
        <v>1.3887366825126658E-2</v>
      </c>
      <c r="S4" s="2" t="s">
        <v>17</v>
      </c>
    </row>
    <row r="5" spans="1:19" x14ac:dyDescent="0.25">
      <c r="A5" s="1">
        <v>43901</v>
      </c>
      <c r="B5">
        <v>114.43</v>
      </c>
      <c r="C5">
        <v>111.589996</v>
      </c>
      <c r="D5">
        <v>349.92001299999998</v>
      </c>
      <c r="E5">
        <v>51.756095999999999</v>
      </c>
      <c r="F5">
        <v>131.800003</v>
      </c>
      <c r="G5">
        <f t="shared" si="1"/>
        <v>-4.5776935761558404E-2</v>
      </c>
      <c r="H5">
        <f t="shared" si="2"/>
        <v>-7.7233225161015912E-2</v>
      </c>
      <c r="I5">
        <f t="shared" si="3"/>
        <v>-3.9806366385107587E-2</v>
      </c>
      <c r="J5">
        <f t="shared" si="4"/>
        <v>-2.7393779330232872E-2</v>
      </c>
      <c r="K5">
        <f t="shared" si="5"/>
        <v>-7.2002975353383569E-2</v>
      </c>
      <c r="M5" s="4" t="s">
        <v>16</v>
      </c>
      <c r="N5" s="19">
        <v>0.58853163343693227</v>
      </c>
      <c r="O5" s="19">
        <v>0.19255125839257431</v>
      </c>
      <c r="P5" s="19">
        <v>0</v>
      </c>
      <c r="Q5" s="19">
        <v>6.18313367247505E-3</v>
      </c>
      <c r="R5" s="19">
        <v>0.21273397736838076</v>
      </c>
      <c r="S5" s="5">
        <f>+SUM(N5:R5)</f>
        <v>1.0000000028703624</v>
      </c>
    </row>
    <row r="6" spans="1:19" x14ac:dyDescent="0.25">
      <c r="A6" s="1">
        <v>43900</v>
      </c>
      <c r="B6">
        <v>119.790001</v>
      </c>
      <c r="C6">
        <v>120.550003</v>
      </c>
      <c r="D6">
        <v>364.13000499999998</v>
      </c>
      <c r="E6">
        <v>53.193489</v>
      </c>
      <c r="F6">
        <v>141.63999899999999</v>
      </c>
      <c r="G6">
        <f t="shared" si="1"/>
        <v>2.2199661990304466E-2</v>
      </c>
      <c r="H6">
        <f t="shared" si="2"/>
        <v>3.7957347983123224E-2</v>
      </c>
      <c r="I6">
        <f t="shared" si="3"/>
        <v>4.9657031141136489E-2</v>
      </c>
      <c r="J6">
        <f t="shared" si="4"/>
        <v>3.412006287870515E-2</v>
      </c>
      <c r="K6">
        <f t="shared" si="5"/>
        <v>3.7403647974647576E-2</v>
      </c>
    </row>
    <row r="7" spans="1:19" x14ac:dyDescent="0.25">
      <c r="A7" s="1">
        <v>43899</v>
      </c>
      <c r="B7">
        <v>117.160004</v>
      </c>
      <c r="C7">
        <v>116.05999799999999</v>
      </c>
      <c r="D7">
        <v>346.48998999999998</v>
      </c>
      <c r="E7">
        <v>51.409137999999999</v>
      </c>
      <c r="F7">
        <v>136.44000199999999</v>
      </c>
      <c r="G7">
        <f t="shared" si="1"/>
        <v>-5.9728657357837635E-4</v>
      </c>
      <c r="H7">
        <f t="shared" si="2"/>
        <v>-4.7123020241076556E-2</v>
      </c>
      <c r="I7">
        <f t="shared" si="3"/>
        <v>-6.2861413308899342E-2</v>
      </c>
      <c r="J7">
        <f t="shared" si="4"/>
        <v>-6.3501539757877354E-2</v>
      </c>
      <c r="K7">
        <f t="shared" si="5"/>
        <v>-4.0153323643367919E-2</v>
      </c>
      <c r="M7" s="9" t="s">
        <v>18</v>
      </c>
      <c r="N7" s="10">
        <f>+SUMPRODUCT(N3:R3,N5:R5)</f>
        <v>3.1385917175582879E-4</v>
      </c>
    </row>
    <row r="8" spans="1:19" x14ac:dyDescent="0.25">
      <c r="A8" s="1">
        <v>43896</v>
      </c>
      <c r="B8">
        <v>117.230003</v>
      </c>
      <c r="C8">
        <v>121.660004</v>
      </c>
      <c r="D8">
        <v>368.97000100000002</v>
      </c>
      <c r="E8">
        <v>54.779578999999998</v>
      </c>
      <c r="F8">
        <v>142.029999</v>
      </c>
      <c r="G8">
        <f t="shared" si="1"/>
        <v>1.1237561915306993E-2</v>
      </c>
      <c r="H8">
        <f t="shared" si="2"/>
        <v>2.4667680569533833E-4</v>
      </c>
      <c r="I8">
        <f t="shared" si="3"/>
        <v>-1.0273087988433776E-2</v>
      </c>
      <c r="J8">
        <f t="shared" si="4"/>
        <v>-2.6430178639199813E-2</v>
      </c>
      <c r="K8">
        <f t="shared" si="5"/>
        <v>1.4085340413769204E-4</v>
      </c>
      <c r="M8" s="9" t="s">
        <v>19</v>
      </c>
      <c r="N8" s="13">
        <f t="array" ref="N8">+SQRT(MMULT(N5:R5,MMULT(N11:R15,TRANSPOSE(N5:R5))))</f>
        <v>1.2872982477963398E-2</v>
      </c>
    </row>
    <row r="9" spans="1:19" ht="15.75" thickBot="1" x14ac:dyDescent="0.3">
      <c r="A9" s="1">
        <v>43895</v>
      </c>
      <c r="B9">
        <v>115.91999800000001</v>
      </c>
      <c r="C9">
        <v>121.629997</v>
      </c>
      <c r="D9">
        <v>372.77999899999998</v>
      </c>
      <c r="E9">
        <v>56.246715999999999</v>
      </c>
      <c r="F9">
        <v>142.009995</v>
      </c>
      <c r="G9">
        <f t="shared" si="1"/>
        <v>-7.3058816369441426E-3</v>
      </c>
      <c r="H9">
        <f t="shared" si="2"/>
        <v>-2.332209093938506E-2</v>
      </c>
      <c r="I9">
        <f t="shared" si="3"/>
        <v>-2.9107120826267287E-2</v>
      </c>
      <c r="J9">
        <f t="shared" si="4"/>
        <v>-3.770104919814337E-2</v>
      </c>
      <c r="K9">
        <f t="shared" si="5"/>
        <v>-1.0298182337498477E-2</v>
      </c>
    </row>
    <row r="10" spans="1:19" x14ac:dyDescent="0.25">
      <c r="A10" s="1">
        <v>43894</v>
      </c>
      <c r="B10">
        <v>116.769997</v>
      </c>
      <c r="C10">
        <v>124.5</v>
      </c>
      <c r="D10">
        <v>383.790009</v>
      </c>
      <c r="E10">
        <v>58.407756999999997</v>
      </c>
      <c r="F10">
        <v>143.479996</v>
      </c>
      <c r="G10">
        <f t="shared" si="1"/>
        <v>3.3615085777216884E-2</v>
      </c>
      <c r="H10">
        <f t="shared" si="2"/>
        <v>5.2181467178607582E-2</v>
      </c>
      <c r="I10">
        <f t="shared" si="3"/>
        <v>3.9922437804891756E-2</v>
      </c>
      <c r="J10">
        <f t="shared" si="4"/>
        <v>4.9757928478372938E-2</v>
      </c>
      <c r="K10">
        <f t="shared" si="5"/>
        <v>5.6560027812114652E-2</v>
      </c>
      <c r="M10" s="8"/>
      <c r="N10" s="8" t="s">
        <v>6</v>
      </c>
      <c r="O10" s="8" t="s">
        <v>7</v>
      </c>
      <c r="P10" s="8" t="s">
        <v>8</v>
      </c>
      <c r="Q10" s="8" t="s">
        <v>9</v>
      </c>
      <c r="R10" s="8" t="s">
        <v>10</v>
      </c>
    </row>
    <row r="11" spans="1:19" x14ac:dyDescent="0.25">
      <c r="A11" s="1">
        <v>43893</v>
      </c>
      <c r="B11">
        <v>112.910004</v>
      </c>
      <c r="C11">
        <v>118.16999800000001</v>
      </c>
      <c r="D11">
        <v>368.76998900000001</v>
      </c>
      <c r="E11">
        <v>55.572628000000002</v>
      </c>
      <c r="F11">
        <v>135.58999600000001</v>
      </c>
      <c r="G11">
        <f t="shared" si="1"/>
        <v>-2.5964070393422769E-2</v>
      </c>
      <c r="H11">
        <f t="shared" si="2"/>
        <v>-1.1694071961579566E-2</v>
      </c>
      <c r="I11">
        <f t="shared" si="3"/>
        <v>-3.2757454977710154E-2</v>
      </c>
      <c r="J11">
        <f t="shared" si="4"/>
        <v>2.5005042014853616E-3</v>
      </c>
      <c r="K11">
        <f t="shared" si="5"/>
        <v>-3.2149701142881813E-2</v>
      </c>
      <c r="M11" s="6" t="s">
        <v>6</v>
      </c>
      <c r="N11" s="6">
        <f>VARP(Acciones!$G$2:$G$275)</f>
        <v>1.9998254979002627E-4</v>
      </c>
      <c r="O11" s="6">
        <v>1.6297877224146523E-4</v>
      </c>
      <c r="P11" s="6">
        <v>1.4234708213174099E-4</v>
      </c>
      <c r="Q11" s="6">
        <v>1.214257625842225E-4</v>
      </c>
      <c r="R11" s="6">
        <v>1.1534223319872154E-4</v>
      </c>
    </row>
    <row r="12" spans="1:19" x14ac:dyDescent="0.25">
      <c r="A12" s="1">
        <v>43892</v>
      </c>
      <c r="B12">
        <v>115.879997</v>
      </c>
      <c r="C12">
        <v>119.55999799999999</v>
      </c>
      <c r="D12">
        <v>381.04998799999998</v>
      </c>
      <c r="E12">
        <v>55.433841999999999</v>
      </c>
      <c r="F12">
        <v>140.020004</v>
      </c>
      <c r="G12">
        <f t="shared" si="1"/>
        <v>7.339128111588103E-2</v>
      </c>
      <c r="H12">
        <f t="shared" si="2"/>
        <v>5.4397145867041308E-2</v>
      </c>
      <c r="I12">
        <f t="shared" si="3"/>
        <v>3.2052629781199334E-2</v>
      </c>
      <c r="J12">
        <f t="shared" si="4"/>
        <v>4.4427320137521563E-2</v>
      </c>
      <c r="K12">
        <f t="shared" si="5"/>
        <v>4.0369838760238877E-2</v>
      </c>
      <c r="M12" s="6" t="s">
        <v>7</v>
      </c>
      <c r="N12" s="6">
        <v>1.6297877224146523E-4</v>
      </c>
      <c r="O12" s="6">
        <f>VARP(Acciones!$H$2:$H$275)</f>
        <v>2.5057423753842056E-4</v>
      </c>
      <c r="P12" s="6">
        <v>1.4743276460872371E-4</v>
      </c>
      <c r="Q12" s="6">
        <v>1.5976632528082771E-4</v>
      </c>
      <c r="R12" s="6">
        <v>1.3536821787795162E-4</v>
      </c>
    </row>
    <row r="13" spans="1:19" x14ac:dyDescent="0.25">
      <c r="A13" s="1">
        <v>43889</v>
      </c>
      <c r="B13">
        <v>107.68</v>
      </c>
      <c r="C13">
        <v>113.230003</v>
      </c>
      <c r="D13">
        <v>369.02999899999998</v>
      </c>
      <c r="E13">
        <v>53.024971000000001</v>
      </c>
      <c r="F13">
        <v>134.479996</v>
      </c>
      <c r="G13">
        <f t="shared" si="1"/>
        <v>-2.494628606251904E-2</v>
      </c>
      <c r="H13">
        <f t="shared" si="2"/>
        <v>-2.3816621007643609E-3</v>
      </c>
      <c r="I13">
        <f t="shared" si="3"/>
        <v>-7.2360173066295108E-3</v>
      </c>
      <c r="J13">
        <f t="shared" si="4"/>
        <v>-2.656489023657559E-2</v>
      </c>
      <c r="K13">
        <f t="shared" si="5"/>
        <v>-3.3921374749671454E-2</v>
      </c>
      <c r="M13" s="6" t="s">
        <v>8</v>
      </c>
      <c r="N13" s="6">
        <v>1.4234708213174099E-4</v>
      </c>
      <c r="O13" s="6">
        <v>1.4743276460872371E-4</v>
      </c>
      <c r="P13" s="6">
        <f>VARP(Acciones!$I$2:$I$275)</f>
        <v>5.5586762563432075E-4</v>
      </c>
      <c r="Q13" s="6">
        <v>1.3197457074644089E-4</v>
      </c>
      <c r="R13" s="6">
        <v>1.6153746816758864E-4</v>
      </c>
    </row>
    <row r="14" spans="1:19" x14ac:dyDescent="0.25">
      <c r="A14" s="1">
        <v>43888</v>
      </c>
      <c r="B14">
        <v>110.400002</v>
      </c>
      <c r="C14">
        <v>113.5</v>
      </c>
      <c r="D14">
        <v>371.709991</v>
      </c>
      <c r="E14">
        <v>54.452449999999999</v>
      </c>
      <c r="F14">
        <v>139.11999499999999</v>
      </c>
      <c r="G14">
        <f t="shared" si="1"/>
        <v>-3.0156598574673718E-2</v>
      </c>
      <c r="H14">
        <f t="shared" si="2"/>
        <v>-5.7021384383314715E-2</v>
      </c>
      <c r="I14">
        <f t="shared" si="3"/>
        <v>-2.0055267535605482E-2</v>
      </c>
      <c r="J14">
        <f t="shared" si="4"/>
        <v>-4.7462892762086505E-2</v>
      </c>
      <c r="K14">
        <f t="shared" si="5"/>
        <v>-3.2251721728680571E-2</v>
      </c>
      <c r="M14" s="6" t="s">
        <v>9</v>
      </c>
      <c r="N14" s="6">
        <v>1.214257625842225E-4</v>
      </c>
      <c r="O14" s="6">
        <v>1.5976632528082771E-4</v>
      </c>
      <c r="P14" s="6">
        <v>1.3197457074644089E-4</v>
      </c>
      <c r="Q14" s="6">
        <f>VARP(Acciones!$J$2:$J$275)</f>
        <v>2.25471311290142E-4</v>
      </c>
      <c r="R14" s="6">
        <v>1.0510608911118426E-4</v>
      </c>
    </row>
    <row r="15" spans="1:19" ht="15.75" thickBot="1" x14ac:dyDescent="0.3">
      <c r="A15" s="1">
        <v>43887</v>
      </c>
      <c r="B15">
        <v>113.779999</v>
      </c>
      <c r="C15">
        <v>120.160004</v>
      </c>
      <c r="D15">
        <v>379.23998999999998</v>
      </c>
      <c r="E15">
        <v>57.099235999999998</v>
      </c>
      <c r="F15">
        <v>143.679993</v>
      </c>
      <c r="G15">
        <f t="shared" si="1"/>
        <v>-5.346903261948666E-3</v>
      </c>
      <c r="H15">
        <f t="shared" si="2"/>
        <v>-1.0513743760955473E-2</v>
      </c>
      <c r="I15">
        <f t="shared" si="3"/>
        <v>5.1815234584202591E-2</v>
      </c>
      <c r="J15">
        <f t="shared" si="4"/>
        <v>-3.8121451636444728E-3</v>
      </c>
      <c r="K15">
        <f t="shared" si="5"/>
        <v>-6.7284341081981875E-3</v>
      </c>
      <c r="M15" s="7" t="s">
        <v>10</v>
      </c>
      <c r="N15" s="7">
        <v>1.1534223319872154E-4</v>
      </c>
      <c r="O15" s="7">
        <v>1.3536821787795162E-4</v>
      </c>
      <c r="P15" s="7">
        <v>1.6153746816758864E-4</v>
      </c>
      <c r="Q15" s="7">
        <v>1.0510608911118426E-4</v>
      </c>
      <c r="R15" s="7">
        <f>VARP(Acciones!$K$2:$K$275)</f>
        <v>1.9215509252783417E-4</v>
      </c>
    </row>
    <row r="16" spans="1:19" x14ac:dyDescent="0.25">
      <c r="A16" s="1">
        <v>43886</v>
      </c>
      <c r="B16">
        <v>114.389999</v>
      </c>
      <c r="C16">
        <v>121.43</v>
      </c>
      <c r="D16">
        <v>360.08999599999999</v>
      </c>
      <c r="E16">
        <v>57.317321999999997</v>
      </c>
      <c r="F16">
        <v>144.64999399999999</v>
      </c>
      <c r="G16">
        <f t="shared" si="1"/>
        <v>-1.6731359989650061E-2</v>
      </c>
      <c r="H16">
        <f t="shared" si="2"/>
        <v>-1.5282469435470946E-2</v>
      </c>
      <c r="I16">
        <f t="shared" si="3"/>
        <v>-2.3629348689855459E-2</v>
      </c>
      <c r="J16">
        <f t="shared" si="4"/>
        <v>-1.4252905412735002E-2</v>
      </c>
      <c r="K16">
        <f t="shared" si="5"/>
        <v>-8.6730307473798663E-3</v>
      </c>
    </row>
    <row r="17" spans="1:20" x14ac:dyDescent="0.25">
      <c r="A17" s="1">
        <v>43885</v>
      </c>
      <c r="B17">
        <v>116.32</v>
      </c>
      <c r="C17">
        <v>123.300003</v>
      </c>
      <c r="D17">
        <v>368.70001200000002</v>
      </c>
      <c r="E17">
        <v>58.14011</v>
      </c>
      <c r="F17">
        <v>145.91000399999999</v>
      </c>
      <c r="G17">
        <f t="shared" si="1"/>
        <v>-1.9242841360262886E-2</v>
      </c>
      <c r="H17">
        <f t="shared" si="2"/>
        <v>-2.720162914791498E-2</v>
      </c>
      <c r="I17">
        <f t="shared" si="3"/>
        <v>-3.0372126912846884E-2</v>
      </c>
      <c r="J17">
        <f t="shared" si="4"/>
        <v>-2.4921306419348522E-2</v>
      </c>
      <c r="K17">
        <f t="shared" si="5"/>
        <v>-2.0822021208798395E-2</v>
      </c>
      <c r="N17" t="s">
        <v>22</v>
      </c>
      <c r="O17">
        <f>+MIN(N3:R3)</f>
        <v>-6.7924232737191358E-4</v>
      </c>
      <c r="P17" t="s">
        <v>24</v>
      </c>
      <c r="Q17">
        <f>+O18-O17</f>
        <v>1.1034458853009773E-3</v>
      </c>
      <c r="T17" s="11"/>
    </row>
    <row r="18" spans="1:20" x14ac:dyDescent="0.25">
      <c r="A18" s="1">
        <v>43882</v>
      </c>
      <c r="B18">
        <v>118.58000199999999</v>
      </c>
      <c r="C18">
        <v>126.699997</v>
      </c>
      <c r="D18">
        <v>380.07000699999998</v>
      </c>
      <c r="E18">
        <v>59.607242999999997</v>
      </c>
      <c r="F18">
        <v>148.979996</v>
      </c>
      <c r="G18">
        <f t="shared" si="1"/>
        <v>7.5337892621039695E-3</v>
      </c>
      <c r="H18">
        <f t="shared" si="2"/>
        <v>9.4752850167006259E-4</v>
      </c>
      <c r="I18">
        <f t="shared" si="3"/>
        <v>-1.5481904765099653E-2</v>
      </c>
      <c r="J18">
        <f t="shared" si="4"/>
        <v>6.8419368710092646E-3</v>
      </c>
      <c r="K18">
        <f t="shared" si="5"/>
        <v>1.0459328285780186E-2</v>
      </c>
      <c r="N18" t="s">
        <v>20</v>
      </c>
      <c r="O18">
        <f>+MAX(N3:R3)</f>
        <v>4.2420355792906358E-4</v>
      </c>
      <c r="P18" t="s">
        <v>25</v>
      </c>
      <c r="Q18">
        <f>+Q17/10</f>
        <v>1.1034458853009773E-4</v>
      </c>
    </row>
    <row r="19" spans="1:20" x14ac:dyDescent="0.25">
      <c r="A19" s="1">
        <v>43881</v>
      </c>
      <c r="B19">
        <v>117.69000200000001</v>
      </c>
      <c r="C19">
        <v>126.58000199999999</v>
      </c>
      <c r="D19">
        <v>386</v>
      </c>
      <c r="E19">
        <v>59.200806</v>
      </c>
      <c r="F19">
        <v>147.42988600000001</v>
      </c>
      <c r="G19">
        <f t="shared" si="1"/>
        <v>8.4989590185821854E-5</v>
      </c>
      <c r="H19">
        <f t="shared" si="2"/>
        <v>9.0469626014683946E-3</v>
      </c>
      <c r="I19">
        <f t="shared" si="3"/>
        <v>-4.9211205361984929E-4</v>
      </c>
      <c r="J19">
        <f t="shared" si="4"/>
        <v>-8.3686805933724784E-4</v>
      </c>
      <c r="K19">
        <f t="shared" si="5"/>
        <v>-3.8344044291988831E-3</v>
      </c>
      <c r="M19" s="3"/>
      <c r="N19" s="4" t="s">
        <v>21</v>
      </c>
      <c r="O19" s="4" t="s">
        <v>23</v>
      </c>
      <c r="P19" s="4" t="s">
        <v>12</v>
      </c>
      <c r="Q19" s="4" t="s">
        <v>13</v>
      </c>
      <c r="R19" s="4" t="s">
        <v>14</v>
      </c>
      <c r="S19" s="4" t="s">
        <v>9</v>
      </c>
      <c r="T19" s="4" t="s">
        <v>10</v>
      </c>
    </row>
    <row r="20" spans="1:20" x14ac:dyDescent="0.25">
      <c r="A20" s="1">
        <v>43880</v>
      </c>
      <c r="B20">
        <v>117.68</v>
      </c>
      <c r="C20">
        <v>125.44000200000001</v>
      </c>
      <c r="D20">
        <v>386.19000199999999</v>
      </c>
      <c r="E20">
        <v>59.250369999999997</v>
      </c>
      <c r="F20">
        <v>147.99627699999999</v>
      </c>
      <c r="G20">
        <f t="shared" si="1"/>
        <v>-1.6434544812308702E-2</v>
      </c>
      <c r="H20">
        <f t="shared" si="2"/>
        <v>4.554352393935715E-3</v>
      </c>
      <c r="I20">
        <f t="shared" si="3"/>
        <v>-4.1086844056265233E-3</v>
      </c>
      <c r="J20">
        <f t="shared" si="4"/>
        <v>4.0235013996733357E-3</v>
      </c>
      <c r="K20">
        <f t="shared" si="5"/>
        <v>-1.341903293961775E-3</v>
      </c>
      <c r="M20" s="3">
        <v>1</v>
      </c>
      <c r="N20" s="14">
        <v>2.3576841206856127E-2</v>
      </c>
      <c r="O20" s="14">
        <v>-6.7924232737191358E-4</v>
      </c>
      <c r="P20" s="14">
        <v>0</v>
      </c>
      <c r="Q20" s="14">
        <v>-1.9999999999464891E-7</v>
      </c>
      <c r="R20" s="14">
        <v>0.99999978985528548</v>
      </c>
      <c r="S20" s="14">
        <v>4.1014471463540758E-7</v>
      </c>
      <c r="T20" s="14">
        <v>0</v>
      </c>
    </row>
    <row r="21" spans="1:20" x14ac:dyDescent="0.25">
      <c r="A21" s="1">
        <v>43879</v>
      </c>
      <c r="B21">
        <v>119.629997</v>
      </c>
      <c r="C21">
        <v>124.870003</v>
      </c>
      <c r="D21">
        <v>387.77999899999998</v>
      </c>
      <c r="E21">
        <v>59.012455000000003</v>
      </c>
      <c r="F21">
        <v>148.195007</v>
      </c>
      <c r="G21">
        <f t="shared" si="1"/>
        <v>1.4651643283938335E-2</v>
      </c>
      <c r="H21">
        <f t="shared" si="2"/>
        <v>-1.01191731557663E-2</v>
      </c>
      <c r="I21">
        <f t="shared" si="3"/>
        <v>1.9214851025712697E-2</v>
      </c>
      <c r="J21">
        <f t="shared" si="4"/>
        <v>-7.0305349917374532E-3</v>
      </c>
      <c r="K21">
        <f t="shared" si="5"/>
        <v>-6.6161696860381038E-3</v>
      </c>
      <c r="M21" s="3">
        <v>2</v>
      </c>
      <c r="N21" s="14">
        <v>1.9752349912348453E-2</v>
      </c>
      <c r="O21" s="14">
        <f>+O20+$Q$18</f>
        <v>-5.6889773884181581E-4</v>
      </c>
      <c r="P21" s="14">
        <v>0</v>
      </c>
      <c r="Q21" s="14">
        <v>0</v>
      </c>
      <c r="R21" s="14">
        <v>0.7731216575642893</v>
      </c>
      <c r="S21" s="14">
        <v>0.22687833941517022</v>
      </c>
      <c r="T21" s="14">
        <v>0</v>
      </c>
    </row>
    <row r="22" spans="1:20" x14ac:dyDescent="0.25">
      <c r="A22" s="1">
        <v>43875</v>
      </c>
      <c r="B22">
        <v>117.889999</v>
      </c>
      <c r="C22">
        <v>126.139999</v>
      </c>
      <c r="D22">
        <v>380.39999399999999</v>
      </c>
      <c r="E22">
        <v>59.428806000000002</v>
      </c>
      <c r="F22">
        <v>149.178741</v>
      </c>
      <c r="G22">
        <f t="shared" si="1"/>
        <v>3.8243959253743357E-3</v>
      </c>
      <c r="H22">
        <f t="shared" si="2"/>
        <v>9.39871521899085E-3</v>
      </c>
      <c r="I22">
        <f t="shared" si="3"/>
        <v>-2.6253625364386014E-3</v>
      </c>
      <c r="J22">
        <f t="shared" si="4"/>
        <v>5.6875175574130155E-3</v>
      </c>
      <c r="K22">
        <f t="shared" si="5"/>
        <v>2.6648767966617554E-4</v>
      </c>
      <c r="M22" s="3">
        <v>3</v>
      </c>
      <c r="N22" s="14">
        <v>1.6664544602735299E-2</v>
      </c>
      <c r="O22" s="14">
        <f t="shared" ref="O22:O30" si="6">+O21+$Q$18</f>
        <v>-4.5855315031171809E-4</v>
      </c>
      <c r="P22" s="14">
        <v>0</v>
      </c>
      <c r="Q22" s="14">
        <v>0</v>
      </c>
      <c r="R22" s="14">
        <v>0.54624331302578966</v>
      </c>
      <c r="S22" s="14">
        <v>0.45375668101643957</v>
      </c>
      <c r="T22" s="14">
        <v>0</v>
      </c>
    </row>
    <row r="23" spans="1:20" x14ac:dyDescent="0.25">
      <c r="A23" s="1">
        <v>43874</v>
      </c>
      <c r="B23">
        <v>117.44000200000001</v>
      </c>
      <c r="C23">
        <v>124.959999</v>
      </c>
      <c r="D23">
        <v>381.39999399999999</v>
      </c>
      <c r="E23">
        <v>59.091763</v>
      </c>
      <c r="F23">
        <v>149.138992</v>
      </c>
      <c r="G23">
        <f t="shared" si="1"/>
        <v>1.3631348281496081E-2</v>
      </c>
      <c r="H23">
        <f t="shared" si="2"/>
        <v>1.2157486598963265E-2</v>
      </c>
      <c r="I23">
        <f t="shared" si="3"/>
        <v>3.6510829560556252E-3</v>
      </c>
      <c r="J23">
        <f t="shared" si="4"/>
        <v>3.3607957450214952E-3</v>
      </c>
      <c r="K23">
        <f t="shared" si="5"/>
        <v>-6.6404999907207747E-3</v>
      </c>
      <c r="M23" s="3">
        <v>4</v>
      </c>
      <c r="N23" s="14">
        <v>1.4457743511300327E-2</v>
      </c>
      <c r="O23" s="14">
        <f t="shared" si="6"/>
        <v>-3.4820856178162038E-4</v>
      </c>
      <c r="P23" s="14">
        <v>0</v>
      </c>
      <c r="Q23" s="14">
        <v>0</v>
      </c>
      <c r="R23" s="14">
        <v>0.36265687110835498</v>
      </c>
      <c r="S23" s="14">
        <v>0.46348026007740789</v>
      </c>
      <c r="T23" s="14">
        <v>0.17386286860502381</v>
      </c>
    </row>
    <row r="24" spans="1:20" x14ac:dyDescent="0.25">
      <c r="A24" s="1">
        <v>43873</v>
      </c>
      <c r="B24">
        <v>115.849998</v>
      </c>
      <c r="C24">
        <v>123.449997</v>
      </c>
      <c r="D24">
        <v>380.01001000000002</v>
      </c>
      <c r="E24">
        <v>58.893501000000001</v>
      </c>
      <c r="F24">
        <v>150.132645</v>
      </c>
      <c r="G24">
        <f t="shared" si="1"/>
        <v>3.8918622096604377E-3</v>
      </c>
      <c r="H24">
        <f t="shared" si="2"/>
        <v>-5.7348971615512889E-3</v>
      </c>
      <c r="I24">
        <f t="shared" si="3"/>
        <v>1.6771012426019697E-2</v>
      </c>
      <c r="J24">
        <f t="shared" si="4"/>
        <v>-3.025244302095434E-3</v>
      </c>
      <c r="K24">
        <f t="shared" si="5"/>
        <v>-5.939173833676324E-3</v>
      </c>
      <c r="M24" s="3">
        <v>5</v>
      </c>
      <c r="N24" s="14">
        <v>1.2976228850134539E-2</v>
      </c>
      <c r="O24" s="14">
        <f t="shared" si="6"/>
        <v>-2.3786397325152266E-4</v>
      </c>
      <c r="P24" s="14">
        <v>0</v>
      </c>
      <c r="Q24" s="14">
        <v>0</v>
      </c>
      <c r="R24" s="14">
        <v>0.18590576282934163</v>
      </c>
      <c r="S24" s="14">
        <v>0.43891743633172764</v>
      </c>
      <c r="T24" s="14">
        <v>0.37517678843258456</v>
      </c>
    </row>
    <row r="25" spans="1:20" x14ac:dyDescent="0.25">
      <c r="A25" s="1">
        <v>43872</v>
      </c>
      <c r="B25">
        <v>115.400002</v>
      </c>
      <c r="C25">
        <v>124.160004</v>
      </c>
      <c r="D25">
        <v>373.69000199999999</v>
      </c>
      <c r="E25">
        <v>59.071938000000003</v>
      </c>
      <c r="F25">
        <v>151.026962</v>
      </c>
      <c r="G25">
        <f t="shared" si="1"/>
        <v>1.3006895282635757E-3</v>
      </c>
      <c r="H25">
        <f t="shared" si="2"/>
        <v>-1.605909943661811E-2</v>
      </c>
      <c r="I25">
        <f t="shared" si="3"/>
        <v>7.035839133334945E-3</v>
      </c>
      <c r="J25">
        <f t="shared" si="4"/>
        <v>-2.6813823515355966E-3</v>
      </c>
      <c r="K25">
        <f t="shared" si="5"/>
        <v>8.5571660407262197E-4</v>
      </c>
      <c r="M25" s="3">
        <v>6</v>
      </c>
      <c r="N25" s="14">
        <v>1.234742633225769E-2</v>
      </c>
      <c r="O25" s="14">
        <f t="shared" si="6"/>
        <v>-1.2751938472142495E-4</v>
      </c>
      <c r="P25" s="14">
        <v>7.6863475883165111E-2</v>
      </c>
      <c r="Q25" s="14">
        <v>0</v>
      </c>
      <c r="R25" s="14">
        <v>7.643278513452656E-2</v>
      </c>
      <c r="S25" s="14">
        <v>0.39167861699933321</v>
      </c>
      <c r="T25" s="14">
        <v>0.45502512841487097</v>
      </c>
    </row>
    <row r="26" spans="1:20" x14ac:dyDescent="0.25">
      <c r="A26" s="1">
        <v>43871</v>
      </c>
      <c r="B26">
        <v>115.25</v>
      </c>
      <c r="C26">
        <v>126.16999800000001</v>
      </c>
      <c r="D26">
        <v>371.07000699999998</v>
      </c>
      <c r="E26">
        <v>59.230544999999999</v>
      </c>
      <c r="F26">
        <v>150.89778100000001</v>
      </c>
      <c r="G26">
        <f t="shared" si="1"/>
        <v>-1.035828869146207E-2</v>
      </c>
      <c r="H26">
        <f t="shared" si="2"/>
        <v>7.1354611550803002E-4</v>
      </c>
      <c r="I26">
        <f t="shared" si="3"/>
        <v>1.1655824314055428E-2</v>
      </c>
      <c r="J26">
        <f t="shared" si="4"/>
        <v>9.4166252653524463E-3</v>
      </c>
      <c r="K26">
        <f t="shared" si="5"/>
        <v>-1.9747180820475454E-4</v>
      </c>
      <c r="M26" s="3">
        <v>7</v>
      </c>
      <c r="N26" s="14">
        <v>1.2046462487927437E-2</v>
      </c>
      <c r="O26" s="14">
        <f t="shared" si="6"/>
        <v>-1.7174796191327219E-5</v>
      </c>
      <c r="P26" s="14">
        <v>0.22063868133105408</v>
      </c>
      <c r="Q26" s="14">
        <v>0</v>
      </c>
      <c r="R26" s="14">
        <v>2.552719011539489E-2</v>
      </c>
      <c r="S26" s="14">
        <v>0.32469990167736146</v>
      </c>
      <c r="T26" s="14">
        <v>0.42913422377665134</v>
      </c>
    </row>
    <row r="27" spans="1:20" x14ac:dyDescent="0.25">
      <c r="A27" s="1">
        <v>43868</v>
      </c>
      <c r="B27">
        <v>116.449997</v>
      </c>
      <c r="C27">
        <v>126.08000199999999</v>
      </c>
      <c r="D27">
        <v>366.76998900000001</v>
      </c>
      <c r="E27">
        <v>58.675410999999997</v>
      </c>
      <c r="F27">
        <v>150.927582</v>
      </c>
      <c r="G27">
        <f t="shared" si="1"/>
        <v>1.2029474126988406E-3</v>
      </c>
      <c r="H27">
        <f t="shared" si="2"/>
        <v>-8.3721916704044136E-3</v>
      </c>
      <c r="I27">
        <f t="shared" si="3"/>
        <v>-4.9071308773672917E-4</v>
      </c>
      <c r="J27">
        <f t="shared" si="4"/>
        <v>3.3845983527745226E-3</v>
      </c>
      <c r="K27">
        <f t="shared" si="5"/>
        <v>-1.0739409768666773E-2</v>
      </c>
      <c r="M27" s="12">
        <v>8</v>
      </c>
      <c r="N27" s="15">
        <v>1.2017066071594217E-2</v>
      </c>
      <c r="O27" s="15">
        <f t="shared" si="6"/>
        <v>9.3169792338770511E-5</v>
      </c>
      <c r="P27" s="15">
        <v>0.38997542776329797</v>
      </c>
      <c r="Q27" s="15">
        <v>0</v>
      </c>
      <c r="R27" s="15">
        <v>0</v>
      </c>
      <c r="S27" s="15">
        <v>0.23510906617200614</v>
      </c>
      <c r="T27" s="15">
        <v>0.37491550761349485</v>
      </c>
    </row>
    <row r="28" spans="1:20" x14ac:dyDescent="0.25">
      <c r="A28" s="1">
        <v>43867</v>
      </c>
      <c r="B28">
        <v>116.30999799999999</v>
      </c>
      <c r="C28">
        <v>127.139999</v>
      </c>
      <c r="D28">
        <v>366.95001200000002</v>
      </c>
      <c r="E28">
        <v>58.477153999999999</v>
      </c>
      <c r="F28">
        <v>152.55718999999999</v>
      </c>
      <c r="G28">
        <f t="shared" si="1"/>
        <v>-4.2896428902616307E-3</v>
      </c>
      <c r="H28">
        <f t="shared" si="2"/>
        <v>2.5989461677362485E-3</v>
      </c>
      <c r="I28">
        <f t="shared" si="3"/>
        <v>-7.3851192475800128E-3</v>
      </c>
      <c r="J28">
        <f t="shared" si="4"/>
        <v>2.3761750855297507E-3</v>
      </c>
      <c r="K28">
        <f t="shared" si="5"/>
        <v>-2.991721301322978E-3</v>
      </c>
      <c r="M28" s="3">
        <v>9</v>
      </c>
      <c r="N28" s="14">
        <v>1.2317707857611108E-2</v>
      </c>
      <c r="O28" s="14">
        <f t="shared" si="6"/>
        <v>2.0351438086886825E-4</v>
      </c>
      <c r="P28" s="14">
        <v>0.49803857106137617</v>
      </c>
      <c r="Q28" s="14">
        <v>8.744403181639461E-2</v>
      </c>
      <c r="R28" s="14">
        <v>0</v>
      </c>
      <c r="S28" s="14">
        <v>0.12084138722910551</v>
      </c>
      <c r="T28" s="14">
        <v>0.29367600864728222</v>
      </c>
    </row>
    <row r="29" spans="1:20" x14ac:dyDescent="0.25">
      <c r="A29" s="1">
        <v>43866</v>
      </c>
      <c r="B29">
        <v>116.80999799999999</v>
      </c>
      <c r="C29">
        <v>126.80999799999999</v>
      </c>
      <c r="D29">
        <v>369.67001299999998</v>
      </c>
      <c r="E29">
        <v>58.338366999999998</v>
      </c>
      <c r="F29">
        <v>153.01428200000001</v>
      </c>
      <c r="G29">
        <f t="shared" si="1"/>
        <v>1.3271489458714279E-2</v>
      </c>
      <c r="H29">
        <f t="shared" si="2"/>
        <v>9.1100086684534204E-3</v>
      </c>
      <c r="I29">
        <f t="shared" si="3"/>
        <v>1.7869798967937965E-3</v>
      </c>
      <c r="J29">
        <f t="shared" si="4"/>
        <v>1.6988548559161362E-4</v>
      </c>
      <c r="K29">
        <f t="shared" si="5"/>
        <v>1.5642129763130952E-2</v>
      </c>
      <c r="M29" s="16">
        <v>10</v>
      </c>
      <c r="N29" s="17">
        <v>1.2872982477963398E-2</v>
      </c>
      <c r="O29" s="18">
        <f t="shared" si="6"/>
        <v>3.1385896939896597E-4</v>
      </c>
      <c r="P29" s="17">
        <v>0.58853163343693227</v>
      </c>
      <c r="Q29" s="17">
        <v>0.19255125839257431</v>
      </c>
      <c r="R29" s="17">
        <v>0</v>
      </c>
      <c r="S29" s="17">
        <v>6.18313367247505E-3</v>
      </c>
      <c r="T29" s="17">
        <v>0.21273397736838076</v>
      </c>
    </row>
    <row r="30" spans="1:20" x14ac:dyDescent="0.25">
      <c r="A30" s="1">
        <v>43865</v>
      </c>
      <c r="B30">
        <v>115.269997</v>
      </c>
      <c r="C30">
        <v>125.660004</v>
      </c>
      <c r="D30">
        <v>369.01001000000002</v>
      </c>
      <c r="E30">
        <v>58.328457</v>
      </c>
      <c r="F30">
        <v>150.63943499999999</v>
      </c>
      <c r="G30">
        <f t="shared" si="1"/>
        <v>8.7131336820563364E-3</v>
      </c>
      <c r="H30">
        <f t="shared" si="2"/>
        <v>4.386520484453104E-3</v>
      </c>
      <c r="I30">
        <f t="shared" si="3"/>
        <v>3.029078464316012E-2</v>
      </c>
      <c r="J30">
        <f t="shared" si="4"/>
        <v>4.4285610005481684E-3</v>
      </c>
      <c r="K30">
        <f t="shared" si="5"/>
        <v>9.4776264965599696E-3</v>
      </c>
      <c r="M30" s="3">
        <v>11</v>
      </c>
      <c r="N30" s="14">
        <v>1.4141518937288241E-2</v>
      </c>
      <c r="O30" s="14">
        <f t="shared" si="6"/>
        <v>4.2420355792906368E-4</v>
      </c>
      <c r="P30" s="14">
        <v>1.0000000201608981</v>
      </c>
      <c r="Q30" s="14">
        <v>0</v>
      </c>
      <c r="R30" s="14">
        <v>0</v>
      </c>
      <c r="S30" s="14">
        <v>0</v>
      </c>
      <c r="T30" s="14">
        <v>0</v>
      </c>
    </row>
    <row r="31" spans="1:20" x14ac:dyDescent="0.25">
      <c r="A31" s="1">
        <v>43864</v>
      </c>
      <c r="B31">
        <v>114.269997</v>
      </c>
      <c r="C31">
        <v>125.110001</v>
      </c>
      <c r="D31">
        <v>358</v>
      </c>
      <c r="E31">
        <v>58.070717000000002</v>
      </c>
      <c r="F31">
        <v>149.21847500000001</v>
      </c>
      <c r="G31">
        <f t="shared" si="1"/>
        <v>-1.9234225619341302E-3</v>
      </c>
      <c r="H31">
        <f t="shared" si="2"/>
        <v>3.9242271330166634E-3</v>
      </c>
      <c r="I31">
        <f t="shared" si="3"/>
        <v>3.6727745415850957E-2</v>
      </c>
      <c r="J31">
        <f t="shared" si="4"/>
        <v>3.0774150251690934E-3</v>
      </c>
      <c r="K31">
        <f t="shared" si="5"/>
        <v>8.6945452531999139E-3</v>
      </c>
    </row>
    <row r="32" spans="1:20" x14ac:dyDescent="0.25">
      <c r="A32" s="1">
        <v>43861</v>
      </c>
      <c r="B32">
        <v>114.489998</v>
      </c>
      <c r="C32">
        <v>124.620003</v>
      </c>
      <c r="D32">
        <v>345.08999599999999</v>
      </c>
      <c r="E32">
        <v>57.892283999999997</v>
      </c>
      <c r="F32">
        <v>147.92671200000001</v>
      </c>
      <c r="G32">
        <f t="shared" si="1"/>
        <v>-1.8090284306058552E-2</v>
      </c>
      <c r="H32">
        <f t="shared" si="2"/>
        <v>-1.0615847790384969E-2</v>
      </c>
      <c r="I32">
        <f t="shared" si="3"/>
        <v>-7.6498043576764367E-3</v>
      </c>
      <c r="J32">
        <f t="shared" si="4"/>
        <v>-7.8458038330539402E-3</v>
      </c>
      <c r="K32">
        <f t="shared" si="5"/>
        <v>-9.9589842846685584E-3</v>
      </c>
    </row>
    <row r="33" spans="1:11" x14ac:dyDescent="0.25">
      <c r="A33" s="1">
        <v>43860</v>
      </c>
      <c r="B33">
        <v>116.58000199999999</v>
      </c>
      <c r="C33">
        <v>125.949997</v>
      </c>
      <c r="D33">
        <v>347.73998999999998</v>
      </c>
      <c r="E33">
        <v>58.348281999999998</v>
      </c>
      <c r="F33">
        <v>149.40727200000001</v>
      </c>
      <c r="G33">
        <f t="shared" si="1"/>
        <v>5.9362930555774572E-3</v>
      </c>
      <c r="H33">
        <f t="shared" si="2"/>
        <v>7.0913728328151375E-3</v>
      </c>
      <c r="I33">
        <f t="shared" si="3"/>
        <v>1.3258222981391111E-2</v>
      </c>
      <c r="J33">
        <f t="shared" si="4"/>
        <v>3.1935114742165371E-2</v>
      </c>
      <c r="K33">
        <f t="shared" si="5"/>
        <v>-1.1964412361664661E-3</v>
      </c>
    </row>
    <row r="34" spans="1:11" x14ac:dyDescent="0.25">
      <c r="A34" s="1">
        <v>43859</v>
      </c>
      <c r="B34">
        <v>115.889999</v>
      </c>
      <c r="C34">
        <v>125.05999799999999</v>
      </c>
      <c r="D34">
        <v>343.16000400000001</v>
      </c>
      <c r="E34">
        <v>56.514361999999998</v>
      </c>
      <c r="F34">
        <v>149.58613600000001</v>
      </c>
      <c r="G34">
        <f t="shared" si="1"/>
        <v>-6.1078000463058177E-3</v>
      </c>
      <c r="H34">
        <f t="shared" si="2"/>
        <v>-7.726359767953681E-3</v>
      </c>
      <c r="I34">
        <f t="shared" si="3"/>
        <v>-1.5498763439917218E-2</v>
      </c>
      <c r="J34">
        <f t="shared" si="4"/>
        <v>0</v>
      </c>
      <c r="K34">
        <f t="shared" si="5"/>
        <v>6.9323811322661074E-3</v>
      </c>
    </row>
    <row r="35" spans="1:11" x14ac:dyDescent="0.25">
      <c r="A35" s="1">
        <v>43858</v>
      </c>
      <c r="B35">
        <v>116.599998</v>
      </c>
      <c r="C35">
        <v>126.029999</v>
      </c>
      <c r="D35">
        <v>348.51998900000001</v>
      </c>
      <c r="E35">
        <v>56.514361999999998</v>
      </c>
      <c r="F35">
        <v>148.55273399999999</v>
      </c>
      <c r="G35">
        <f t="shared" si="1"/>
        <v>6.3666824641486824E-3</v>
      </c>
      <c r="H35">
        <f t="shared" si="2"/>
        <v>2.7013920658707936E-3</v>
      </c>
      <c r="I35">
        <f t="shared" si="3"/>
        <v>1.6315039493423982E-2</v>
      </c>
      <c r="J35">
        <f t="shared" si="4"/>
        <v>-8.2104074220749439E-3</v>
      </c>
      <c r="K35">
        <f t="shared" si="5"/>
        <v>5.0293901523373067E-3</v>
      </c>
    </row>
    <row r="36" spans="1:11" x14ac:dyDescent="0.25">
      <c r="A36" s="1">
        <v>43857</v>
      </c>
      <c r="B36">
        <v>115.860001</v>
      </c>
      <c r="C36">
        <v>125.69000200000001</v>
      </c>
      <c r="D36">
        <v>342.88000499999998</v>
      </c>
      <c r="E36">
        <v>56.980277999999998</v>
      </c>
      <c r="F36">
        <v>147.80748</v>
      </c>
      <c r="G36">
        <f t="shared" si="1"/>
        <v>1.2943741275804639E-2</v>
      </c>
      <c r="H36">
        <f t="shared" si="2"/>
        <v>4.3854712697434083E-3</v>
      </c>
      <c r="I36">
        <f t="shared" si="3"/>
        <v>-2.9540677052064802E-2</v>
      </c>
      <c r="J36">
        <f t="shared" si="4"/>
        <v>-3.4734277130766657E-3</v>
      </c>
      <c r="K36">
        <f t="shared" si="5"/>
        <v>2.8948448720762291E-3</v>
      </c>
    </row>
    <row r="37" spans="1:11" x14ac:dyDescent="0.25">
      <c r="A37" s="1">
        <v>43854</v>
      </c>
      <c r="B37">
        <v>114.370003</v>
      </c>
      <c r="C37">
        <v>125.139999</v>
      </c>
      <c r="D37">
        <v>353.16000400000001</v>
      </c>
      <c r="E37">
        <v>57.178539000000001</v>
      </c>
      <c r="F37">
        <v>147.38021900000001</v>
      </c>
      <c r="G37">
        <f t="shared" si="1"/>
        <v>-1.2512066902840346E-2</v>
      </c>
      <c r="H37">
        <f t="shared" si="2"/>
        <v>1.1993844783170871E-3</v>
      </c>
      <c r="I37">
        <f t="shared" si="3"/>
        <v>1.0131562415841091E-2</v>
      </c>
      <c r="J37">
        <f t="shared" si="4"/>
        <v>-2.5972677517395251E-3</v>
      </c>
      <c r="K37">
        <f t="shared" si="5"/>
        <v>-1.4147111999332205E-3</v>
      </c>
    </row>
    <row r="38" spans="1:11" x14ac:dyDescent="0.25">
      <c r="A38" s="1">
        <v>43853</v>
      </c>
      <c r="B38">
        <v>115.80999799999999</v>
      </c>
      <c r="C38">
        <v>124.989998</v>
      </c>
      <c r="D38">
        <v>349.60000600000001</v>
      </c>
      <c r="E38">
        <v>57.327240000000003</v>
      </c>
      <c r="F38">
        <v>147.58886699999999</v>
      </c>
      <c r="G38">
        <f t="shared" si="1"/>
        <v>-2.5009715506965117E-3</v>
      </c>
      <c r="H38">
        <f t="shared" si="2"/>
        <v>-4.5826272308550197E-3</v>
      </c>
      <c r="I38">
        <f t="shared" si="3"/>
        <v>6.9892279577144084E-2</v>
      </c>
      <c r="J38">
        <f t="shared" si="4"/>
        <v>3.8115544195909254E-3</v>
      </c>
      <c r="K38">
        <f t="shared" si="5"/>
        <v>1.8868330582316054E-3</v>
      </c>
    </row>
    <row r="39" spans="1:11" x14ac:dyDescent="0.25">
      <c r="A39" s="1">
        <v>43852</v>
      </c>
      <c r="B39">
        <v>116.099998</v>
      </c>
      <c r="C39">
        <v>125.56409499999999</v>
      </c>
      <c r="D39">
        <v>326</v>
      </c>
      <c r="E39">
        <v>57.10915</v>
      </c>
      <c r="F39">
        <v>147.310654</v>
      </c>
      <c r="G39">
        <f t="shared" si="1"/>
        <v>4.4024587762110812E-3</v>
      </c>
      <c r="H39">
        <f t="shared" si="2"/>
        <v>1.7432984280260292E-3</v>
      </c>
      <c r="I39">
        <f t="shared" si="3"/>
        <v>-3.6473860593689865E-2</v>
      </c>
      <c r="J39">
        <f t="shared" si="4"/>
        <v>7.6669009374993541E-3</v>
      </c>
      <c r="K39">
        <f t="shared" si="5"/>
        <v>-6.8566882307385078E-3</v>
      </c>
    </row>
    <row r="40" spans="1:11" x14ac:dyDescent="0.25">
      <c r="A40" s="1">
        <v>43851</v>
      </c>
      <c r="B40">
        <v>115.589996</v>
      </c>
      <c r="C40">
        <v>125.34538999999999</v>
      </c>
      <c r="D40">
        <v>338.10998499999999</v>
      </c>
      <c r="E40">
        <v>56.672974000000004</v>
      </c>
      <c r="F40">
        <v>148.32418799999999</v>
      </c>
      <c r="G40">
        <f t="shared" si="1"/>
        <v>5.4651796290140437E-3</v>
      </c>
      <c r="H40">
        <f t="shared" si="2"/>
        <v>-2.5347560706086101E-3</v>
      </c>
      <c r="I40">
        <f t="shared" si="3"/>
        <v>-4.6033543611941211E-3</v>
      </c>
      <c r="J40">
        <f t="shared" si="4"/>
        <v>4.0312136988177099E-3</v>
      </c>
      <c r="K40">
        <f t="shared" si="5"/>
        <v>6.7014220269084163E-4</v>
      </c>
    </row>
    <row r="41" spans="1:11" x14ac:dyDescent="0.25">
      <c r="A41" s="1">
        <v>43847</v>
      </c>
      <c r="B41">
        <v>114.959999</v>
      </c>
      <c r="C41">
        <v>125.66351299999999</v>
      </c>
      <c r="D41">
        <v>339.67001299999998</v>
      </c>
      <c r="E41">
        <v>56.444972999999997</v>
      </c>
      <c r="F41">
        <v>148.22482299999999</v>
      </c>
      <c r="G41">
        <f t="shared" si="1"/>
        <v>-8.1435345298696594E-3</v>
      </c>
      <c r="H41">
        <f t="shared" si="2"/>
        <v>2.693322538163811E-3</v>
      </c>
      <c r="I41">
        <f t="shared" si="3"/>
        <v>3.0960763873201275E-3</v>
      </c>
      <c r="J41">
        <f t="shared" si="4"/>
        <v>2.109727798483371E-3</v>
      </c>
      <c r="K41">
        <f t="shared" si="5"/>
        <v>6.5239716236205952E-3</v>
      </c>
    </row>
    <row r="42" spans="1:11" x14ac:dyDescent="0.25">
      <c r="A42" s="1">
        <v>43846</v>
      </c>
      <c r="B42">
        <v>115.900002</v>
      </c>
      <c r="C42">
        <v>125.32551599999999</v>
      </c>
      <c r="D42">
        <v>338.61999500000002</v>
      </c>
      <c r="E42">
        <v>56.326014999999998</v>
      </c>
      <c r="F42">
        <v>147.26095599999999</v>
      </c>
      <c r="G42">
        <f t="shared" si="1"/>
        <v>5.363824585226158E-3</v>
      </c>
      <c r="H42">
        <f t="shared" si="2"/>
        <v>8.729246722048202E-4</v>
      </c>
      <c r="I42">
        <f t="shared" si="3"/>
        <v>-1.3280764503405477E-3</v>
      </c>
      <c r="J42">
        <f t="shared" si="4"/>
        <v>2.1140992048798834E-3</v>
      </c>
      <c r="K42">
        <f t="shared" si="5"/>
        <v>8.0620343169207596E-3</v>
      </c>
    </row>
    <row r="43" spans="1:11" x14ac:dyDescent="0.25">
      <c r="A43" s="1">
        <v>43845</v>
      </c>
      <c r="B43">
        <v>115.279999</v>
      </c>
      <c r="C43">
        <v>125.21616400000001</v>
      </c>
      <c r="D43">
        <v>339.07000699999998</v>
      </c>
      <c r="E43">
        <v>56.207062000000001</v>
      </c>
      <c r="F43">
        <v>146.078506</v>
      </c>
      <c r="G43">
        <f t="shared" si="1"/>
        <v>-7.776769547651453E-3</v>
      </c>
      <c r="H43">
        <f t="shared" si="2"/>
        <v>1.0133713210449605E-2</v>
      </c>
      <c r="I43">
        <f t="shared" si="3"/>
        <v>1.1213557447275571E-3</v>
      </c>
      <c r="J43">
        <f t="shared" si="4"/>
        <v>1.2422567812834812E-2</v>
      </c>
      <c r="K43">
        <f t="shared" si="5"/>
        <v>3.3386515716148785E-3</v>
      </c>
    </row>
    <row r="44" spans="1:11" x14ac:dyDescent="0.25">
      <c r="A44" s="1">
        <v>43844</v>
      </c>
      <c r="B44">
        <v>116.18</v>
      </c>
      <c r="C44">
        <v>123.953667</v>
      </c>
      <c r="D44">
        <v>338.69000199999999</v>
      </c>
      <c r="E44">
        <v>55.513145000000002</v>
      </c>
      <c r="F44">
        <v>145.59161399999999</v>
      </c>
      <c r="G44">
        <f t="shared" si="1"/>
        <v>2.5855655520877654E-3</v>
      </c>
      <c r="H44">
        <f t="shared" si="2"/>
        <v>-1.5225789928167237E-3</v>
      </c>
      <c r="I44">
        <f t="shared" si="3"/>
        <v>-6.7888904751249829E-4</v>
      </c>
      <c r="J44">
        <f t="shared" si="4"/>
        <v>-2.3187777413790707E-3</v>
      </c>
      <c r="K44">
        <f t="shared" si="5"/>
        <v>5.6122227577930879E-3</v>
      </c>
    </row>
    <row r="45" spans="1:11" x14ac:dyDescent="0.25">
      <c r="A45" s="1">
        <v>43843</v>
      </c>
      <c r="B45">
        <v>115.879997</v>
      </c>
      <c r="C45">
        <v>124.14254</v>
      </c>
      <c r="D45">
        <v>338.92001299999998</v>
      </c>
      <c r="E45">
        <v>55.642017000000003</v>
      </c>
      <c r="F45">
        <v>144.77681000000001</v>
      </c>
      <c r="G45">
        <f t="shared" si="1"/>
        <v>-4.3055264385997872E-3</v>
      </c>
      <c r="H45">
        <f t="shared" si="2"/>
        <v>7.3136661693074204E-3</v>
      </c>
      <c r="I45">
        <f t="shared" si="3"/>
        <v>2.9554451253891448E-2</v>
      </c>
      <c r="J45">
        <f t="shared" si="4"/>
        <v>1.0747073286951687E-2</v>
      </c>
      <c r="K45">
        <f t="shared" si="5"/>
        <v>4.4023409181427548E-3</v>
      </c>
    </row>
    <row r="46" spans="1:11" x14ac:dyDescent="0.25">
      <c r="A46" s="1">
        <v>43840</v>
      </c>
      <c r="B46">
        <v>116.379997</v>
      </c>
      <c r="C46">
        <v>123.237915</v>
      </c>
      <c r="D46">
        <v>329.04998799999998</v>
      </c>
      <c r="E46">
        <v>55.047229999999999</v>
      </c>
      <c r="F46">
        <v>144.14085399999999</v>
      </c>
      <c r="G46">
        <f t="shared" si="1"/>
        <v>-8.3854689046183647E-3</v>
      </c>
      <c r="H46">
        <f t="shared" si="2"/>
        <v>9.6845824167314347E-4</v>
      </c>
      <c r="I46">
        <f t="shared" si="3"/>
        <v>-1.9889076363348121E-2</v>
      </c>
      <c r="J46">
        <f t="shared" si="4"/>
        <v>3.4274196264078879E-3</v>
      </c>
      <c r="K46">
        <f t="shared" si="5"/>
        <v>-2.2723507430948225E-3</v>
      </c>
    </row>
    <row r="47" spans="1:11" x14ac:dyDescent="0.25">
      <c r="A47" s="1">
        <v>43839</v>
      </c>
      <c r="B47">
        <v>117.360001</v>
      </c>
      <c r="C47">
        <v>123.118622</v>
      </c>
      <c r="D47">
        <v>335.66000400000001</v>
      </c>
      <c r="E47">
        <v>54.858882999999999</v>
      </c>
      <c r="F47">
        <v>144.46876499999999</v>
      </c>
      <c r="G47">
        <f t="shared" si="1"/>
        <v>1.0277556843769827E-2</v>
      </c>
      <c r="H47">
        <f t="shared" si="2"/>
        <v>1.0878481630544888E-2</v>
      </c>
      <c r="I47">
        <f t="shared" si="3"/>
        <v>-1.0668049746640896E-2</v>
      </c>
      <c r="J47">
        <f t="shared" si="4"/>
        <v>1.8051340369505477E-2</v>
      </c>
      <c r="K47">
        <f t="shared" si="5"/>
        <v>2.9618447469985164E-3</v>
      </c>
    </row>
    <row r="48" spans="1:11" x14ac:dyDescent="0.25">
      <c r="A48" s="1">
        <v>43838</v>
      </c>
      <c r="B48">
        <v>116.160004</v>
      </c>
      <c r="C48">
        <v>121.786537</v>
      </c>
      <c r="D48">
        <v>339.26001000000002</v>
      </c>
      <c r="E48">
        <v>53.877490999999999</v>
      </c>
      <c r="F48">
        <v>144.041504</v>
      </c>
      <c r="G48">
        <f t="shared" si="1"/>
        <v>-3.4375592166571173E-3</v>
      </c>
      <c r="H48">
        <f t="shared" si="2"/>
        <v>4.2535832977866686E-3</v>
      </c>
      <c r="I48">
        <f t="shared" si="3"/>
        <v>2.5404001548429544E-2</v>
      </c>
      <c r="J48">
        <f t="shared" si="4"/>
        <v>1.8415910561960576E-3</v>
      </c>
      <c r="K48">
        <f t="shared" si="5"/>
        <v>-1.3781189142935337E-4</v>
      </c>
    </row>
    <row r="49" spans="1:11" x14ac:dyDescent="0.25">
      <c r="A49" s="1">
        <v>43837</v>
      </c>
      <c r="B49">
        <v>116.55999799999999</v>
      </c>
      <c r="C49">
        <v>121.26960800000001</v>
      </c>
      <c r="D49">
        <v>330.75</v>
      </c>
      <c r="E49">
        <v>53.778362000000001</v>
      </c>
      <c r="F49">
        <v>144.06135599999999</v>
      </c>
      <c r="G49">
        <f t="shared" si="1"/>
        <v>-9.3079874445421238E-3</v>
      </c>
      <c r="H49">
        <f t="shared" si="2"/>
        <v>-6.2107257509287995E-3</v>
      </c>
      <c r="I49">
        <f t="shared" si="3"/>
        <v>-1.5242237840029663E-2</v>
      </c>
      <c r="J49">
        <f t="shared" si="4"/>
        <v>-7.7120354405401069E-3</v>
      </c>
      <c r="K49">
        <f t="shared" si="5"/>
        <v>6.0881660888091578E-3</v>
      </c>
    </row>
    <row r="50" spans="1:11" x14ac:dyDescent="0.25">
      <c r="A50" s="1">
        <v>43836</v>
      </c>
      <c r="B50">
        <v>117.650002</v>
      </c>
      <c r="C50">
        <v>122.02512400000001</v>
      </c>
      <c r="D50">
        <v>335.82998700000002</v>
      </c>
      <c r="E50">
        <v>54.194705999999996</v>
      </c>
      <c r="F50">
        <v>143.18695099999999</v>
      </c>
      <c r="G50">
        <f t="shared" si="1"/>
        <v>-2.0378456486060833E-3</v>
      </c>
      <c r="H50">
        <f t="shared" si="2"/>
        <v>1.3859124286381573E-3</v>
      </c>
      <c r="I50">
        <f t="shared" si="3"/>
        <v>3.0014473402134395E-2</v>
      </c>
      <c r="J50">
        <f t="shared" si="4"/>
        <v>-3.6581752696026806E-4</v>
      </c>
      <c r="K50">
        <f t="shared" si="5"/>
        <v>-1.248272949557824E-3</v>
      </c>
    </row>
    <row r="51" spans="1:11" x14ac:dyDescent="0.25">
      <c r="A51" s="1">
        <v>43833</v>
      </c>
      <c r="B51">
        <v>117.889999</v>
      </c>
      <c r="C51">
        <v>121.85612500000001</v>
      </c>
      <c r="D51">
        <v>325.89999399999999</v>
      </c>
      <c r="E51">
        <v>54.214534999999998</v>
      </c>
      <c r="F51">
        <v>143.36579900000001</v>
      </c>
      <c r="G51">
        <f t="shared" si="1"/>
        <v>-8.8672032720960615E-3</v>
      </c>
      <c r="H51">
        <f t="shared" si="2"/>
        <v>-6.7483115994402829E-3</v>
      </c>
      <c r="I51">
        <f t="shared" si="3"/>
        <v>-1.1926157575669467E-2</v>
      </c>
      <c r="J51">
        <f t="shared" si="4"/>
        <v>-5.4705125269828951E-3</v>
      </c>
      <c r="K51">
        <f t="shared" si="5"/>
        <v>-1.1645260575704646E-2</v>
      </c>
    </row>
    <row r="52" spans="1:11" x14ac:dyDescent="0.25">
      <c r="A52" s="1">
        <v>43832</v>
      </c>
      <c r="B52">
        <v>118.94000200000001</v>
      </c>
      <c r="C52">
        <v>122.681229</v>
      </c>
      <c r="D52">
        <v>329.80999800000001</v>
      </c>
      <c r="E52">
        <v>54.511929000000002</v>
      </c>
      <c r="F52">
        <v>145.04508999999999</v>
      </c>
      <c r="G52">
        <f t="shared" si="1"/>
        <v>8.4116415794284233E-4</v>
      </c>
      <c r="H52">
        <f t="shared" si="2"/>
        <v>-1.2001206203571788E-2</v>
      </c>
      <c r="I52">
        <f t="shared" si="3"/>
        <v>1.9101229533943179E-2</v>
      </c>
      <c r="J52">
        <f t="shared" si="4"/>
        <v>-6.525267829353378E-3</v>
      </c>
      <c r="K52">
        <f t="shared" si="5"/>
        <v>6.8530449305094748E-4</v>
      </c>
    </row>
    <row r="53" spans="1:11" x14ac:dyDescent="0.25">
      <c r="A53" s="1">
        <v>43830</v>
      </c>
      <c r="B53">
        <v>118.839996</v>
      </c>
      <c r="C53">
        <v>124.16242200000001</v>
      </c>
      <c r="D53">
        <v>323.57000699999998</v>
      </c>
      <c r="E53">
        <v>54.868797000000001</v>
      </c>
      <c r="F53">
        <v>144.94572400000001</v>
      </c>
      <c r="G53">
        <f t="shared" si="1"/>
        <v>-4.7012007732147795E-3</v>
      </c>
      <c r="H53">
        <f t="shared" si="2"/>
        <v>3.4486884594515442E-3</v>
      </c>
      <c r="I53">
        <f t="shared" si="3"/>
        <v>8.0388638384997152E-4</v>
      </c>
      <c r="J53">
        <f t="shared" si="4"/>
        <v>1.4463660358339349E-3</v>
      </c>
      <c r="K53">
        <f t="shared" si="5"/>
        <v>3.9151513389153762E-3</v>
      </c>
    </row>
    <row r="54" spans="1:11" x14ac:dyDescent="0.25">
      <c r="A54" s="1">
        <v>43829</v>
      </c>
      <c r="B54">
        <v>119.400002</v>
      </c>
      <c r="C54">
        <v>123.734962</v>
      </c>
      <c r="D54">
        <v>323.30999800000001</v>
      </c>
      <c r="E54">
        <v>54.789493999999998</v>
      </c>
      <c r="F54">
        <v>144.37934899999999</v>
      </c>
      <c r="G54">
        <f t="shared" si="1"/>
        <v>-1.5899748241824869E-3</v>
      </c>
      <c r="H54">
        <f t="shared" si="2"/>
        <v>-1.2931172030853842E-2</v>
      </c>
      <c r="I54">
        <f t="shared" si="3"/>
        <v>-1.7719648341124983E-2</v>
      </c>
      <c r="J54">
        <f t="shared" si="4"/>
        <v>-1.4463660358338534E-3</v>
      </c>
      <c r="K54">
        <f t="shared" si="5"/>
        <v>-3.0922152522553795E-3</v>
      </c>
    </row>
    <row r="55" spans="1:11" x14ac:dyDescent="0.25">
      <c r="A55" s="1">
        <v>43826</v>
      </c>
      <c r="B55">
        <v>119.589996</v>
      </c>
      <c r="C55">
        <v>125.34538999999999</v>
      </c>
      <c r="D55">
        <v>329.08999599999999</v>
      </c>
      <c r="E55">
        <v>54.868797000000001</v>
      </c>
      <c r="F55">
        <v>144.826492</v>
      </c>
      <c r="G55">
        <f t="shared" si="1"/>
        <v>5.8549624899764587E-4</v>
      </c>
      <c r="H55">
        <f t="shared" si="2"/>
        <v>6.9236725368872981E-3</v>
      </c>
      <c r="I55">
        <f t="shared" si="3"/>
        <v>-1.0699518727508489E-2</v>
      </c>
      <c r="J55">
        <f t="shared" si="4"/>
        <v>5.9798662735076006E-3</v>
      </c>
      <c r="K55">
        <f t="shared" si="5"/>
        <v>-5.4877520926856671E-4</v>
      </c>
    </row>
    <row r="56" spans="1:11" x14ac:dyDescent="0.25">
      <c r="A56" s="1">
        <v>43825</v>
      </c>
      <c r="B56">
        <v>119.519997</v>
      </c>
      <c r="C56">
        <v>124.480537</v>
      </c>
      <c r="D56">
        <v>332.63000499999998</v>
      </c>
      <c r="E56">
        <v>54.541668000000001</v>
      </c>
      <c r="F56">
        <v>144.905991</v>
      </c>
      <c r="G56">
        <f t="shared" si="1"/>
        <v>8.3629670314445967E-5</v>
      </c>
      <c r="H56">
        <f t="shared" si="2"/>
        <v>0</v>
      </c>
      <c r="I56">
        <f t="shared" si="3"/>
        <v>-1.7121701476226396E-3</v>
      </c>
      <c r="J56">
        <f t="shared" si="4"/>
        <v>5.6503040833751367E-3</v>
      </c>
      <c r="K56">
        <f t="shared" si="5"/>
        <v>-6.8538199734197408E-4</v>
      </c>
    </row>
    <row r="57" spans="1:11" x14ac:dyDescent="0.25">
      <c r="A57" s="1">
        <v>43823</v>
      </c>
      <c r="B57">
        <v>119.510002</v>
      </c>
      <c r="C57">
        <v>124.480537</v>
      </c>
      <c r="D57">
        <v>333.20001200000002</v>
      </c>
      <c r="E57">
        <v>54.234360000000002</v>
      </c>
      <c r="F57">
        <v>145.00534099999999</v>
      </c>
      <c r="G57">
        <f t="shared" si="1"/>
        <v>4.0245128352456618E-3</v>
      </c>
      <c r="H57">
        <f t="shared" si="2"/>
        <v>2.5588110345150504E-3</v>
      </c>
      <c r="I57">
        <f t="shared" si="3"/>
        <v>3.0018309485006144E-4</v>
      </c>
      <c r="J57">
        <f t="shared" si="4"/>
        <v>-3.6489689538098517E-3</v>
      </c>
      <c r="K57">
        <f t="shared" si="5"/>
        <v>-3.4887715250933675E-3</v>
      </c>
    </row>
    <row r="58" spans="1:11" x14ac:dyDescent="0.25">
      <c r="A58" s="1">
        <v>43822</v>
      </c>
      <c r="B58">
        <v>119.029999</v>
      </c>
      <c r="C58">
        <v>124.16242200000001</v>
      </c>
      <c r="D58">
        <v>333.10000600000001</v>
      </c>
      <c r="E58">
        <v>54.432620999999997</v>
      </c>
      <c r="F58">
        <v>145.51211499999999</v>
      </c>
      <c r="G58">
        <f t="shared" si="1"/>
        <v>-1.0529948540679202E-2</v>
      </c>
      <c r="H58">
        <f t="shared" si="2"/>
        <v>-3.6761765847206046E-3</v>
      </c>
      <c r="I58">
        <f t="shared" si="3"/>
        <v>-1.1343369390825305E-2</v>
      </c>
      <c r="J58">
        <f t="shared" si="4"/>
        <v>-1.0921855604951966E-3</v>
      </c>
      <c r="K58">
        <f t="shared" si="5"/>
        <v>2.5983043714559546E-3</v>
      </c>
    </row>
    <row r="59" spans="1:11" x14ac:dyDescent="0.25">
      <c r="A59" s="1">
        <v>43819</v>
      </c>
      <c r="B59">
        <v>120.290001</v>
      </c>
      <c r="C59">
        <v>124.619705</v>
      </c>
      <c r="D59">
        <v>336.89999399999999</v>
      </c>
      <c r="E59">
        <v>54.492103999999998</v>
      </c>
      <c r="F59">
        <v>145.13452100000001</v>
      </c>
      <c r="G59">
        <f t="shared" si="1"/>
        <v>1.7472983384550275E-3</v>
      </c>
      <c r="H59">
        <f t="shared" si="2"/>
        <v>3.516060440015564E-3</v>
      </c>
      <c r="I59">
        <f t="shared" si="3"/>
        <v>1.3988729530083547E-2</v>
      </c>
      <c r="J59">
        <f t="shared" si="4"/>
        <v>1.1895153297600587E-2</v>
      </c>
      <c r="K59">
        <f t="shared" si="5"/>
        <v>4.8727914204799768E-3</v>
      </c>
    </row>
    <row r="60" spans="1:11" x14ac:dyDescent="0.25">
      <c r="A60" s="1">
        <v>43818</v>
      </c>
      <c r="B60">
        <v>120.08000199999999</v>
      </c>
      <c r="C60">
        <v>124.182304</v>
      </c>
      <c r="D60">
        <v>332.22000100000002</v>
      </c>
      <c r="E60">
        <v>53.847752</v>
      </c>
      <c r="F60">
        <v>144.42903100000001</v>
      </c>
      <c r="G60">
        <f t="shared" si="1"/>
        <v>1.8338006076631828E-3</v>
      </c>
      <c r="H60">
        <f t="shared" si="2"/>
        <v>7.3113157027031401E-3</v>
      </c>
      <c r="I60">
        <f t="shared" si="3"/>
        <v>3.4979564487109635E-2</v>
      </c>
      <c r="J60">
        <f t="shared" si="4"/>
        <v>7.5765211798551465E-3</v>
      </c>
      <c r="K60">
        <f t="shared" si="5"/>
        <v>1.4972222968273573E-2</v>
      </c>
    </row>
    <row r="61" spans="1:11" x14ac:dyDescent="0.25">
      <c r="A61" s="1">
        <v>43817</v>
      </c>
      <c r="B61">
        <v>119.860001</v>
      </c>
      <c r="C61">
        <v>123.27767900000001</v>
      </c>
      <c r="D61">
        <v>320.79998799999998</v>
      </c>
      <c r="E61">
        <v>53.441315000000003</v>
      </c>
      <c r="F61">
        <v>142.282715</v>
      </c>
      <c r="G61">
        <f t="shared" si="1"/>
        <v>-1.177751027557288E-2</v>
      </c>
      <c r="H61">
        <f t="shared" si="2"/>
        <v>-1.0428443123722658E-2</v>
      </c>
      <c r="I61">
        <f t="shared" si="3"/>
        <v>1.6722515188581987E-2</v>
      </c>
      <c r="J61">
        <f t="shared" si="4"/>
        <v>-9.4157227449765263E-3</v>
      </c>
      <c r="K61">
        <f t="shared" si="5"/>
        <v>-2.5805723257867797E-3</v>
      </c>
    </row>
    <row r="62" spans="1:11" x14ac:dyDescent="0.25">
      <c r="A62" s="1">
        <v>43816</v>
      </c>
      <c r="B62">
        <v>121.279999</v>
      </c>
      <c r="C62">
        <v>124.57</v>
      </c>
      <c r="D62">
        <v>315.48001099999999</v>
      </c>
      <c r="E62">
        <v>53.94688</v>
      </c>
      <c r="F62">
        <v>142.65036000000001</v>
      </c>
      <c r="G62">
        <f t="shared" si="1"/>
        <v>6.1202572977794778E-3</v>
      </c>
      <c r="H62">
        <f t="shared" si="2"/>
        <v>-1.9930915448328891E-3</v>
      </c>
      <c r="I62">
        <f t="shared" si="3"/>
        <v>3.637710058743978E-2</v>
      </c>
      <c r="J62">
        <f t="shared" si="4"/>
        <v>0</v>
      </c>
      <c r="K62">
        <f t="shared" si="5"/>
        <v>1.2406006769635349E-2</v>
      </c>
    </row>
    <row r="63" spans="1:11" x14ac:dyDescent="0.25">
      <c r="A63" s="1">
        <v>43815</v>
      </c>
      <c r="B63">
        <v>120.540001</v>
      </c>
      <c r="C63">
        <v>124.818527</v>
      </c>
      <c r="D63">
        <v>304.209991</v>
      </c>
      <c r="E63">
        <v>53.94688</v>
      </c>
      <c r="F63">
        <v>140.891571</v>
      </c>
      <c r="G63">
        <f t="shared" si="1"/>
        <v>2.0761540316751544E-3</v>
      </c>
      <c r="H63">
        <f t="shared" si="2"/>
        <v>7.1705766410937633E-4</v>
      </c>
      <c r="I63">
        <f t="shared" si="3"/>
        <v>1.8948289977196307E-2</v>
      </c>
      <c r="J63">
        <f t="shared" si="4"/>
        <v>0</v>
      </c>
      <c r="K63">
        <f t="shared" si="5"/>
        <v>2.895731331296815E-3</v>
      </c>
    </row>
    <row r="64" spans="1:11" x14ac:dyDescent="0.25">
      <c r="A64" s="1">
        <v>43812</v>
      </c>
      <c r="B64">
        <v>120.290001</v>
      </c>
      <c r="C64">
        <v>124.729057</v>
      </c>
      <c r="D64">
        <v>298.5</v>
      </c>
      <c r="E64">
        <v>53.94688</v>
      </c>
      <c r="F64">
        <v>140.48417699999999</v>
      </c>
      <c r="G64">
        <f t="shared" si="1"/>
        <v>4.4157455077846229E-3</v>
      </c>
      <c r="H64">
        <f t="shared" si="2"/>
        <v>7.1988696311283797E-3</v>
      </c>
      <c r="I64">
        <f t="shared" si="3"/>
        <v>2.0101852782868093E-4</v>
      </c>
      <c r="J64">
        <f t="shared" si="4"/>
        <v>5.1584357816705471E-3</v>
      </c>
      <c r="K64">
        <f t="shared" si="5"/>
        <v>2.8299005298354713E-4</v>
      </c>
    </row>
    <row r="65" spans="1:11" x14ac:dyDescent="0.25">
      <c r="A65" s="1">
        <v>43811</v>
      </c>
      <c r="B65">
        <v>119.760002</v>
      </c>
      <c r="C65">
        <v>123.834373</v>
      </c>
      <c r="D65">
        <v>298.44000199999999</v>
      </c>
      <c r="E65">
        <v>53.669314999999997</v>
      </c>
      <c r="F65">
        <v>140.44442699999999</v>
      </c>
      <c r="G65">
        <f t="shared" si="1"/>
        <v>6.3662636999101173E-3</v>
      </c>
      <c r="H65">
        <f t="shared" si="2"/>
        <v>-7.2223642334561216E-4</v>
      </c>
      <c r="I65">
        <f t="shared" si="3"/>
        <v>-1.6404945477369996E-3</v>
      </c>
      <c r="J65">
        <f t="shared" si="4"/>
        <v>3.5155706305581352E-3</v>
      </c>
      <c r="K65">
        <f t="shared" si="5"/>
        <v>2.5502423014151744E-3</v>
      </c>
    </row>
    <row r="66" spans="1:11" x14ac:dyDescent="0.25">
      <c r="A66" s="1">
        <v>43810</v>
      </c>
      <c r="B66">
        <v>119</v>
      </c>
      <c r="C66">
        <v>123.92384300000001</v>
      </c>
      <c r="D66">
        <v>298.92999300000002</v>
      </c>
      <c r="E66">
        <v>53.480967999999997</v>
      </c>
      <c r="F66">
        <v>140.086716</v>
      </c>
      <c r="G66">
        <f t="shared" si="1"/>
        <v>-1.1757706955253259E-3</v>
      </c>
      <c r="H66">
        <f t="shared" si="2"/>
        <v>3.1334627322320853E-3</v>
      </c>
      <c r="I66">
        <f t="shared" si="3"/>
        <v>1.962734442466002E-2</v>
      </c>
      <c r="J66">
        <f t="shared" si="4"/>
        <v>3.3420175603999015E-3</v>
      </c>
      <c r="K66">
        <f t="shared" si="5"/>
        <v>7.0469865123957229E-3</v>
      </c>
    </row>
    <row r="67" spans="1:11" x14ac:dyDescent="0.25">
      <c r="A67" s="1">
        <v>43809</v>
      </c>
      <c r="B67">
        <v>119.139999</v>
      </c>
      <c r="C67">
        <v>123.53614</v>
      </c>
      <c r="D67">
        <v>293.11999500000002</v>
      </c>
      <c r="E67">
        <v>53.302531999999999</v>
      </c>
      <c r="F67">
        <v>139.10299699999999</v>
      </c>
      <c r="G67">
        <f t="shared" ref="G67:G130" si="7">+LN(B67/B68)</f>
        <v>-1.8448810264120586E-3</v>
      </c>
      <c r="H67">
        <f t="shared" ref="H67:H130" si="8">+LN(C67/C68)</f>
        <v>-4.8166606437428571E-3</v>
      </c>
      <c r="I67">
        <f t="shared" ref="I67:I130" si="9">+LN(D67/D68)</f>
        <v>-3.1499213042991046E-2</v>
      </c>
      <c r="J67">
        <f t="shared" ref="J67:J130" si="10">+LN(E67/E68)</f>
        <v>-5.5638527448701736E-3</v>
      </c>
      <c r="K67">
        <f t="shared" ref="K67:K130" si="11">+LN(F67/F68)</f>
        <v>-3.6364289253177241E-3</v>
      </c>
    </row>
    <row r="68" spans="1:11" x14ac:dyDescent="0.25">
      <c r="A68" s="1">
        <v>43808</v>
      </c>
      <c r="B68">
        <v>119.360001</v>
      </c>
      <c r="C68">
        <v>124.13260699999999</v>
      </c>
      <c r="D68">
        <v>302.5</v>
      </c>
      <c r="E68">
        <v>53.599926000000004</v>
      </c>
      <c r="F68">
        <v>139.609756</v>
      </c>
      <c r="G68">
        <f t="shared" si="7"/>
        <v>-3.5125736542104273E-3</v>
      </c>
      <c r="H68">
        <f t="shared" si="8"/>
        <v>5.4605742796694726E-3</v>
      </c>
      <c r="I68">
        <f t="shared" si="9"/>
        <v>-1.5905905403839998E-2</v>
      </c>
      <c r="J68">
        <f t="shared" si="10"/>
        <v>-6.4521712277584705E-3</v>
      </c>
      <c r="K68">
        <f t="shared" si="11"/>
        <v>8.5440263444613862E-4</v>
      </c>
    </row>
    <row r="69" spans="1:11" x14ac:dyDescent="0.25">
      <c r="A69" s="1">
        <v>43805</v>
      </c>
      <c r="B69">
        <v>119.779999</v>
      </c>
      <c r="C69">
        <v>123.456619</v>
      </c>
      <c r="D69">
        <v>307.35000600000001</v>
      </c>
      <c r="E69">
        <v>53.94688</v>
      </c>
      <c r="F69">
        <v>139.49052399999999</v>
      </c>
      <c r="G69">
        <f t="shared" si="7"/>
        <v>9.3944239474216366E-3</v>
      </c>
      <c r="H69">
        <f t="shared" si="8"/>
        <v>-3.4564503862904005E-3</v>
      </c>
      <c r="I69">
        <f t="shared" si="9"/>
        <v>1.4716579874062634E-2</v>
      </c>
      <c r="J69">
        <f t="shared" si="10"/>
        <v>4.2353361147176617E-3</v>
      </c>
      <c r="K69">
        <f t="shared" si="11"/>
        <v>5.8585208813031779E-3</v>
      </c>
    </row>
    <row r="70" spans="1:11" x14ac:dyDescent="0.25">
      <c r="A70" s="1">
        <v>43804</v>
      </c>
      <c r="B70">
        <v>118.660004</v>
      </c>
      <c r="C70">
        <v>123.884079</v>
      </c>
      <c r="D70">
        <v>302.85998499999999</v>
      </c>
      <c r="E70">
        <v>53.718879999999999</v>
      </c>
      <c r="F70">
        <v>138.67570499999999</v>
      </c>
      <c r="G70">
        <f t="shared" si="7"/>
        <v>4.222622464728272E-3</v>
      </c>
      <c r="H70">
        <f t="shared" si="8"/>
        <v>7.2246832873779099E-4</v>
      </c>
      <c r="I70">
        <f t="shared" si="9"/>
        <v>-4.8091993584546038E-3</v>
      </c>
      <c r="J70">
        <f t="shared" si="10"/>
        <v>-1.8436840834223356E-3</v>
      </c>
      <c r="K70">
        <f t="shared" si="11"/>
        <v>1.2905175283666852E-3</v>
      </c>
    </row>
    <row r="71" spans="1:11" x14ac:dyDescent="0.25">
      <c r="A71" s="1">
        <v>43803</v>
      </c>
      <c r="B71">
        <v>118.160004</v>
      </c>
      <c r="C71">
        <v>123.79460899999999</v>
      </c>
      <c r="D71">
        <v>304.32000699999998</v>
      </c>
      <c r="E71">
        <v>53.818012000000003</v>
      </c>
      <c r="F71">
        <v>138.49685700000001</v>
      </c>
      <c r="G71">
        <f t="shared" si="7"/>
        <v>1.6853992417682103E-4</v>
      </c>
      <c r="H71">
        <f t="shared" si="8"/>
        <v>1.2768893726809658E-2</v>
      </c>
      <c r="I71">
        <f t="shared" si="9"/>
        <v>-6.0280518233826394E-3</v>
      </c>
      <c r="J71">
        <f t="shared" si="10"/>
        <v>9.0665803075417866E-3</v>
      </c>
      <c r="K71">
        <f t="shared" si="11"/>
        <v>1.6055884151649144E-2</v>
      </c>
    </row>
    <row r="72" spans="1:11" x14ac:dyDescent="0.25">
      <c r="A72" s="1">
        <v>43802</v>
      </c>
      <c r="B72">
        <v>118.140091</v>
      </c>
      <c r="C72">
        <v>122.223938</v>
      </c>
      <c r="D72">
        <v>306.16000400000001</v>
      </c>
      <c r="E72">
        <v>53.332272000000003</v>
      </c>
      <c r="F72">
        <v>136.29092399999999</v>
      </c>
      <c r="G72">
        <f t="shared" si="7"/>
        <v>-5.127146307243962E-3</v>
      </c>
      <c r="H72">
        <f t="shared" si="8"/>
        <v>1.8724001325248001E-3</v>
      </c>
      <c r="I72">
        <f t="shared" si="9"/>
        <v>-1.2432152452756702E-2</v>
      </c>
      <c r="J72">
        <f t="shared" si="10"/>
        <v>9.2979436915357095E-4</v>
      </c>
      <c r="K72">
        <f t="shared" si="11"/>
        <v>-1.4570761297489898E-3</v>
      </c>
    </row>
    <row r="73" spans="1:11" x14ac:dyDescent="0.25">
      <c r="A73" s="1">
        <v>43801</v>
      </c>
      <c r="B73">
        <v>118.74736799999999</v>
      </c>
      <c r="C73">
        <v>121.9953</v>
      </c>
      <c r="D73">
        <v>309.98998999999998</v>
      </c>
      <c r="E73">
        <v>53.282707000000002</v>
      </c>
      <c r="F73">
        <v>136.489655</v>
      </c>
      <c r="G73">
        <f t="shared" si="7"/>
        <v>1.5941979961966223E-3</v>
      </c>
      <c r="H73">
        <f t="shared" si="8"/>
        <v>5.3926311597217967E-3</v>
      </c>
      <c r="I73">
        <f t="shared" si="9"/>
        <v>-1.4952696889143424E-2</v>
      </c>
      <c r="J73">
        <f t="shared" si="10"/>
        <v>6.5328613114713913E-3</v>
      </c>
      <c r="K73">
        <f t="shared" si="11"/>
        <v>-9.4599775813426204E-4</v>
      </c>
    </row>
    <row r="74" spans="1:11" x14ac:dyDescent="0.25">
      <c r="A74" s="1">
        <v>43798</v>
      </c>
      <c r="B74">
        <v>118.558212</v>
      </c>
      <c r="C74">
        <v>121.339195</v>
      </c>
      <c r="D74">
        <v>314.66000400000001</v>
      </c>
      <c r="E74">
        <v>52.935752999999998</v>
      </c>
      <c r="F74">
        <v>136.61883499999999</v>
      </c>
      <c r="G74">
        <f t="shared" si="7"/>
        <v>2.7748141406516115E-3</v>
      </c>
      <c r="H74">
        <f t="shared" si="8"/>
        <v>2.4608049135809869E-3</v>
      </c>
      <c r="I74">
        <f t="shared" si="9"/>
        <v>-4.0279443793974678E-3</v>
      </c>
      <c r="J74">
        <f t="shared" si="10"/>
        <v>-2.8049956309370216E-3</v>
      </c>
      <c r="K74">
        <f t="shared" si="11"/>
        <v>-1.8892200308716005E-3</v>
      </c>
    </row>
    <row r="75" spans="1:11" x14ac:dyDescent="0.25">
      <c r="A75" s="1">
        <v>43796</v>
      </c>
      <c r="B75">
        <v>118.229691</v>
      </c>
      <c r="C75">
        <v>121.04097</v>
      </c>
      <c r="D75">
        <v>315.92999300000002</v>
      </c>
      <c r="E75">
        <v>53.084446</v>
      </c>
      <c r="F75">
        <v>136.877182</v>
      </c>
      <c r="G75">
        <f t="shared" si="7"/>
        <v>-3.6141842863316219E-3</v>
      </c>
      <c r="H75">
        <f t="shared" si="8"/>
        <v>-4.0980276301512616E-3</v>
      </c>
      <c r="I75">
        <f t="shared" si="9"/>
        <v>1.09482112403877E-2</v>
      </c>
      <c r="J75">
        <f t="shared" si="10"/>
        <v>9.2721721426669514E-4</v>
      </c>
      <c r="K75">
        <f t="shared" si="11"/>
        <v>4.2194083759000967E-3</v>
      </c>
    </row>
    <row r="76" spans="1:11" x14ac:dyDescent="0.25">
      <c r="A76" s="1">
        <v>43795</v>
      </c>
      <c r="B76">
        <v>118.657768</v>
      </c>
      <c r="C76">
        <v>121.538017</v>
      </c>
      <c r="D76">
        <v>312.48998999999998</v>
      </c>
      <c r="E76">
        <v>53.035248000000003</v>
      </c>
      <c r="F76">
        <v>136.30085800000001</v>
      </c>
      <c r="G76">
        <f t="shared" si="7"/>
        <v>2.267899728238181E-3</v>
      </c>
      <c r="H76">
        <f t="shared" si="8"/>
        <v>1.441722336835523E-2</v>
      </c>
      <c r="I76">
        <f t="shared" si="9"/>
        <v>-9.744673337988596E-3</v>
      </c>
      <c r="J76">
        <f t="shared" si="10"/>
        <v>1.2696206115709412E-2</v>
      </c>
      <c r="K76">
        <f t="shared" si="11"/>
        <v>-7.2762852111950491E-5</v>
      </c>
    </row>
    <row r="77" spans="1:11" x14ac:dyDescent="0.25">
      <c r="A77" s="1">
        <v>43794</v>
      </c>
      <c r="B77">
        <v>118.388969</v>
      </c>
      <c r="C77">
        <v>119.79834700000001</v>
      </c>
      <c r="D77">
        <v>315.54998799999998</v>
      </c>
      <c r="E77">
        <v>52.366157999999999</v>
      </c>
      <c r="F77">
        <v>136.310776</v>
      </c>
      <c r="G77">
        <f t="shared" si="7"/>
        <v>-3.6931955249930883E-3</v>
      </c>
      <c r="H77">
        <f t="shared" si="8"/>
        <v>1.8272026892475397E-3</v>
      </c>
      <c r="I77">
        <f t="shared" si="9"/>
        <v>1.6197587511745826E-2</v>
      </c>
      <c r="J77">
        <f t="shared" si="10"/>
        <v>3.5765374474734063E-3</v>
      </c>
      <c r="K77">
        <f t="shared" si="11"/>
        <v>4.3733911304438323E-4</v>
      </c>
    </row>
    <row r="78" spans="1:11" x14ac:dyDescent="0.25">
      <c r="A78" s="1">
        <v>43791</v>
      </c>
      <c r="B78">
        <v>118.827011</v>
      </c>
      <c r="C78">
        <v>119.579651</v>
      </c>
      <c r="D78">
        <v>310.48001099999999</v>
      </c>
      <c r="E78">
        <v>52.179203000000001</v>
      </c>
      <c r="F78">
        <v>136.25117499999999</v>
      </c>
      <c r="G78">
        <f t="shared" si="7"/>
        <v>-4.1802392593022555E-3</v>
      </c>
      <c r="H78">
        <f t="shared" si="8"/>
        <v>-4.1551948894118511E-4</v>
      </c>
      <c r="I78">
        <f t="shared" si="9"/>
        <v>-3.8895880553639112E-3</v>
      </c>
      <c r="J78">
        <f t="shared" si="10"/>
        <v>1.3208230719260717E-3</v>
      </c>
      <c r="K78">
        <f t="shared" si="11"/>
        <v>1.1875795846980567E-2</v>
      </c>
    </row>
    <row r="79" spans="1:11" x14ac:dyDescent="0.25">
      <c r="A79" s="1">
        <v>43790</v>
      </c>
      <c r="B79">
        <v>119.324776</v>
      </c>
      <c r="C79">
        <v>119.629349</v>
      </c>
      <c r="D79">
        <v>311.69000199999999</v>
      </c>
      <c r="E79">
        <v>52.110329</v>
      </c>
      <c r="F79">
        <v>134.64265399999999</v>
      </c>
      <c r="G79">
        <f t="shared" si="7"/>
        <v>6.109042239033094E-3</v>
      </c>
      <c r="H79">
        <f t="shared" si="8"/>
        <v>-1.6074264705195122E-2</v>
      </c>
      <c r="I79">
        <f t="shared" si="9"/>
        <v>2.1172868215120905E-2</v>
      </c>
      <c r="J79">
        <f t="shared" si="10"/>
        <v>-4.8973605193993932E-3</v>
      </c>
      <c r="K79">
        <f t="shared" si="11"/>
        <v>3.6714170463123794E-3</v>
      </c>
    </row>
    <row r="80" spans="1:11" x14ac:dyDescent="0.25">
      <c r="A80" s="1">
        <v>43789</v>
      </c>
      <c r="B80">
        <v>118.598038</v>
      </c>
      <c r="C80">
        <v>121.567841</v>
      </c>
      <c r="D80">
        <v>305.16000400000001</v>
      </c>
      <c r="E80">
        <v>52.366157999999999</v>
      </c>
      <c r="F80">
        <v>134.14923099999999</v>
      </c>
      <c r="G80">
        <f t="shared" si="7"/>
        <v>-6.3593277477778107E-3</v>
      </c>
      <c r="H80">
        <f t="shared" si="8"/>
        <v>7.1397182617278761E-3</v>
      </c>
      <c r="I80">
        <f t="shared" si="9"/>
        <v>8.4244211474951303E-3</v>
      </c>
      <c r="J80">
        <f t="shared" si="10"/>
        <v>2.6340390111105464E-3</v>
      </c>
      <c r="K80">
        <f t="shared" si="11"/>
        <v>8.2731242793371625E-3</v>
      </c>
    </row>
    <row r="81" spans="1:11" x14ac:dyDescent="0.25">
      <c r="A81" s="1">
        <v>43788</v>
      </c>
      <c r="B81">
        <v>119.354645</v>
      </c>
      <c r="C81">
        <v>120.702972</v>
      </c>
      <c r="D81">
        <v>302.60000600000001</v>
      </c>
      <c r="E81">
        <v>52.228405000000002</v>
      </c>
      <c r="F81">
        <v>133.04397599999999</v>
      </c>
      <c r="G81">
        <f t="shared" si="7"/>
        <v>-2.9982410585905018E-3</v>
      </c>
      <c r="H81">
        <f t="shared" si="8"/>
        <v>-3.8633932244248161E-3</v>
      </c>
      <c r="I81">
        <f t="shared" si="9"/>
        <v>9.914238769336101E-5</v>
      </c>
      <c r="J81">
        <f t="shared" si="10"/>
        <v>9.4249843636286918E-4</v>
      </c>
      <c r="K81">
        <f t="shared" si="11"/>
        <v>-7.4198276830128438E-5</v>
      </c>
    </row>
    <row r="82" spans="1:11" x14ac:dyDescent="0.25">
      <c r="A82" s="1">
        <v>43787</v>
      </c>
      <c r="B82">
        <v>119.713036</v>
      </c>
      <c r="C82">
        <v>121.170197</v>
      </c>
      <c r="D82">
        <v>302.57000699999998</v>
      </c>
      <c r="E82">
        <v>52.179203000000001</v>
      </c>
      <c r="F82">
        <v>133.05384799999999</v>
      </c>
      <c r="G82">
        <f t="shared" si="7"/>
        <v>1.1542409837441548E-2</v>
      </c>
      <c r="H82">
        <f t="shared" si="8"/>
        <v>1.1137335768800601E-2</v>
      </c>
      <c r="I82">
        <f t="shared" si="9"/>
        <v>2.5235636099707245E-2</v>
      </c>
      <c r="J82">
        <f t="shared" si="10"/>
        <v>6.8117717243665688E-3</v>
      </c>
      <c r="K82">
        <f t="shared" si="11"/>
        <v>-8.1563015568832369E-4</v>
      </c>
    </row>
    <row r="83" spans="1:11" x14ac:dyDescent="0.25">
      <c r="A83" s="1">
        <v>43784</v>
      </c>
      <c r="B83">
        <v>118.339203</v>
      </c>
      <c r="C83">
        <v>119.828171</v>
      </c>
      <c r="D83">
        <v>295.02999899999998</v>
      </c>
      <c r="E83">
        <v>51.824978000000002</v>
      </c>
      <c r="F83">
        <v>133.16241500000001</v>
      </c>
      <c r="G83">
        <f t="shared" si="7"/>
        <v>-1.4863310896246571E-2</v>
      </c>
      <c r="H83">
        <f t="shared" si="8"/>
        <v>3.3190525349205662E-4</v>
      </c>
      <c r="I83">
        <f t="shared" si="9"/>
        <v>1.8507341058555372E-2</v>
      </c>
      <c r="J83">
        <f t="shared" si="10"/>
        <v>7.5963271620689999E-4</v>
      </c>
      <c r="K83">
        <f t="shared" si="11"/>
        <v>2.9938388344576114E-2</v>
      </c>
    </row>
    <row r="84" spans="1:11" x14ac:dyDescent="0.25">
      <c r="A84" s="1">
        <v>43783</v>
      </c>
      <c r="B84">
        <v>120.11125199999999</v>
      </c>
      <c r="C84">
        <v>119.78840599999999</v>
      </c>
      <c r="D84">
        <v>289.61999500000002</v>
      </c>
      <c r="E84">
        <v>51.785625000000003</v>
      </c>
      <c r="F84">
        <v>129.23483300000001</v>
      </c>
      <c r="G84">
        <f t="shared" si="7"/>
        <v>-2.7314719888250974E-3</v>
      </c>
      <c r="H84">
        <f t="shared" si="8"/>
        <v>-1.2440624996577479E-3</v>
      </c>
      <c r="I84">
        <f t="shared" si="9"/>
        <v>2.2734239918044911E-2</v>
      </c>
      <c r="J84">
        <f t="shared" si="10"/>
        <v>4.1889174496919767E-3</v>
      </c>
      <c r="K84">
        <f t="shared" si="11"/>
        <v>-2.3643894982513622E-3</v>
      </c>
    </row>
    <row r="85" spans="1:11" x14ac:dyDescent="0.25">
      <c r="A85" s="1">
        <v>43782</v>
      </c>
      <c r="B85">
        <v>120.439781</v>
      </c>
      <c r="C85">
        <v>119.937523</v>
      </c>
      <c r="D85">
        <v>283.10998499999999</v>
      </c>
      <c r="E85">
        <v>51.569153</v>
      </c>
      <c r="F85">
        <v>129.54075599999999</v>
      </c>
      <c r="G85">
        <f t="shared" si="7"/>
        <v>1.5493901236173087E-2</v>
      </c>
      <c r="H85">
        <f t="shared" si="8"/>
        <v>1.1504014980133271E-2</v>
      </c>
      <c r="I85">
        <f t="shared" si="9"/>
        <v>-3.095262078421528E-2</v>
      </c>
      <c r="J85">
        <f t="shared" si="10"/>
        <v>1.3446237131048521E-2</v>
      </c>
      <c r="K85">
        <f t="shared" si="11"/>
        <v>-6.0915161753360156E-4</v>
      </c>
    </row>
    <row r="86" spans="1:11" x14ac:dyDescent="0.25">
      <c r="A86" s="1">
        <v>43781</v>
      </c>
      <c r="B86">
        <v>118.588081</v>
      </c>
      <c r="C86">
        <v>118.56566599999999</v>
      </c>
      <c r="D86">
        <v>292.01001000000002</v>
      </c>
      <c r="E86">
        <v>50.880383000000002</v>
      </c>
      <c r="F86">
        <v>129.61968999999999</v>
      </c>
      <c r="G86">
        <f t="shared" si="7"/>
        <v>6.7181925176659698E-4</v>
      </c>
      <c r="H86">
        <f t="shared" si="8"/>
        <v>-5.0300394853775607E-4</v>
      </c>
      <c r="I86">
        <f t="shared" si="9"/>
        <v>-7.4037185936155761E-3</v>
      </c>
      <c r="J86">
        <f t="shared" si="10"/>
        <v>-2.5108592476003238E-3</v>
      </c>
      <c r="K86">
        <f t="shared" si="11"/>
        <v>-4.7849041234271552E-3</v>
      </c>
    </row>
    <row r="87" spans="1:11" x14ac:dyDescent="0.25">
      <c r="A87" s="1">
        <v>43780</v>
      </c>
      <c r="B87">
        <v>118.508438</v>
      </c>
      <c r="C87">
        <v>118.62532</v>
      </c>
      <c r="D87">
        <v>294.17999300000002</v>
      </c>
      <c r="E87">
        <v>51.008296999999999</v>
      </c>
      <c r="F87">
        <v>130.24139400000001</v>
      </c>
      <c r="G87">
        <f t="shared" si="7"/>
        <v>-3.3546003338185658E-3</v>
      </c>
      <c r="H87">
        <f t="shared" si="8"/>
        <v>-3.0957722343524919E-3</v>
      </c>
      <c r="I87">
        <f t="shared" si="9"/>
        <v>8.9116629047958258E-3</v>
      </c>
      <c r="J87">
        <f t="shared" si="10"/>
        <v>-7.1119788678761578E-3</v>
      </c>
      <c r="K87">
        <f t="shared" si="11"/>
        <v>-7.6987148840642434E-3</v>
      </c>
    </row>
    <row r="88" spans="1:11" x14ac:dyDescent="0.25">
      <c r="A88" s="1">
        <v>43777</v>
      </c>
      <c r="B88">
        <v>118.906654</v>
      </c>
      <c r="C88">
        <v>118.993126</v>
      </c>
      <c r="D88">
        <v>291.57000699999998</v>
      </c>
      <c r="E88">
        <v>51.37236</v>
      </c>
      <c r="F88">
        <v>131.24795499999999</v>
      </c>
      <c r="G88">
        <f t="shared" si="7"/>
        <v>-6.5924523081701842E-3</v>
      </c>
      <c r="H88">
        <f t="shared" si="8"/>
        <v>6.685057007612805E-4</v>
      </c>
      <c r="I88">
        <f t="shared" si="9"/>
        <v>6.8830500322654619E-3</v>
      </c>
      <c r="J88">
        <f t="shared" si="10"/>
        <v>-1.5311103708391676E-3</v>
      </c>
      <c r="K88">
        <f t="shared" si="11"/>
        <v>1.1874838229764713E-2</v>
      </c>
    </row>
    <row r="89" spans="1:11" x14ac:dyDescent="0.25">
      <c r="A89" s="1">
        <v>43776</v>
      </c>
      <c r="B89">
        <v>119.69313</v>
      </c>
      <c r="C89">
        <v>118.913605</v>
      </c>
      <c r="D89">
        <v>289.57000699999998</v>
      </c>
      <c r="E89">
        <v>51.451076999999998</v>
      </c>
      <c r="F89">
        <v>129.698624</v>
      </c>
      <c r="G89">
        <f t="shared" si="7"/>
        <v>6.0902432179218433E-3</v>
      </c>
      <c r="H89">
        <f t="shared" si="8"/>
        <v>-5.8348313896463659E-3</v>
      </c>
      <c r="I89">
        <f t="shared" si="9"/>
        <v>3.3901063148800733E-3</v>
      </c>
      <c r="J89">
        <f t="shared" si="10"/>
        <v>-9.7060668954453925E-3</v>
      </c>
      <c r="K89">
        <f t="shared" si="11"/>
        <v>3.5823218935116959E-3</v>
      </c>
    </row>
    <row r="90" spans="1:11" x14ac:dyDescent="0.25">
      <c r="A90" s="1">
        <v>43775</v>
      </c>
      <c r="B90">
        <v>118.966385</v>
      </c>
      <c r="C90">
        <v>119.60947400000001</v>
      </c>
      <c r="D90">
        <v>288.58999599999999</v>
      </c>
      <c r="E90">
        <v>51.952896000000003</v>
      </c>
      <c r="F90">
        <v>129.23483300000001</v>
      </c>
      <c r="G90">
        <f t="shared" si="7"/>
        <v>5.3700063985444666E-3</v>
      </c>
      <c r="H90">
        <f t="shared" si="8"/>
        <v>1.1872044064532634E-2</v>
      </c>
      <c r="I90">
        <f t="shared" si="9"/>
        <v>1.9423439385184869E-3</v>
      </c>
      <c r="J90">
        <f t="shared" si="10"/>
        <v>7.2230234848326804E-3</v>
      </c>
      <c r="K90">
        <f t="shared" si="11"/>
        <v>4.1318942722418945E-3</v>
      </c>
    </row>
    <row r="91" spans="1:11" x14ac:dyDescent="0.25">
      <c r="A91" s="1">
        <v>43774</v>
      </c>
      <c r="B91">
        <v>118.329247</v>
      </c>
      <c r="C91">
        <v>118.197861</v>
      </c>
      <c r="D91">
        <v>288.02999899999998</v>
      </c>
      <c r="E91">
        <v>51.578991000000002</v>
      </c>
      <c r="F91">
        <v>128.70195000000001</v>
      </c>
      <c r="G91">
        <f t="shared" si="7"/>
        <v>1.0912440317515039E-2</v>
      </c>
      <c r="H91">
        <f t="shared" si="8"/>
        <v>-1.4287086742770655E-3</v>
      </c>
      <c r="I91">
        <f t="shared" si="9"/>
        <v>-1.6629990002315818E-2</v>
      </c>
      <c r="J91">
        <f t="shared" si="10"/>
        <v>-1.3641769974730406E-2</v>
      </c>
      <c r="K91">
        <f t="shared" si="11"/>
        <v>1.4580333458870576E-3</v>
      </c>
    </row>
    <row r="92" spans="1:11" x14ac:dyDescent="0.25">
      <c r="A92" s="1">
        <v>43773</v>
      </c>
      <c r="B92">
        <v>117.045006</v>
      </c>
      <c r="C92">
        <v>118.36685199999999</v>
      </c>
      <c r="D92">
        <v>292.85998499999999</v>
      </c>
      <c r="E92">
        <v>52.287441000000001</v>
      </c>
      <c r="F92">
        <v>128.51443499999999</v>
      </c>
      <c r="G92">
        <f t="shared" si="7"/>
        <v>-4.2516482653470104E-4</v>
      </c>
      <c r="H92">
        <f t="shared" si="8"/>
        <v>-3.9521118567173691E-2</v>
      </c>
      <c r="I92">
        <f t="shared" si="9"/>
        <v>2.0874659260260109E-2</v>
      </c>
      <c r="J92">
        <f t="shared" si="10"/>
        <v>-1.4200540712837969E-2</v>
      </c>
      <c r="K92">
        <f t="shared" si="11"/>
        <v>-7.420813729641056E-3</v>
      </c>
    </row>
    <row r="93" spans="1:11" x14ac:dyDescent="0.25">
      <c r="A93" s="1">
        <v>43770</v>
      </c>
      <c r="B93">
        <v>117.09478</v>
      </c>
      <c r="C93">
        <v>123.13851200000001</v>
      </c>
      <c r="D93">
        <v>286.80999800000001</v>
      </c>
      <c r="E93">
        <v>53.035248000000003</v>
      </c>
      <c r="F93">
        <v>129.471664</v>
      </c>
      <c r="G93">
        <f t="shared" si="7"/>
        <v>3.0653850140704439E-3</v>
      </c>
      <c r="H93">
        <f t="shared" si="8"/>
        <v>-5.1533600270216541E-3</v>
      </c>
      <c r="I93">
        <f t="shared" si="9"/>
        <v>-2.0898130203695054E-3</v>
      </c>
      <c r="J93">
        <f t="shared" si="10"/>
        <v>-9.7849782357814323E-3</v>
      </c>
      <c r="K93">
        <f t="shared" si="11"/>
        <v>-6.3820271431206353E-3</v>
      </c>
    </row>
    <row r="94" spans="1:11" x14ac:dyDescent="0.25">
      <c r="A94" s="1">
        <v>43769</v>
      </c>
      <c r="B94">
        <v>116.736389</v>
      </c>
      <c r="C94">
        <v>123.774727</v>
      </c>
      <c r="D94">
        <v>287.41000400000001</v>
      </c>
      <c r="E94">
        <v>53.556744000000002</v>
      </c>
      <c r="F94">
        <v>130.30059800000001</v>
      </c>
      <c r="G94">
        <f t="shared" si="7"/>
        <v>-7.1379799807043546E-3</v>
      </c>
      <c r="H94">
        <f t="shared" si="8"/>
        <v>-3.4476387696867825E-3</v>
      </c>
      <c r="I94">
        <f t="shared" si="9"/>
        <v>-1.3958723996794436E-2</v>
      </c>
      <c r="J94">
        <f t="shared" si="10"/>
        <v>9.0431809179474989E-3</v>
      </c>
      <c r="K94">
        <f t="shared" si="11"/>
        <v>-6.0405935495649885E-3</v>
      </c>
    </row>
    <row r="95" spans="1:11" x14ac:dyDescent="0.25">
      <c r="A95" s="1">
        <v>43768</v>
      </c>
      <c r="B95">
        <v>117.572632</v>
      </c>
      <c r="C95">
        <v>124.20219400000001</v>
      </c>
      <c r="D95">
        <v>291.45001200000002</v>
      </c>
      <c r="E95">
        <v>53.074604000000001</v>
      </c>
      <c r="F95">
        <v>131.09007299999999</v>
      </c>
      <c r="G95">
        <f t="shared" si="7"/>
        <v>8.0765339349411266E-3</v>
      </c>
      <c r="H95">
        <f t="shared" si="8"/>
        <v>1.0783118374896195E-2</v>
      </c>
      <c r="I95">
        <f t="shared" si="9"/>
        <v>3.5766816487685059E-2</v>
      </c>
      <c r="J95">
        <f t="shared" si="10"/>
        <v>9.8743071748541265E-3</v>
      </c>
      <c r="K95">
        <f t="shared" si="11"/>
        <v>2.8403327595595534E-2</v>
      </c>
    </row>
    <row r="96" spans="1:11" x14ac:dyDescent="0.25">
      <c r="A96" s="1">
        <v>43767</v>
      </c>
      <c r="B96">
        <v>116.62687699999999</v>
      </c>
      <c r="C96">
        <v>122.870102</v>
      </c>
      <c r="D96">
        <v>281.209991</v>
      </c>
      <c r="E96">
        <v>52.553108000000002</v>
      </c>
      <c r="F96">
        <v>127.41906</v>
      </c>
      <c r="G96">
        <f t="shared" si="7"/>
        <v>-1.7515389506175417E-2</v>
      </c>
      <c r="H96">
        <f t="shared" si="8"/>
        <v>9.7130171444216183E-4</v>
      </c>
      <c r="I96">
        <f t="shared" si="9"/>
        <v>-2.3087513681378726E-3</v>
      </c>
      <c r="J96">
        <f t="shared" si="10"/>
        <v>-2.99121527478571E-3</v>
      </c>
      <c r="K96">
        <f t="shared" si="11"/>
        <v>-4.6464981782686447E-4</v>
      </c>
    </row>
    <row r="97" spans="1:11" x14ac:dyDescent="0.25">
      <c r="A97" s="1">
        <v>43766</v>
      </c>
      <c r="B97">
        <v>118.687637</v>
      </c>
      <c r="C97">
        <v>122.750816</v>
      </c>
      <c r="D97">
        <v>281.85998499999999</v>
      </c>
      <c r="E97">
        <v>52.710540999999999</v>
      </c>
      <c r="F97">
        <v>127.478279</v>
      </c>
      <c r="G97">
        <f t="shared" si="7"/>
        <v>1.5109780724105646E-3</v>
      </c>
      <c r="H97">
        <f t="shared" si="8"/>
        <v>1.8644129467996046E-3</v>
      </c>
      <c r="I97">
        <f t="shared" si="9"/>
        <v>1.8042939789708314E-2</v>
      </c>
      <c r="J97">
        <f t="shared" si="10"/>
        <v>-3.3544544535936429E-3</v>
      </c>
      <c r="K97">
        <f t="shared" si="11"/>
        <v>6.4458322410537519E-3</v>
      </c>
    </row>
    <row r="98" spans="1:11" x14ac:dyDescent="0.25">
      <c r="A98" s="1">
        <v>43763</v>
      </c>
      <c r="B98">
        <v>118.508438</v>
      </c>
      <c r="C98">
        <v>122.522171</v>
      </c>
      <c r="D98">
        <v>276.82000699999998</v>
      </c>
      <c r="E98">
        <v>52.887653</v>
      </c>
      <c r="F98">
        <v>126.659218</v>
      </c>
      <c r="G98">
        <f t="shared" si="7"/>
        <v>-5.0389620485727761E-4</v>
      </c>
      <c r="H98">
        <f t="shared" si="8"/>
        <v>-1.2417521041981584E-2</v>
      </c>
      <c r="I98">
        <f t="shared" si="9"/>
        <v>1.9405361381755585E-2</v>
      </c>
      <c r="J98">
        <f t="shared" si="10"/>
        <v>-1.5873359429143141E-2</v>
      </c>
      <c r="K98">
        <f t="shared" si="11"/>
        <v>6.6445684043897222E-3</v>
      </c>
    </row>
    <row r="99" spans="1:11" x14ac:dyDescent="0.25">
      <c r="A99" s="1">
        <v>43762</v>
      </c>
      <c r="B99">
        <v>118.568169</v>
      </c>
      <c r="C99">
        <v>124.053078</v>
      </c>
      <c r="D99">
        <v>271.5</v>
      </c>
      <c r="E99">
        <v>53.733856000000003</v>
      </c>
      <c r="F99">
        <v>125.820412</v>
      </c>
      <c r="G99">
        <f t="shared" si="7"/>
        <v>-2.096896234749884E-3</v>
      </c>
      <c r="H99">
        <f t="shared" si="8"/>
        <v>1.4448013976701753E-2</v>
      </c>
      <c r="I99">
        <f t="shared" si="9"/>
        <v>8.4754506855638486E-4</v>
      </c>
      <c r="J99">
        <f t="shared" si="10"/>
        <v>-5.4918625795088299E-4</v>
      </c>
      <c r="K99">
        <f t="shared" si="11"/>
        <v>-1.8648565116959826E-2</v>
      </c>
    </row>
    <row r="100" spans="1:11" x14ac:dyDescent="0.25">
      <c r="A100" s="1">
        <v>43761</v>
      </c>
      <c r="B100">
        <v>118.817055</v>
      </c>
      <c r="C100">
        <v>122.27364300000001</v>
      </c>
      <c r="D100">
        <v>271.26998900000001</v>
      </c>
      <c r="E100">
        <v>53.763373999999999</v>
      </c>
      <c r="F100">
        <v>128.18879699999999</v>
      </c>
      <c r="G100">
        <f t="shared" si="7"/>
        <v>-1.9252510127920088E-3</v>
      </c>
      <c r="H100">
        <f t="shared" si="8"/>
        <v>6.6889665796402821E-3</v>
      </c>
      <c r="I100">
        <f t="shared" si="9"/>
        <v>1.7027651634174069E-2</v>
      </c>
      <c r="J100">
        <f t="shared" si="10"/>
        <v>1.456378330244211E-2</v>
      </c>
      <c r="K100">
        <f t="shared" si="11"/>
        <v>5.4034049823564996E-3</v>
      </c>
    </row>
    <row r="101" spans="1:11" x14ac:dyDescent="0.25">
      <c r="A101" s="1">
        <v>43760</v>
      </c>
      <c r="B101">
        <v>119.04602800000001</v>
      </c>
      <c r="C101">
        <v>121.458488</v>
      </c>
      <c r="D101">
        <v>266.69000199999999</v>
      </c>
      <c r="E101">
        <v>52.986049999999999</v>
      </c>
      <c r="F101">
        <v>127.498009</v>
      </c>
      <c r="G101">
        <f t="shared" si="7"/>
        <v>-1.3370672087040397E-3</v>
      </c>
      <c r="H101">
        <f t="shared" si="8"/>
        <v>2.5699843678381358E-2</v>
      </c>
      <c r="I101">
        <f t="shared" si="9"/>
        <v>-4.1713967804606879E-2</v>
      </c>
      <c r="J101">
        <f t="shared" si="10"/>
        <v>-7.0318119563259236E-3</v>
      </c>
      <c r="K101">
        <f t="shared" si="11"/>
        <v>9.1749986045579855E-3</v>
      </c>
    </row>
    <row r="102" spans="1:11" x14ac:dyDescent="0.25">
      <c r="A102" s="1">
        <v>43759</v>
      </c>
      <c r="B102">
        <v>119.205307</v>
      </c>
      <c r="C102">
        <v>118.37679300000001</v>
      </c>
      <c r="D102">
        <v>278.04998799999998</v>
      </c>
      <c r="E102">
        <v>53.359951000000002</v>
      </c>
      <c r="F102">
        <v>126.33356499999999</v>
      </c>
      <c r="G102">
        <f t="shared" si="7"/>
        <v>5.0233881247076532E-3</v>
      </c>
      <c r="H102">
        <f t="shared" si="8"/>
        <v>1.3612567888206934E-2</v>
      </c>
      <c r="I102">
        <f t="shared" si="9"/>
        <v>9.9395419161182226E-3</v>
      </c>
      <c r="J102">
        <f t="shared" si="10"/>
        <v>-1.0090977681124857E-2</v>
      </c>
      <c r="K102">
        <f t="shared" si="11"/>
        <v>2.5028293676431228E-3</v>
      </c>
    </row>
    <row r="103" spans="1:11" x14ac:dyDescent="0.25">
      <c r="A103" s="1">
        <v>43756</v>
      </c>
      <c r="B103">
        <v>118.60799400000001</v>
      </c>
      <c r="C103">
        <v>116.77629899999999</v>
      </c>
      <c r="D103">
        <v>275.29998799999998</v>
      </c>
      <c r="E103">
        <v>53.901130999999999</v>
      </c>
      <c r="F103">
        <v>126.017769</v>
      </c>
      <c r="G103">
        <f t="shared" si="7"/>
        <v>-5.8582037284352637E-3</v>
      </c>
      <c r="H103">
        <f t="shared" si="8"/>
        <v>7.1764381148516371E-3</v>
      </c>
      <c r="I103">
        <f t="shared" si="9"/>
        <v>-6.3505087265503607E-2</v>
      </c>
      <c r="J103">
        <f t="shared" si="10"/>
        <v>1.8237609744473481E-2</v>
      </c>
      <c r="K103">
        <f t="shared" si="11"/>
        <v>-6.4220333838589119E-2</v>
      </c>
    </row>
    <row r="104" spans="1:11" x14ac:dyDescent="0.25">
      <c r="A104" s="1">
        <v>43755</v>
      </c>
      <c r="B104">
        <v>119.304863</v>
      </c>
      <c r="C104">
        <v>115.941261</v>
      </c>
      <c r="D104">
        <v>293.35000600000001</v>
      </c>
      <c r="E104">
        <v>52.927013000000002</v>
      </c>
      <c r="F104">
        <v>134.37619000000001</v>
      </c>
      <c r="G104">
        <f t="shared" si="7"/>
        <v>3.5107990432303067E-3</v>
      </c>
      <c r="H104">
        <f t="shared" si="8"/>
        <v>-1.3204090032221127E-3</v>
      </c>
      <c r="I104">
        <f t="shared" si="9"/>
        <v>2.4396106447938975E-2</v>
      </c>
      <c r="J104">
        <f t="shared" si="10"/>
        <v>5.5928194482428115E-3</v>
      </c>
      <c r="K104">
        <f t="shared" si="11"/>
        <v>7.3707795202004548E-3</v>
      </c>
    </row>
    <row r="105" spans="1:11" x14ac:dyDescent="0.25">
      <c r="A105" s="1">
        <v>43754</v>
      </c>
      <c r="B105">
        <v>118.886742</v>
      </c>
      <c r="C105">
        <v>116.094452</v>
      </c>
      <c r="D105">
        <v>286.27999899999998</v>
      </c>
      <c r="E105">
        <v>52.631827999999999</v>
      </c>
      <c r="F105">
        <v>133.389374</v>
      </c>
      <c r="G105">
        <f t="shared" si="7"/>
        <v>-9.2065438268896106E-4</v>
      </c>
      <c r="H105">
        <f t="shared" si="8"/>
        <v>2.8117837962797982E-3</v>
      </c>
      <c r="I105">
        <f t="shared" si="9"/>
        <v>7.1162167466674942E-3</v>
      </c>
      <c r="J105">
        <f t="shared" si="10"/>
        <v>-3.7379136219232984E-4</v>
      </c>
      <c r="K105">
        <f t="shared" si="11"/>
        <v>1.7387808057578599E-2</v>
      </c>
    </row>
    <row r="106" spans="1:11" x14ac:dyDescent="0.25">
      <c r="A106" s="1">
        <v>43753</v>
      </c>
      <c r="B106">
        <v>118.996246</v>
      </c>
      <c r="C106">
        <v>115.768478</v>
      </c>
      <c r="D106">
        <v>284.25</v>
      </c>
      <c r="E106">
        <v>52.651505</v>
      </c>
      <c r="F106">
        <v>131.09007299999999</v>
      </c>
      <c r="G106">
        <f t="shared" si="7"/>
        <v>3.0163202058003974E-3</v>
      </c>
      <c r="H106">
        <f t="shared" si="8"/>
        <v>-2.4026486861214974E-2</v>
      </c>
      <c r="I106">
        <f t="shared" si="9"/>
        <v>-4.4929662518759074E-3</v>
      </c>
      <c r="J106">
        <f t="shared" si="10"/>
        <v>3.9322242729343494E-3</v>
      </c>
      <c r="K106">
        <f t="shared" si="11"/>
        <v>1.6087875242192577E-2</v>
      </c>
    </row>
    <row r="107" spans="1:11" x14ac:dyDescent="0.25">
      <c r="A107" s="1">
        <v>43752</v>
      </c>
      <c r="B107">
        <v>118.637856</v>
      </c>
      <c r="C107">
        <v>118.58367200000001</v>
      </c>
      <c r="D107">
        <v>285.52999899999998</v>
      </c>
      <c r="E107">
        <v>52.444873999999999</v>
      </c>
      <c r="F107">
        <v>128.997986</v>
      </c>
      <c r="G107">
        <f t="shared" si="7"/>
        <v>-8.9387086833900703E-3</v>
      </c>
      <c r="H107">
        <f t="shared" si="8"/>
        <v>-8.6257554823824419E-3</v>
      </c>
      <c r="I107">
        <f t="shared" si="9"/>
        <v>9.147606399720478E-3</v>
      </c>
      <c r="J107">
        <f t="shared" si="10"/>
        <v>0</v>
      </c>
      <c r="K107">
        <f t="shared" si="11"/>
        <v>-4.6556834394549619E-3</v>
      </c>
    </row>
    <row r="108" spans="1:11" x14ac:dyDescent="0.25">
      <c r="A108" s="1">
        <v>43749</v>
      </c>
      <c r="B108">
        <v>119.703079</v>
      </c>
      <c r="C108">
        <v>119.61096999999999</v>
      </c>
      <c r="D108">
        <v>282.92999300000002</v>
      </c>
      <c r="E108">
        <v>52.444873999999999</v>
      </c>
      <c r="F108">
        <v>129.59996000000001</v>
      </c>
      <c r="G108">
        <f t="shared" si="7"/>
        <v>5.2532551470939881E-3</v>
      </c>
      <c r="H108">
        <f t="shared" si="8"/>
        <v>-6.9950842329361863E-3</v>
      </c>
      <c r="I108">
        <f t="shared" si="9"/>
        <v>8.6970320913946856E-3</v>
      </c>
      <c r="J108">
        <f t="shared" si="10"/>
        <v>-6.7315272789193201E-3</v>
      </c>
      <c r="K108">
        <f t="shared" si="11"/>
        <v>1.7435883833984062E-2</v>
      </c>
    </row>
    <row r="109" spans="1:11" x14ac:dyDescent="0.25">
      <c r="A109" s="1">
        <v>43748</v>
      </c>
      <c r="B109">
        <v>119.075897</v>
      </c>
      <c r="C109">
        <v>120.450592</v>
      </c>
      <c r="D109">
        <v>280.48001099999999</v>
      </c>
      <c r="E109">
        <v>52.799098999999998</v>
      </c>
      <c r="F109">
        <v>127.35985599999999</v>
      </c>
      <c r="G109">
        <f t="shared" si="7"/>
        <v>5.7013691409709489E-3</v>
      </c>
      <c r="H109">
        <f t="shared" si="8"/>
        <v>-3.2798942516728939E-4</v>
      </c>
      <c r="I109">
        <f t="shared" si="9"/>
        <v>4.7270754548822104E-2</v>
      </c>
      <c r="J109">
        <f t="shared" si="10"/>
        <v>-3.1631143189858545E-3</v>
      </c>
      <c r="K109">
        <f t="shared" si="11"/>
        <v>-1.2390105211651924E-3</v>
      </c>
    </row>
    <row r="110" spans="1:11" x14ac:dyDescent="0.25">
      <c r="A110" s="1">
        <v>43747</v>
      </c>
      <c r="B110">
        <v>118.398933</v>
      </c>
      <c r="C110">
        <v>120.490105</v>
      </c>
      <c r="D110">
        <v>267.52999899999998</v>
      </c>
      <c r="E110">
        <v>52.966372999999997</v>
      </c>
      <c r="F110">
        <v>127.517754</v>
      </c>
      <c r="G110">
        <f t="shared" si="7"/>
        <v>1.1416125406464753E-2</v>
      </c>
      <c r="H110">
        <f t="shared" si="8"/>
        <v>8.6453229002489695E-3</v>
      </c>
      <c r="I110">
        <f t="shared" si="9"/>
        <v>-1.1853374269127826E-2</v>
      </c>
      <c r="J110">
        <f t="shared" si="10"/>
        <v>4.6550096566761396E-3</v>
      </c>
      <c r="K110">
        <f t="shared" si="11"/>
        <v>-2.0072694851294717E-2</v>
      </c>
    </row>
    <row r="111" spans="1:11" x14ac:dyDescent="0.25">
      <c r="A111" s="1">
        <v>43746</v>
      </c>
      <c r="B111">
        <v>117.054962</v>
      </c>
      <c r="C111">
        <v>119.45291899999999</v>
      </c>
      <c r="D111">
        <v>270.72000100000002</v>
      </c>
      <c r="E111">
        <v>52.720387000000002</v>
      </c>
      <c r="F111">
        <v>130.103241</v>
      </c>
      <c r="G111">
        <f t="shared" si="7"/>
        <v>2.9811091471458762E-3</v>
      </c>
      <c r="H111">
        <f t="shared" si="8"/>
        <v>-1.5670849579716303E-2</v>
      </c>
      <c r="I111">
        <f t="shared" si="9"/>
        <v>-1.3720417938110961E-2</v>
      </c>
      <c r="J111">
        <f t="shared" si="10"/>
        <v>-5.3977900808697766E-3</v>
      </c>
      <c r="K111">
        <f t="shared" si="11"/>
        <v>-9.9623516228515684E-3</v>
      </c>
    </row>
    <row r="112" spans="1:11" x14ac:dyDescent="0.25">
      <c r="A112" s="1">
        <v>43745</v>
      </c>
      <c r="B112">
        <v>116.70652800000001</v>
      </c>
      <c r="C112">
        <v>121.339592</v>
      </c>
      <c r="D112">
        <v>274.459991</v>
      </c>
      <c r="E112">
        <v>53.00573</v>
      </c>
      <c r="F112">
        <v>131.40585300000001</v>
      </c>
      <c r="G112">
        <f t="shared" si="7"/>
        <v>-7.9017766594681998E-3</v>
      </c>
      <c r="H112">
        <f t="shared" si="8"/>
        <v>-9.3989077511353793E-3</v>
      </c>
      <c r="I112">
        <f t="shared" si="9"/>
        <v>6.1031966514806775E-3</v>
      </c>
      <c r="J112">
        <f t="shared" si="10"/>
        <v>-1.2360663603430834E-2</v>
      </c>
      <c r="K112">
        <f t="shared" si="11"/>
        <v>-3.7478085407543766E-3</v>
      </c>
    </row>
    <row r="113" spans="1:11" x14ac:dyDescent="0.25">
      <c r="A113" s="1">
        <v>43742</v>
      </c>
      <c r="B113">
        <v>117.63236999999999</v>
      </c>
      <c r="C113">
        <v>122.485428</v>
      </c>
      <c r="D113">
        <v>272.790009</v>
      </c>
      <c r="E113">
        <v>53.664982000000002</v>
      </c>
      <c r="F113">
        <v>131.899261</v>
      </c>
      <c r="G113">
        <f t="shared" si="7"/>
        <v>1.5780632105924636E-2</v>
      </c>
      <c r="H113">
        <f t="shared" si="8"/>
        <v>1.8394036475597071E-2</v>
      </c>
      <c r="I113">
        <f t="shared" si="9"/>
        <v>1.7155798344944476E-2</v>
      </c>
      <c r="J113">
        <f t="shared" si="10"/>
        <v>1.2917701910263738E-2</v>
      </c>
      <c r="K113">
        <f t="shared" si="11"/>
        <v>1.8652545978982062E-2</v>
      </c>
    </row>
    <row r="114" spans="1:11" x14ac:dyDescent="0.25">
      <c r="A114" s="1">
        <v>43741</v>
      </c>
      <c r="B114">
        <v>115.790627</v>
      </c>
      <c r="C114">
        <v>120.253021</v>
      </c>
      <c r="D114">
        <v>268.14999399999999</v>
      </c>
      <c r="E114">
        <v>52.976211999999997</v>
      </c>
      <c r="F114">
        <v>129.46180699999999</v>
      </c>
      <c r="G114">
        <f t="shared" si="7"/>
        <v>1.6348703108270649E-3</v>
      </c>
      <c r="H114">
        <f t="shared" si="8"/>
        <v>5.4360845051760536E-3</v>
      </c>
      <c r="I114">
        <f t="shared" si="9"/>
        <v>4.4759223980706095E-4</v>
      </c>
      <c r="J114">
        <f t="shared" si="10"/>
        <v>1.4216478632089554E-2</v>
      </c>
      <c r="K114">
        <f t="shared" si="11"/>
        <v>-6.1551709778297371E-3</v>
      </c>
    </row>
    <row r="115" spans="1:11" x14ac:dyDescent="0.25">
      <c r="A115" s="1">
        <v>43740</v>
      </c>
      <c r="B115">
        <v>115.601479</v>
      </c>
      <c r="C115">
        <v>119.601089</v>
      </c>
      <c r="D115">
        <v>268.02999899999998</v>
      </c>
      <c r="E115">
        <v>52.228405000000002</v>
      </c>
      <c r="F115">
        <v>130.261124</v>
      </c>
      <c r="G115">
        <f t="shared" si="7"/>
        <v>-1.4788482754136318E-2</v>
      </c>
      <c r="H115">
        <f t="shared" si="8"/>
        <v>-2.261968561534837E-2</v>
      </c>
      <c r="I115">
        <f t="shared" si="9"/>
        <v>-5.7662332733697886E-3</v>
      </c>
      <c r="J115">
        <f t="shared" si="10"/>
        <v>-2.9148995359229823E-2</v>
      </c>
      <c r="K115">
        <f t="shared" si="11"/>
        <v>1.5344276080374791E-2</v>
      </c>
    </row>
    <row r="116" spans="1:11" x14ac:dyDescent="0.25">
      <c r="A116" s="1">
        <v>43739</v>
      </c>
      <c r="B116">
        <v>117.323753</v>
      </c>
      <c r="C116">
        <v>122.33725699999999</v>
      </c>
      <c r="D116">
        <v>269.57998700000002</v>
      </c>
      <c r="E116">
        <v>53.773215999999998</v>
      </c>
      <c r="F116">
        <v>128.27761799999999</v>
      </c>
      <c r="G116">
        <f t="shared" si="7"/>
        <v>-7.0181684040288147E-3</v>
      </c>
      <c r="H116">
        <f t="shared" si="8"/>
        <v>-4.2702038243029247E-3</v>
      </c>
      <c r="I116">
        <f t="shared" si="9"/>
        <v>7.2970988933254441E-3</v>
      </c>
      <c r="J116">
        <f t="shared" si="10"/>
        <v>3.8500211735780152E-3</v>
      </c>
      <c r="K116">
        <f t="shared" si="11"/>
        <v>4.7037893185431952E-3</v>
      </c>
    </row>
    <row r="117" spans="1:11" x14ac:dyDescent="0.25">
      <c r="A117" s="1">
        <v>43738</v>
      </c>
      <c r="B117">
        <v>118.150047</v>
      </c>
      <c r="C117">
        <v>122.86077899999999</v>
      </c>
      <c r="D117">
        <v>267.61999500000002</v>
      </c>
      <c r="E117">
        <v>53.566586000000001</v>
      </c>
      <c r="F117">
        <v>127.67564400000001</v>
      </c>
      <c r="G117">
        <f t="shared" si="7"/>
        <v>1.9398651629530304E-3</v>
      </c>
      <c r="H117">
        <f t="shared" si="8"/>
        <v>-1.5264415088992991E-3</v>
      </c>
      <c r="I117">
        <f t="shared" si="9"/>
        <v>1.7109926175112786E-2</v>
      </c>
      <c r="J117">
        <f t="shared" si="10"/>
        <v>2.3908182554115702E-3</v>
      </c>
      <c r="K117">
        <f t="shared" si="11"/>
        <v>6.046913241187825E-3</v>
      </c>
    </row>
    <row r="118" spans="1:11" x14ac:dyDescent="0.25">
      <c r="A118" s="1">
        <v>43735</v>
      </c>
      <c r="B118">
        <v>117.921074</v>
      </c>
      <c r="C118">
        <v>123.048462</v>
      </c>
      <c r="D118">
        <v>263.07998700000002</v>
      </c>
      <c r="E118">
        <v>53.438670999999999</v>
      </c>
      <c r="F118">
        <v>126.90593</v>
      </c>
      <c r="G118">
        <f t="shared" si="7"/>
        <v>1.2671580003890425E-3</v>
      </c>
      <c r="H118">
        <f t="shared" si="8"/>
        <v>2.0893914183396684E-3</v>
      </c>
      <c r="I118">
        <f t="shared" si="9"/>
        <v>-8.7391865800378807E-4</v>
      </c>
      <c r="J118">
        <f t="shared" si="10"/>
        <v>-1.4718757944174792E-3</v>
      </c>
      <c r="K118">
        <f t="shared" si="11"/>
        <v>-1.9421590586614339E-3</v>
      </c>
    </row>
    <row r="119" spans="1:11" x14ac:dyDescent="0.25">
      <c r="A119" s="1">
        <v>43734</v>
      </c>
      <c r="B119">
        <v>117.771744</v>
      </c>
      <c r="C119">
        <v>122.791634</v>
      </c>
      <c r="D119">
        <v>263.30999800000001</v>
      </c>
      <c r="E119">
        <v>53.517384</v>
      </c>
      <c r="F119">
        <v>127.152641</v>
      </c>
      <c r="G119">
        <f t="shared" si="7"/>
        <v>-1.4360109304693283E-3</v>
      </c>
      <c r="H119">
        <f t="shared" si="8"/>
        <v>1.0431465099240301E-2</v>
      </c>
      <c r="I119">
        <f t="shared" si="9"/>
        <v>-5.4539468049896083E-3</v>
      </c>
      <c r="J119">
        <f t="shared" si="10"/>
        <v>4.0530376977825442E-3</v>
      </c>
      <c r="K119">
        <f t="shared" si="11"/>
        <v>-1.647192754214389E-2</v>
      </c>
    </row>
    <row r="120" spans="1:11" x14ac:dyDescent="0.25">
      <c r="A120" s="1">
        <v>43733</v>
      </c>
      <c r="B120">
        <v>117.94098700000001</v>
      </c>
      <c r="C120">
        <v>121.51739499999999</v>
      </c>
      <c r="D120">
        <v>264.75</v>
      </c>
      <c r="E120">
        <v>53.300915000000003</v>
      </c>
      <c r="F120">
        <v>129.26443499999999</v>
      </c>
      <c r="G120">
        <f t="shared" si="7"/>
        <v>5.9103792185872931E-4</v>
      </c>
      <c r="H120">
        <f t="shared" si="8"/>
        <v>-4.7845077697896534E-3</v>
      </c>
      <c r="I120">
        <f t="shared" si="9"/>
        <v>3.9131592138841161E-2</v>
      </c>
      <c r="J120">
        <f t="shared" si="10"/>
        <v>-2.3970460653496275E-3</v>
      </c>
      <c r="K120">
        <f t="shared" si="11"/>
        <v>-4.266054075753996E-3</v>
      </c>
    </row>
    <row r="121" spans="1:11" x14ac:dyDescent="0.25">
      <c r="A121" s="1">
        <v>43732</v>
      </c>
      <c r="B121">
        <v>117.87130000000001</v>
      </c>
      <c r="C121">
        <v>122.100189</v>
      </c>
      <c r="D121">
        <v>254.58999600000001</v>
      </c>
      <c r="E121">
        <v>53.428832999999997</v>
      </c>
      <c r="F121">
        <v>129.81706199999999</v>
      </c>
      <c r="G121">
        <f t="shared" si="7"/>
        <v>6.6096589518111594E-3</v>
      </c>
      <c r="H121">
        <f t="shared" si="8"/>
        <v>3.1600277940825373E-3</v>
      </c>
      <c r="I121">
        <f t="shared" si="9"/>
        <v>-4.3541168211290712E-2</v>
      </c>
      <c r="J121">
        <f t="shared" si="10"/>
        <v>2.9509985920590414E-3</v>
      </c>
      <c r="K121">
        <f t="shared" si="11"/>
        <v>-1.4431827534466595E-3</v>
      </c>
    </row>
    <row r="122" spans="1:11" x14ac:dyDescent="0.25">
      <c r="A122" s="1">
        <v>43731</v>
      </c>
      <c r="B122">
        <v>117.09478</v>
      </c>
      <c r="C122">
        <v>121.714958</v>
      </c>
      <c r="D122">
        <v>265.92001299999998</v>
      </c>
      <c r="E122">
        <v>53.271397</v>
      </c>
      <c r="F122">
        <v>130.004547</v>
      </c>
      <c r="G122">
        <f t="shared" si="7"/>
        <v>5.4560734169166181E-3</v>
      </c>
      <c r="H122">
        <f t="shared" si="8"/>
        <v>7.9851328355062395E-3</v>
      </c>
      <c r="I122">
        <f t="shared" si="9"/>
        <v>-1.8000325327134636E-2</v>
      </c>
      <c r="J122">
        <f t="shared" si="10"/>
        <v>4.2573143022162667E-3</v>
      </c>
      <c r="K122">
        <f t="shared" si="11"/>
        <v>6.8333260276791114E-4</v>
      </c>
    </row>
    <row r="123" spans="1:11" x14ac:dyDescent="0.25">
      <c r="A123" s="1">
        <v>43728</v>
      </c>
      <c r="B123">
        <v>116.45764200000001</v>
      </c>
      <c r="C123">
        <v>120.74691799999999</v>
      </c>
      <c r="D123">
        <v>270.75</v>
      </c>
      <c r="E123">
        <v>53.045085999999998</v>
      </c>
      <c r="F123">
        <v>129.915741</v>
      </c>
      <c r="G123">
        <f t="shared" si="7"/>
        <v>-1.110662570300206E-3</v>
      </c>
      <c r="H123">
        <f t="shared" si="8"/>
        <v>2.7852214836959154E-3</v>
      </c>
      <c r="I123">
        <f t="shared" si="9"/>
        <v>-5.6891650448072463E-2</v>
      </c>
      <c r="J123">
        <f t="shared" si="10"/>
        <v>-1.1251666499992331E-2</v>
      </c>
      <c r="K123">
        <f t="shared" si="11"/>
        <v>1.1766645754678395E-2</v>
      </c>
    </row>
    <row r="124" spans="1:11" x14ac:dyDescent="0.25">
      <c r="A124" s="1">
        <v>43727</v>
      </c>
      <c r="B124">
        <v>116.587059</v>
      </c>
      <c r="C124">
        <v>120.411079</v>
      </c>
      <c r="D124">
        <v>286.60000600000001</v>
      </c>
      <c r="E124">
        <v>53.645302000000001</v>
      </c>
      <c r="F124">
        <v>128.396027</v>
      </c>
      <c r="G124">
        <f t="shared" si="7"/>
        <v>-4.2690308116839998E-4</v>
      </c>
      <c r="H124">
        <f t="shared" si="8"/>
        <v>4.0277972553785452E-3</v>
      </c>
      <c r="I124">
        <f t="shared" si="9"/>
        <v>-1.715827332518826E-2</v>
      </c>
      <c r="J124">
        <f t="shared" si="10"/>
        <v>5.333414358784574E-3</v>
      </c>
      <c r="K124">
        <f t="shared" si="11"/>
        <v>-2.3031102964671179E-3</v>
      </c>
    </row>
    <row r="125" spans="1:11" x14ac:dyDescent="0.25">
      <c r="A125" s="1">
        <v>43726</v>
      </c>
      <c r="B125">
        <v>116.636841</v>
      </c>
      <c r="C125">
        <v>119.927063</v>
      </c>
      <c r="D125">
        <v>291.55999800000001</v>
      </c>
      <c r="E125">
        <v>53.359951000000002</v>
      </c>
      <c r="F125">
        <v>128.69207800000001</v>
      </c>
      <c r="G125">
        <f t="shared" si="7"/>
        <v>5.563462884435961E-3</v>
      </c>
      <c r="H125">
        <f t="shared" si="8"/>
        <v>2.0612745369184629E-3</v>
      </c>
      <c r="I125">
        <f t="shared" si="9"/>
        <v>-2.3859095544500063E-2</v>
      </c>
      <c r="J125">
        <f t="shared" si="10"/>
        <v>-1.8442843876576273E-4</v>
      </c>
      <c r="K125">
        <f t="shared" si="11"/>
        <v>5.6905970865921062E-3</v>
      </c>
    </row>
    <row r="126" spans="1:11" x14ac:dyDescent="0.25">
      <c r="A126" s="1">
        <v>43725</v>
      </c>
      <c r="B126">
        <v>115.989738</v>
      </c>
      <c r="C126">
        <v>119.680115</v>
      </c>
      <c r="D126">
        <v>298.60000600000001</v>
      </c>
      <c r="E126">
        <v>53.369793000000001</v>
      </c>
      <c r="F126">
        <v>127.961823</v>
      </c>
      <c r="G126">
        <f t="shared" si="7"/>
        <v>8.1007293334211944E-3</v>
      </c>
      <c r="H126">
        <f t="shared" si="8"/>
        <v>1.1705742832556029E-2</v>
      </c>
      <c r="I126">
        <f t="shared" si="9"/>
        <v>1.4539198887713827E-2</v>
      </c>
      <c r="J126">
        <f t="shared" si="10"/>
        <v>5.1756352522416178E-3</v>
      </c>
      <c r="K126">
        <f t="shared" si="11"/>
        <v>1.0031144878748905E-3</v>
      </c>
    </row>
    <row r="127" spans="1:11" x14ac:dyDescent="0.25">
      <c r="A127" s="1">
        <v>43724</v>
      </c>
      <c r="B127">
        <v>115.053932</v>
      </c>
      <c r="C127">
        <v>118.28733800000001</v>
      </c>
      <c r="D127">
        <v>294.290009</v>
      </c>
      <c r="E127">
        <v>53.094284000000002</v>
      </c>
      <c r="F127">
        <v>127.833527</v>
      </c>
      <c r="G127">
        <f t="shared" si="7"/>
        <v>-1.5966052904960646E-2</v>
      </c>
      <c r="H127">
        <f t="shared" si="8"/>
        <v>-1.9597905732554363E-2</v>
      </c>
      <c r="I127">
        <f t="shared" si="9"/>
        <v>4.7588539843840082E-4</v>
      </c>
      <c r="J127">
        <f t="shared" si="10"/>
        <v>-5.5443151984473612E-3</v>
      </c>
      <c r="K127">
        <f t="shared" si="11"/>
        <v>-9.5269085478192767E-3</v>
      </c>
    </row>
    <row r="128" spans="1:11" x14ac:dyDescent="0.25">
      <c r="A128" s="1">
        <v>43721</v>
      </c>
      <c r="B128">
        <v>116.905632</v>
      </c>
      <c r="C128">
        <v>120.628387</v>
      </c>
      <c r="D128">
        <v>294.14999399999999</v>
      </c>
      <c r="E128">
        <v>53.389473000000002</v>
      </c>
      <c r="F128">
        <v>129.05720500000001</v>
      </c>
      <c r="G128">
        <f t="shared" si="7"/>
        <v>4.3525255762187033E-3</v>
      </c>
      <c r="H128">
        <f t="shared" si="8"/>
        <v>-5.3085126304212556E-3</v>
      </c>
      <c r="I128">
        <f t="shared" si="9"/>
        <v>1.8147731167958977E-2</v>
      </c>
      <c r="J128">
        <f t="shared" si="10"/>
        <v>-8.25919398071563E-3</v>
      </c>
      <c r="K128">
        <f t="shared" si="11"/>
        <v>2.6800213428651016E-3</v>
      </c>
    </row>
    <row r="129" spans="1:11" x14ac:dyDescent="0.25">
      <c r="A129" s="1">
        <v>43720</v>
      </c>
      <c r="B129">
        <v>116.397903</v>
      </c>
      <c r="C129">
        <v>121.270447</v>
      </c>
      <c r="D129">
        <v>288.85998499999999</v>
      </c>
      <c r="E129">
        <v>53.832253000000001</v>
      </c>
      <c r="F129">
        <v>128.711792</v>
      </c>
      <c r="G129">
        <f t="shared" si="7"/>
        <v>7.7273404972407946E-3</v>
      </c>
      <c r="H129">
        <f t="shared" si="8"/>
        <v>1.2293250670409735E-2</v>
      </c>
      <c r="I129">
        <f t="shared" si="9"/>
        <v>2.0445869461348572E-3</v>
      </c>
      <c r="J129">
        <f t="shared" si="10"/>
        <v>6.1886271100578772E-3</v>
      </c>
      <c r="K129">
        <f t="shared" si="11"/>
        <v>-5.6576490075012226E-3</v>
      </c>
    </row>
    <row r="130" spans="1:11" x14ac:dyDescent="0.25">
      <c r="A130" s="1">
        <v>43719</v>
      </c>
      <c r="B130">
        <v>115.50192300000001</v>
      </c>
      <c r="C130">
        <v>119.788765</v>
      </c>
      <c r="D130">
        <v>288.26998900000001</v>
      </c>
      <c r="E130">
        <v>53.500134000000003</v>
      </c>
      <c r="F130">
        <v>129.44206199999999</v>
      </c>
      <c r="G130">
        <f t="shared" si="7"/>
        <v>-2.5856832338430993E-4</v>
      </c>
      <c r="H130">
        <f t="shared" si="8"/>
        <v>1.152823873315067E-2</v>
      </c>
      <c r="I130">
        <f t="shared" si="9"/>
        <v>9.7178021114998942E-4</v>
      </c>
      <c r="J130">
        <f t="shared" si="10"/>
        <v>6.7783434840197514E-3</v>
      </c>
      <c r="K130">
        <f t="shared" si="11"/>
        <v>1.2427251180517967E-2</v>
      </c>
    </row>
    <row r="131" spans="1:11" x14ac:dyDescent="0.25">
      <c r="A131" s="1">
        <v>43718</v>
      </c>
      <c r="B131">
        <v>115.531792</v>
      </c>
      <c r="C131">
        <v>118.415741</v>
      </c>
      <c r="D131">
        <v>287.98998999999998</v>
      </c>
      <c r="E131">
        <v>53.138717999999997</v>
      </c>
      <c r="F131">
        <v>127.843407</v>
      </c>
      <c r="G131">
        <f t="shared" ref="G131:G194" si="12">+LN(B131/B132)</f>
        <v>-2.4098238631142933E-3</v>
      </c>
      <c r="H131">
        <f t="shared" ref="H131:H194" si="13">+LN(C131/C132)</f>
        <v>-1.8922357115994669E-2</v>
      </c>
      <c r="I131">
        <f t="shared" ref="I131:I194" si="14">+LN(D131/D132)</f>
        <v>-2.1809825558775642E-2</v>
      </c>
      <c r="J131">
        <f t="shared" ref="J131:J194" si="15">+LN(E131/E132)</f>
        <v>-2.2033823584512013E-3</v>
      </c>
      <c r="K131">
        <f t="shared" ref="K131:K194" si="16">+LN(F131/F132)</f>
        <v>2.0273666061302122E-2</v>
      </c>
    </row>
    <row r="132" spans="1:11" x14ac:dyDescent="0.25">
      <c r="A132" s="1">
        <v>43717</v>
      </c>
      <c r="B132">
        <v>115.81053900000001</v>
      </c>
      <c r="C132">
        <v>120.67778</v>
      </c>
      <c r="D132">
        <v>294.33999599999999</v>
      </c>
      <c r="E132">
        <v>53.255932000000001</v>
      </c>
      <c r="F132">
        <v>125.277649</v>
      </c>
      <c r="G132">
        <f t="shared" si="12"/>
        <v>1.3849382457065042E-2</v>
      </c>
      <c r="H132">
        <f t="shared" si="13"/>
        <v>-5.7133849758732071E-3</v>
      </c>
      <c r="I132">
        <f t="shared" si="14"/>
        <v>1.4268545219991251E-2</v>
      </c>
      <c r="J132">
        <f t="shared" si="15"/>
        <v>-1.2938688834570436E-2</v>
      </c>
      <c r="K132">
        <f t="shared" si="16"/>
        <v>-9.8763499413295919E-3</v>
      </c>
    </row>
    <row r="133" spans="1:11" x14ac:dyDescent="0.25">
      <c r="A133" s="1">
        <v>43714</v>
      </c>
      <c r="B133">
        <v>114.21769</v>
      </c>
      <c r="C133">
        <v>121.369232</v>
      </c>
      <c r="D133">
        <v>290.17001299999998</v>
      </c>
      <c r="E133">
        <v>53.949471000000003</v>
      </c>
      <c r="F133">
        <v>126.52106499999999</v>
      </c>
      <c r="G133">
        <f t="shared" si="12"/>
        <v>-6.169332636482631E-3</v>
      </c>
      <c r="H133">
        <f t="shared" si="13"/>
        <v>8.956690775574729E-4</v>
      </c>
      <c r="I133">
        <f t="shared" si="14"/>
        <v>-1.0558484607335597E-2</v>
      </c>
      <c r="J133">
        <f t="shared" si="15"/>
        <v>1.9936459287953961E-3</v>
      </c>
      <c r="K133">
        <f t="shared" si="16"/>
        <v>-2.8816875023642179E-3</v>
      </c>
    </row>
    <row r="134" spans="1:11" x14ac:dyDescent="0.25">
      <c r="A134" s="1">
        <v>43713</v>
      </c>
      <c r="B134">
        <v>114.924515</v>
      </c>
      <c r="C134">
        <v>121.26057400000001</v>
      </c>
      <c r="D134">
        <v>293.25</v>
      </c>
      <c r="E134">
        <v>53.842022</v>
      </c>
      <c r="F134">
        <v>126.886185</v>
      </c>
      <c r="G134">
        <f t="shared" si="12"/>
        <v>-4.063128469307003E-3</v>
      </c>
      <c r="H134">
        <f t="shared" si="13"/>
        <v>-3.6589904150401381E-3</v>
      </c>
      <c r="I134">
        <f t="shared" si="14"/>
        <v>5.9169111952521326E-3</v>
      </c>
      <c r="J134">
        <f t="shared" si="15"/>
        <v>-1.1723399362116155E-2</v>
      </c>
      <c r="K134">
        <f t="shared" si="16"/>
        <v>-2.1752217984179791E-3</v>
      </c>
    </row>
    <row r="135" spans="1:11" x14ac:dyDescent="0.25">
      <c r="A135" s="1">
        <v>43712</v>
      </c>
      <c r="B135">
        <v>115.39241800000001</v>
      </c>
      <c r="C135">
        <v>121.705078</v>
      </c>
      <c r="D135">
        <v>291.51998900000001</v>
      </c>
      <c r="E135">
        <v>54.476948</v>
      </c>
      <c r="F135">
        <v>127.162491</v>
      </c>
      <c r="G135">
        <f t="shared" si="12"/>
        <v>1.1017305982179378E-2</v>
      </c>
      <c r="H135">
        <f t="shared" si="13"/>
        <v>1.5128851786132881E-2</v>
      </c>
      <c r="I135">
        <f t="shared" si="14"/>
        <v>7.6789000372801709E-3</v>
      </c>
      <c r="J135">
        <f t="shared" si="15"/>
        <v>8.463110728064268E-3</v>
      </c>
      <c r="K135">
        <f t="shared" si="16"/>
        <v>9.3165184856142959E-4</v>
      </c>
    </row>
    <row r="136" spans="1:11" x14ac:dyDescent="0.25">
      <c r="A136" s="1">
        <v>43711</v>
      </c>
      <c r="B136">
        <v>114.12808200000001</v>
      </c>
      <c r="C136">
        <v>119.877678</v>
      </c>
      <c r="D136">
        <v>289.290009</v>
      </c>
      <c r="E136">
        <v>54.017848999999998</v>
      </c>
      <c r="F136">
        <v>127.04407500000001</v>
      </c>
      <c r="G136">
        <f t="shared" si="12"/>
        <v>3.3201675163337168E-3</v>
      </c>
      <c r="H136">
        <f t="shared" si="13"/>
        <v>9.3548030663368285E-3</v>
      </c>
      <c r="I136">
        <f t="shared" si="14"/>
        <v>-1.5299389157316205E-2</v>
      </c>
      <c r="J136">
        <f t="shared" si="15"/>
        <v>4.7127743554506536E-3</v>
      </c>
      <c r="K136">
        <f t="shared" si="16"/>
        <v>2.9560333095596273E-3</v>
      </c>
    </row>
    <row r="137" spans="1:11" x14ac:dyDescent="0.25">
      <c r="A137" s="1">
        <v>43707</v>
      </c>
      <c r="B137">
        <v>113.749786</v>
      </c>
      <c r="C137">
        <v>118.761475</v>
      </c>
      <c r="D137">
        <v>293.75</v>
      </c>
      <c r="E137">
        <v>53.763874000000001</v>
      </c>
      <c r="F137">
        <v>126.669083</v>
      </c>
      <c r="G137">
        <f t="shared" si="12"/>
        <v>1.5766210019378473E-3</v>
      </c>
      <c r="H137">
        <f t="shared" si="13"/>
        <v>-7.8704316270312991E-3</v>
      </c>
      <c r="I137">
        <f t="shared" si="14"/>
        <v>-1.0262054750112283E-2</v>
      </c>
      <c r="J137">
        <f t="shared" si="15"/>
        <v>-1.8168543033909596E-4</v>
      </c>
      <c r="K137">
        <f t="shared" si="16"/>
        <v>9.3528256490305951E-4</v>
      </c>
    </row>
    <row r="138" spans="1:11" x14ac:dyDescent="0.25">
      <c r="A138" s="1">
        <v>43706</v>
      </c>
      <c r="B138">
        <v>113.570587</v>
      </c>
      <c r="C138">
        <v>119.699867</v>
      </c>
      <c r="D138">
        <v>296.77999899999998</v>
      </c>
      <c r="E138">
        <v>53.773643</v>
      </c>
      <c r="F138">
        <v>126.550667</v>
      </c>
      <c r="G138">
        <f t="shared" si="12"/>
        <v>1.1993088594374111E-2</v>
      </c>
      <c r="H138">
        <f t="shared" si="13"/>
        <v>-1.8139281184987284E-3</v>
      </c>
      <c r="I138">
        <f t="shared" si="14"/>
        <v>1.7025337249984451E-2</v>
      </c>
      <c r="J138">
        <f t="shared" si="15"/>
        <v>-1.0893456209112515E-3</v>
      </c>
      <c r="K138">
        <f t="shared" si="16"/>
        <v>-3.425077632703217E-3</v>
      </c>
    </row>
    <row r="139" spans="1:11" x14ac:dyDescent="0.25">
      <c r="A139" s="1">
        <v>43705</v>
      </c>
      <c r="B139">
        <v>112.21666</v>
      </c>
      <c r="C139">
        <v>119.917191</v>
      </c>
      <c r="D139">
        <v>291.76998900000001</v>
      </c>
      <c r="E139">
        <v>53.832253000000001</v>
      </c>
      <c r="F139">
        <v>126.98485599999999</v>
      </c>
      <c r="G139">
        <f t="shared" si="12"/>
        <v>2.6650155589296215E-3</v>
      </c>
      <c r="H139">
        <f t="shared" si="13"/>
        <v>7.0263840596576331E-3</v>
      </c>
      <c r="I139">
        <f t="shared" si="14"/>
        <v>2.539431753266604E-3</v>
      </c>
      <c r="J139">
        <f t="shared" si="15"/>
        <v>7.1020137966301203E-3</v>
      </c>
      <c r="K139">
        <f t="shared" si="16"/>
        <v>-7.4327024479946841E-3</v>
      </c>
    </row>
    <row r="140" spans="1:11" x14ac:dyDescent="0.25">
      <c r="A140" s="1">
        <v>43704</v>
      </c>
      <c r="B140">
        <v>111.91799899999999</v>
      </c>
      <c r="C140">
        <v>119.07756000000001</v>
      </c>
      <c r="D140">
        <v>291.02999899999998</v>
      </c>
      <c r="E140">
        <v>53.45129</v>
      </c>
      <c r="F140">
        <v>127.932213</v>
      </c>
      <c r="G140">
        <f t="shared" si="12"/>
        <v>3.8323219458141328E-3</v>
      </c>
      <c r="H140">
        <f t="shared" si="13"/>
        <v>1.0255548695600575E-2</v>
      </c>
      <c r="I140">
        <f t="shared" si="14"/>
        <v>-1.3481243516789391E-2</v>
      </c>
      <c r="J140">
        <f t="shared" si="15"/>
        <v>3.2948281012529865E-3</v>
      </c>
      <c r="K140">
        <f t="shared" si="16"/>
        <v>1.4294748137670805E-2</v>
      </c>
    </row>
    <row r="141" spans="1:11" x14ac:dyDescent="0.25">
      <c r="A141" s="1">
        <v>43703</v>
      </c>
      <c r="B141">
        <v>111.489914</v>
      </c>
      <c r="C141">
        <v>117.862595</v>
      </c>
      <c r="D141">
        <v>294.98001099999999</v>
      </c>
      <c r="E141">
        <v>53.275466999999999</v>
      </c>
      <c r="F141">
        <v>126.116463</v>
      </c>
      <c r="G141">
        <f t="shared" si="12"/>
        <v>1.0412048870797835E-2</v>
      </c>
      <c r="H141">
        <f t="shared" si="13"/>
        <v>1.6903780355303308E-2</v>
      </c>
      <c r="I141">
        <f t="shared" si="14"/>
        <v>1.2073435159235094E-2</v>
      </c>
      <c r="J141">
        <f t="shared" si="15"/>
        <v>1.4776780684811957E-2</v>
      </c>
      <c r="K141">
        <f t="shared" si="16"/>
        <v>8.0132864897510554E-3</v>
      </c>
    </row>
    <row r="142" spans="1:11" x14ac:dyDescent="0.25">
      <c r="A142" s="1">
        <v>43700</v>
      </c>
      <c r="B142">
        <v>110.335098</v>
      </c>
      <c r="C142">
        <v>115.887016</v>
      </c>
      <c r="D142">
        <v>291.44000199999999</v>
      </c>
      <c r="E142">
        <v>52.494014999999997</v>
      </c>
      <c r="F142">
        <v>125.109894</v>
      </c>
      <c r="G142">
        <f t="shared" si="12"/>
        <v>-9.697504817032911E-3</v>
      </c>
      <c r="H142">
        <f t="shared" si="13"/>
        <v>-1.7741439139214516E-2</v>
      </c>
      <c r="I142">
        <f t="shared" si="14"/>
        <v>-1.8662237650336418E-2</v>
      </c>
      <c r="J142">
        <f t="shared" si="15"/>
        <v>-1.3859615555201394E-2</v>
      </c>
      <c r="K142">
        <f t="shared" si="16"/>
        <v>-2.7337551273158907E-2</v>
      </c>
    </row>
    <row r="143" spans="1:11" x14ac:dyDescent="0.25">
      <c r="A143" s="1">
        <v>43699</v>
      </c>
      <c r="B143">
        <v>111.41027800000001</v>
      </c>
      <c r="C143">
        <v>117.961365</v>
      </c>
      <c r="D143">
        <v>296.92999300000002</v>
      </c>
      <c r="E143">
        <v>53.226627000000001</v>
      </c>
      <c r="F143">
        <v>128.577271</v>
      </c>
      <c r="G143">
        <f t="shared" si="12"/>
        <v>-9.8241581522115528E-4</v>
      </c>
      <c r="H143">
        <f t="shared" si="13"/>
        <v>1.8439632581074067E-3</v>
      </c>
      <c r="I143">
        <f t="shared" si="14"/>
        <v>-2.9592953409281631E-3</v>
      </c>
      <c r="J143">
        <f t="shared" si="15"/>
        <v>7.1830943001589655E-3</v>
      </c>
      <c r="K143">
        <f t="shared" si="16"/>
        <v>-1.9787099467235489E-3</v>
      </c>
    </row>
    <row r="144" spans="1:11" x14ac:dyDescent="0.25">
      <c r="A144" s="1">
        <v>43698</v>
      </c>
      <c r="B144">
        <v>111.519783</v>
      </c>
      <c r="C144">
        <v>117.744049</v>
      </c>
      <c r="D144">
        <v>297.80999800000001</v>
      </c>
      <c r="E144">
        <v>52.845664999999997</v>
      </c>
      <c r="F144">
        <v>128.83194</v>
      </c>
      <c r="G144">
        <f t="shared" si="12"/>
        <v>-2.6780002539121491E-4</v>
      </c>
      <c r="H144">
        <f t="shared" si="13"/>
        <v>2.519868397431315E-3</v>
      </c>
      <c r="I144">
        <f t="shared" si="14"/>
        <v>-3.954402015358338E-3</v>
      </c>
      <c r="J144">
        <f t="shared" si="15"/>
        <v>4.0747166559662864E-3</v>
      </c>
      <c r="K144">
        <f t="shared" si="16"/>
        <v>7.0956595283375515E-3</v>
      </c>
    </row>
    <row r="145" spans="1:11" x14ac:dyDescent="0.25">
      <c r="A145" s="1">
        <v>43697</v>
      </c>
      <c r="B145">
        <v>111.54965199999999</v>
      </c>
      <c r="C145">
        <v>117.447723</v>
      </c>
      <c r="D145">
        <v>298.98998999999998</v>
      </c>
      <c r="E145">
        <v>52.630772</v>
      </c>
      <c r="F145">
        <v>127.92102800000001</v>
      </c>
      <c r="G145">
        <f t="shared" si="12"/>
        <v>-1.5585147825131545E-2</v>
      </c>
      <c r="H145">
        <f t="shared" si="13"/>
        <v>-1.1206867025815486E-2</v>
      </c>
      <c r="I145">
        <f t="shared" si="14"/>
        <v>-3.4160216400466292E-2</v>
      </c>
      <c r="J145">
        <f t="shared" si="15"/>
        <v>-1.4921472536489819E-2</v>
      </c>
      <c r="K145">
        <f t="shared" si="16"/>
        <v>-1.2554762216164233E-2</v>
      </c>
    </row>
    <row r="146" spans="1:11" x14ac:dyDescent="0.25">
      <c r="A146" s="1">
        <v>43696</v>
      </c>
      <c r="B146">
        <v>113.301788</v>
      </c>
      <c r="C146">
        <v>118.77134700000001</v>
      </c>
      <c r="D146">
        <v>309.38000499999998</v>
      </c>
      <c r="E146">
        <v>53.421989000000004</v>
      </c>
      <c r="F146">
        <v>129.53717</v>
      </c>
      <c r="G146">
        <f t="shared" si="12"/>
        <v>7.2310601846286944E-3</v>
      </c>
      <c r="H146">
        <f t="shared" si="13"/>
        <v>8.8547664016909531E-3</v>
      </c>
      <c r="I146">
        <f t="shared" si="14"/>
        <v>2.1497829036699584E-2</v>
      </c>
      <c r="J146">
        <f t="shared" si="15"/>
        <v>5.1328777166727438E-3</v>
      </c>
      <c r="K146">
        <f t="shared" si="16"/>
        <v>6.7524675795365289E-3</v>
      </c>
    </row>
    <row r="147" spans="1:11" x14ac:dyDescent="0.25">
      <c r="A147" s="1">
        <v>43693</v>
      </c>
      <c r="B147">
        <v>112.485451</v>
      </c>
      <c r="C147">
        <v>117.72429700000001</v>
      </c>
      <c r="D147">
        <v>302.79998799999998</v>
      </c>
      <c r="E147">
        <v>53.148482999999999</v>
      </c>
      <c r="F147">
        <v>128.66542100000001</v>
      </c>
      <c r="G147">
        <f t="shared" si="12"/>
        <v>2.6585675554984269E-3</v>
      </c>
      <c r="H147">
        <f t="shared" si="13"/>
        <v>1.5133227306037817E-2</v>
      </c>
      <c r="I147">
        <f t="shared" si="14"/>
        <v>2.3524133493599643E-2</v>
      </c>
      <c r="J147">
        <f t="shared" si="15"/>
        <v>9.9742448978492812E-3</v>
      </c>
      <c r="K147">
        <f t="shared" si="16"/>
        <v>6.2619337723328131E-3</v>
      </c>
    </row>
    <row r="148" spans="1:11" x14ac:dyDescent="0.25">
      <c r="A148" s="1">
        <v>43692</v>
      </c>
      <c r="B148">
        <v>112.186798</v>
      </c>
      <c r="C148">
        <v>115.95616099999999</v>
      </c>
      <c r="D148">
        <v>295.76001000000002</v>
      </c>
      <c r="E148">
        <v>52.621001999999997</v>
      </c>
      <c r="F148">
        <v>127.862244</v>
      </c>
      <c r="G148">
        <f t="shared" si="12"/>
        <v>5.9316664362168474E-2</v>
      </c>
      <c r="H148">
        <f t="shared" si="13"/>
        <v>1.3723466035207408E-2</v>
      </c>
      <c r="I148">
        <f t="shared" si="14"/>
        <v>-1.1263000122896624E-2</v>
      </c>
      <c r="J148">
        <f t="shared" si="15"/>
        <v>1.6470503963337491E-2</v>
      </c>
      <c r="K148">
        <f t="shared" si="16"/>
        <v>2.1473389724464432E-3</v>
      </c>
    </row>
    <row r="149" spans="1:11" x14ac:dyDescent="0.25">
      <c r="A149" s="1">
        <v>43691</v>
      </c>
      <c r="B149">
        <v>105.725769</v>
      </c>
      <c r="C149">
        <v>114.37571</v>
      </c>
      <c r="D149">
        <v>299.10998499999999</v>
      </c>
      <c r="E149">
        <v>51.761406000000001</v>
      </c>
      <c r="F149">
        <v>127.587975</v>
      </c>
      <c r="G149">
        <f t="shared" si="12"/>
        <v>-1.1329255458474645E-2</v>
      </c>
      <c r="H149">
        <f t="shared" si="13"/>
        <v>-1.2530148429976382E-2</v>
      </c>
      <c r="I149">
        <f t="shared" si="14"/>
        <v>-4.3088869487364755E-2</v>
      </c>
      <c r="J149">
        <f t="shared" si="15"/>
        <v>-9.5784670697420145E-3</v>
      </c>
      <c r="K149">
        <f t="shared" si="16"/>
        <v>-2.3969694553246858E-2</v>
      </c>
    </row>
    <row r="150" spans="1:11" x14ac:dyDescent="0.25">
      <c r="A150" s="1">
        <v>43690</v>
      </c>
      <c r="B150">
        <v>106.930374</v>
      </c>
      <c r="C150">
        <v>115.817871</v>
      </c>
      <c r="D150">
        <v>312.27999899999998</v>
      </c>
      <c r="E150">
        <v>52.259582999999999</v>
      </c>
      <c r="F150">
        <v>130.683167</v>
      </c>
      <c r="G150">
        <f t="shared" si="12"/>
        <v>2.0599892956005506E-2</v>
      </c>
      <c r="H150">
        <f t="shared" si="13"/>
        <v>1.045965051943586E-2</v>
      </c>
      <c r="I150">
        <f t="shared" si="14"/>
        <v>4.6541209415712622E-3</v>
      </c>
      <c r="J150">
        <f t="shared" si="15"/>
        <v>5.623288523248296E-3</v>
      </c>
      <c r="K150">
        <f t="shared" si="16"/>
        <v>1.123062442816025E-2</v>
      </c>
    </row>
    <row r="151" spans="1:11" x14ac:dyDescent="0.25">
      <c r="A151" s="1">
        <v>43689</v>
      </c>
      <c r="B151">
        <v>104.750153</v>
      </c>
      <c r="C151">
        <v>114.61277</v>
      </c>
      <c r="D151">
        <v>310.82998700000002</v>
      </c>
      <c r="E151">
        <v>51.966537000000002</v>
      </c>
      <c r="F151">
        <v>129.223724</v>
      </c>
      <c r="G151">
        <f t="shared" si="12"/>
        <v>-1.9388792832701143E-2</v>
      </c>
      <c r="H151">
        <f t="shared" si="13"/>
        <v>-6.4430943932827231E-3</v>
      </c>
      <c r="I151">
        <f t="shared" si="14"/>
        <v>6.131405749633537E-3</v>
      </c>
      <c r="J151">
        <f t="shared" si="15"/>
        <v>-4.1267114297570658E-3</v>
      </c>
      <c r="K151">
        <f t="shared" si="16"/>
        <v>-8.3353963670781907E-4</v>
      </c>
    </row>
    <row r="152" spans="1:11" x14ac:dyDescent="0.25">
      <c r="A152" s="1">
        <v>43686</v>
      </c>
      <c r="B152">
        <v>106.800949</v>
      </c>
      <c r="C152">
        <v>115.353615</v>
      </c>
      <c r="D152">
        <v>308.92999300000002</v>
      </c>
      <c r="E152">
        <v>52.181431000000003</v>
      </c>
      <c r="F152">
        <v>129.33148199999999</v>
      </c>
      <c r="G152">
        <f t="shared" si="12"/>
        <v>-1.1492212989990298E-2</v>
      </c>
      <c r="H152">
        <f t="shared" si="13"/>
        <v>-5.6357457400174537E-3</v>
      </c>
      <c r="I152">
        <f t="shared" si="14"/>
        <v>-2.2310997456056123E-2</v>
      </c>
      <c r="J152">
        <f t="shared" si="15"/>
        <v>-5.0416346040175726E-3</v>
      </c>
      <c r="K152">
        <f t="shared" si="16"/>
        <v>2.7302912350549023E-3</v>
      </c>
    </row>
    <row r="153" spans="1:11" x14ac:dyDescent="0.25">
      <c r="A153" s="1">
        <v>43685</v>
      </c>
      <c r="B153">
        <v>108.035408</v>
      </c>
      <c r="C153">
        <v>116.005554</v>
      </c>
      <c r="D153">
        <v>315.89999399999999</v>
      </c>
      <c r="E153">
        <v>52.445174999999999</v>
      </c>
      <c r="F153">
        <v>128.97885099999999</v>
      </c>
      <c r="G153">
        <f t="shared" si="12"/>
        <v>7.8634439879188469E-3</v>
      </c>
      <c r="H153">
        <f t="shared" si="13"/>
        <v>1.6483928572633411E-2</v>
      </c>
      <c r="I153">
        <f t="shared" si="14"/>
        <v>3.7444465181625183E-2</v>
      </c>
      <c r="J153">
        <f t="shared" si="15"/>
        <v>9.5443894441392171E-3</v>
      </c>
      <c r="K153">
        <f t="shared" si="16"/>
        <v>1.1225994102100199E-2</v>
      </c>
    </row>
    <row r="154" spans="1:11" x14ac:dyDescent="0.25">
      <c r="A154" s="1">
        <v>43684</v>
      </c>
      <c r="B154">
        <v>107.18920900000001</v>
      </c>
      <c r="C154">
        <v>114.10900100000001</v>
      </c>
      <c r="D154">
        <v>304.290009</v>
      </c>
      <c r="E154">
        <v>51.946998999999998</v>
      </c>
      <c r="F154">
        <v>127.53903200000001</v>
      </c>
      <c r="G154">
        <f t="shared" si="12"/>
        <v>8.632326463471833E-3</v>
      </c>
      <c r="H154">
        <f t="shared" si="13"/>
        <v>1.0792086840542156E-2</v>
      </c>
      <c r="I154">
        <f t="shared" si="14"/>
        <v>-1.8913621821938519E-2</v>
      </c>
      <c r="J154">
        <f t="shared" si="15"/>
        <v>1.7259787967163407E-2</v>
      </c>
      <c r="K154">
        <f t="shared" si="16"/>
        <v>-4.2914853297438705E-3</v>
      </c>
    </row>
    <row r="155" spans="1:11" x14ac:dyDescent="0.25">
      <c r="A155" s="1">
        <v>43683</v>
      </c>
      <c r="B155">
        <v>106.267899</v>
      </c>
      <c r="C155">
        <v>112.884148</v>
      </c>
      <c r="D155">
        <v>310.10000600000001</v>
      </c>
      <c r="E155">
        <v>51.058098000000001</v>
      </c>
      <c r="F155">
        <v>128.08753999999999</v>
      </c>
      <c r="G155">
        <f t="shared" si="12"/>
        <v>1.3609422966718993E-2</v>
      </c>
      <c r="H155">
        <f t="shared" si="13"/>
        <v>1.055602823314945E-2</v>
      </c>
      <c r="I155">
        <f t="shared" si="14"/>
        <v>7.997067067111608E-3</v>
      </c>
      <c r="J155">
        <f t="shared" si="15"/>
        <v>1.1932396396996814E-2</v>
      </c>
      <c r="K155">
        <f t="shared" si="16"/>
        <v>4.6756062309845879E-3</v>
      </c>
    </row>
    <row r="156" spans="1:11" x14ac:dyDescent="0.25">
      <c r="A156" s="1">
        <v>43682</v>
      </c>
      <c r="B156">
        <v>104.831451</v>
      </c>
      <c r="C156">
        <v>111.698807</v>
      </c>
      <c r="D156">
        <v>307.63000499999998</v>
      </c>
      <c r="E156">
        <v>50.452472999999998</v>
      </c>
      <c r="F156">
        <v>127.49005099999999</v>
      </c>
      <c r="G156">
        <f t="shared" si="12"/>
        <v>-3.3271266098258409E-2</v>
      </c>
      <c r="H156">
        <f t="shared" si="13"/>
        <v>-2.9280603846610607E-2</v>
      </c>
      <c r="I156">
        <f t="shared" si="14"/>
        <v>-3.5760226212513284E-2</v>
      </c>
      <c r="J156">
        <f t="shared" si="15"/>
        <v>-1.3079626507748942E-2</v>
      </c>
      <c r="K156">
        <f t="shared" si="16"/>
        <v>-6.9670194038525396E-3</v>
      </c>
    </row>
    <row r="157" spans="1:11" x14ac:dyDescent="0.25">
      <c r="A157" s="1">
        <v>43679</v>
      </c>
      <c r="B157">
        <v>108.37799800000001</v>
      </c>
      <c r="C157">
        <v>115.017769</v>
      </c>
      <c r="D157">
        <v>318.82998700000002</v>
      </c>
      <c r="E157">
        <v>51.116706999999998</v>
      </c>
      <c r="F157">
        <v>128.38137800000001</v>
      </c>
      <c r="G157">
        <f t="shared" si="12"/>
        <v>1.828305710743196E-4</v>
      </c>
      <c r="H157">
        <f t="shared" si="13"/>
        <v>-2.4874146533051225E-3</v>
      </c>
      <c r="I157">
        <f t="shared" si="14"/>
        <v>-2.0992692171874958E-3</v>
      </c>
      <c r="J157">
        <f t="shared" si="15"/>
        <v>5.7493573957755643E-3</v>
      </c>
      <c r="K157">
        <f t="shared" si="16"/>
        <v>5.968796725100884E-3</v>
      </c>
    </row>
    <row r="158" spans="1:11" x14ac:dyDescent="0.25">
      <c r="A158" s="1">
        <v>43678</v>
      </c>
      <c r="B158">
        <v>108.35818500000001</v>
      </c>
      <c r="C158">
        <v>115.304222</v>
      </c>
      <c r="D158">
        <v>319.5</v>
      </c>
      <c r="E158">
        <v>50.823661999999999</v>
      </c>
      <c r="F158">
        <v>127.617378</v>
      </c>
      <c r="G158">
        <f t="shared" si="12"/>
        <v>-9.1009264443008067E-3</v>
      </c>
      <c r="H158">
        <f t="shared" si="13"/>
        <v>-1.1159972385995764E-2</v>
      </c>
      <c r="I158">
        <f t="shared" si="14"/>
        <v>-1.0864058212770587E-2</v>
      </c>
      <c r="J158">
        <f t="shared" si="15"/>
        <v>-1.1465848550835689E-2</v>
      </c>
      <c r="K158">
        <f t="shared" si="16"/>
        <v>5.3735958906042419E-4</v>
      </c>
    </row>
    <row r="159" spans="1:11" x14ac:dyDescent="0.25">
      <c r="A159" s="1">
        <v>43677</v>
      </c>
      <c r="B159">
        <v>109.34884599999999</v>
      </c>
      <c r="C159">
        <v>116.598221</v>
      </c>
      <c r="D159">
        <v>322.98998999999998</v>
      </c>
      <c r="E159">
        <v>51.409751999999997</v>
      </c>
      <c r="F159">
        <v>127.54882000000001</v>
      </c>
      <c r="G159">
        <f t="shared" si="12"/>
        <v>-1.5105495990021083E-2</v>
      </c>
      <c r="H159">
        <f t="shared" si="13"/>
        <v>-1.9879077462364978E-2</v>
      </c>
      <c r="I159">
        <f t="shared" si="14"/>
        <v>-9.0612808764799074E-3</v>
      </c>
      <c r="J159">
        <f t="shared" si="15"/>
        <v>-2.0499074085323751E-2</v>
      </c>
      <c r="K159">
        <f t="shared" si="16"/>
        <v>-1.418235472466726E-2</v>
      </c>
    </row>
    <row r="160" spans="1:11" x14ac:dyDescent="0.25">
      <c r="A160" s="1">
        <v>43676</v>
      </c>
      <c r="B160">
        <v>111.013153</v>
      </c>
      <c r="C160">
        <v>118.939278</v>
      </c>
      <c r="D160">
        <v>325.92999300000002</v>
      </c>
      <c r="E160">
        <v>52.47448</v>
      </c>
      <c r="F160">
        <v>129.37065100000001</v>
      </c>
      <c r="G160">
        <f t="shared" si="12"/>
        <v>-1.8722404199537533E-3</v>
      </c>
      <c r="H160">
        <f t="shared" si="13"/>
        <v>3.7312438388537865E-2</v>
      </c>
      <c r="I160">
        <f t="shared" si="14"/>
        <v>-2.0558606186120616E-2</v>
      </c>
      <c r="J160">
        <f t="shared" si="15"/>
        <v>-5.0134737046646722E-3</v>
      </c>
      <c r="K160">
        <f t="shared" si="16"/>
        <v>-7.0917942701233571E-3</v>
      </c>
    </row>
    <row r="161" spans="1:11" x14ac:dyDescent="0.25">
      <c r="A161" s="1">
        <v>43675</v>
      </c>
      <c r="B161">
        <v>111.221191</v>
      </c>
      <c r="C161">
        <v>114.58313800000001</v>
      </c>
      <c r="D161">
        <v>332.70001200000002</v>
      </c>
      <c r="E161">
        <v>52.738219999999998</v>
      </c>
      <c r="F161">
        <v>130.291382</v>
      </c>
      <c r="G161">
        <f t="shared" si="12"/>
        <v>-6.658139956416737E-3</v>
      </c>
      <c r="H161">
        <f t="shared" si="13"/>
        <v>1.1008642201206578E-2</v>
      </c>
      <c r="I161">
        <f t="shared" si="14"/>
        <v>-9.2149615371508557E-3</v>
      </c>
      <c r="J161">
        <f t="shared" si="15"/>
        <v>-3.3283368915886678E-3</v>
      </c>
      <c r="K161">
        <f t="shared" si="16"/>
        <v>1.7365376247109716E-2</v>
      </c>
    </row>
    <row r="162" spans="1:11" x14ac:dyDescent="0.25">
      <c r="A162" s="1">
        <v>43672</v>
      </c>
      <c r="B162">
        <v>111.96418799999999</v>
      </c>
      <c r="C162">
        <v>113.32865099999999</v>
      </c>
      <c r="D162">
        <v>335.77999899999998</v>
      </c>
      <c r="E162">
        <v>52.914042999999999</v>
      </c>
      <c r="F162">
        <v>128.04835499999999</v>
      </c>
      <c r="G162">
        <f t="shared" si="12"/>
        <v>7.1035679490298658E-3</v>
      </c>
      <c r="H162">
        <f t="shared" si="13"/>
        <v>1.7231241066600012E-2</v>
      </c>
      <c r="I162">
        <f t="shared" si="14"/>
        <v>2.8148778472684662E-2</v>
      </c>
      <c r="J162">
        <f t="shared" si="15"/>
        <v>2.051539532235817E-2</v>
      </c>
      <c r="K162">
        <f t="shared" si="16"/>
        <v>-2.9787213045868706E-3</v>
      </c>
    </row>
    <row r="163" spans="1:11" x14ac:dyDescent="0.25">
      <c r="A163" s="1">
        <v>43671</v>
      </c>
      <c r="B163">
        <v>111.171661</v>
      </c>
      <c r="C163">
        <v>111.39258599999999</v>
      </c>
      <c r="D163">
        <v>326.459991</v>
      </c>
      <c r="E163">
        <v>51.839550000000003</v>
      </c>
      <c r="F163">
        <v>128.43034399999999</v>
      </c>
      <c r="G163">
        <f t="shared" si="12"/>
        <v>1.9623247821083894E-3</v>
      </c>
      <c r="H163">
        <f t="shared" si="13"/>
        <v>1.5085625873020687E-3</v>
      </c>
      <c r="I163">
        <f t="shared" si="14"/>
        <v>2.6444710134206229E-2</v>
      </c>
      <c r="J163">
        <f t="shared" si="15"/>
        <v>-1.3289790136348085E-2</v>
      </c>
      <c r="K163">
        <f t="shared" si="16"/>
        <v>1.0272251458542297E-2</v>
      </c>
    </row>
    <row r="164" spans="1:11" x14ac:dyDescent="0.25">
      <c r="A164" s="1">
        <v>43670</v>
      </c>
      <c r="B164">
        <v>110.95372</v>
      </c>
      <c r="C164">
        <v>111.22467</v>
      </c>
      <c r="D164">
        <v>317.94000199999999</v>
      </c>
      <c r="E164">
        <v>52.533085</v>
      </c>
      <c r="F164">
        <v>127.117828</v>
      </c>
      <c r="G164">
        <f t="shared" si="12"/>
        <v>-8.0316553323953922E-4</v>
      </c>
      <c r="H164">
        <f t="shared" si="13"/>
        <v>-1.1040022322289813E-2</v>
      </c>
      <c r="I164">
        <f t="shared" si="14"/>
        <v>3.4038261936570974E-2</v>
      </c>
      <c r="J164">
        <f t="shared" si="15"/>
        <v>-1.0175023021977821E-2</v>
      </c>
      <c r="K164">
        <f t="shared" si="16"/>
        <v>7.2693624059860613E-3</v>
      </c>
    </row>
    <row r="165" spans="1:11" x14ac:dyDescent="0.25">
      <c r="A165" s="1">
        <v>43669</v>
      </c>
      <c r="B165">
        <v>111.04286999999999</v>
      </c>
      <c r="C165">
        <v>112.459396</v>
      </c>
      <c r="D165">
        <v>307.29998799999998</v>
      </c>
      <c r="E165">
        <v>53.070338999999997</v>
      </c>
      <c r="F165">
        <v>126.197113</v>
      </c>
      <c r="G165">
        <f t="shared" si="12"/>
        <v>-6.4915222700462193E-3</v>
      </c>
      <c r="H165">
        <f t="shared" si="13"/>
        <v>-1.2655703345473879E-2</v>
      </c>
      <c r="I165">
        <f t="shared" si="14"/>
        <v>-1.0745853958376687E-2</v>
      </c>
      <c r="J165">
        <f t="shared" si="15"/>
        <v>5.8946509612569635E-2</v>
      </c>
      <c r="K165">
        <f t="shared" si="16"/>
        <v>1.5534760780404296E-3</v>
      </c>
    </row>
    <row r="166" spans="1:11" x14ac:dyDescent="0.25">
      <c r="A166" s="1">
        <v>43668</v>
      </c>
      <c r="B166">
        <v>111.766052</v>
      </c>
      <c r="C166">
        <v>113.891693</v>
      </c>
      <c r="D166">
        <v>310.61999500000002</v>
      </c>
      <c r="E166">
        <v>50.032443999999998</v>
      </c>
      <c r="F166">
        <v>126.001221</v>
      </c>
      <c r="G166">
        <f t="shared" si="12"/>
        <v>-9.5272882491552434E-3</v>
      </c>
      <c r="H166">
        <f t="shared" si="13"/>
        <v>2.5183034127925124E-3</v>
      </c>
      <c r="I166">
        <f t="shared" si="14"/>
        <v>-1.4319783759776545E-2</v>
      </c>
      <c r="J166">
        <f t="shared" si="15"/>
        <v>-3.3135106184487379E-3</v>
      </c>
      <c r="K166">
        <f t="shared" si="16"/>
        <v>-1.2898472942356432E-2</v>
      </c>
    </row>
    <row r="167" spans="1:11" x14ac:dyDescent="0.25">
      <c r="A167" s="1">
        <v>43665</v>
      </c>
      <c r="B167">
        <v>112.83596799999999</v>
      </c>
      <c r="C167">
        <v>113.60523999999999</v>
      </c>
      <c r="D167">
        <v>315.10000600000001</v>
      </c>
      <c r="E167">
        <v>50.198501999999998</v>
      </c>
      <c r="F167">
        <v>127.636971</v>
      </c>
      <c r="G167">
        <f t="shared" si="12"/>
        <v>-7.1735088887987485E-3</v>
      </c>
      <c r="H167">
        <f t="shared" si="13"/>
        <v>-3.7317993714967787E-3</v>
      </c>
      <c r="I167">
        <f t="shared" si="14"/>
        <v>-3.1581032029148602E-2</v>
      </c>
      <c r="J167">
        <f t="shared" si="15"/>
        <v>-1.2376847925740375E-2</v>
      </c>
      <c r="K167">
        <f t="shared" si="16"/>
        <v>-1.3415870340603027E-2</v>
      </c>
    </row>
    <row r="168" spans="1:11" x14ac:dyDescent="0.25">
      <c r="A168" s="1">
        <v>43664</v>
      </c>
      <c r="B168">
        <v>113.648308</v>
      </c>
      <c r="C168">
        <v>114.029984</v>
      </c>
      <c r="D168">
        <v>325.209991</v>
      </c>
      <c r="E168">
        <v>50.823661999999999</v>
      </c>
      <c r="F168">
        <v>129.36087000000001</v>
      </c>
      <c r="G168">
        <f t="shared" si="12"/>
        <v>1.0465903346679761E-3</v>
      </c>
      <c r="H168">
        <f t="shared" si="13"/>
        <v>2.1323958914963243E-3</v>
      </c>
      <c r="I168">
        <f t="shared" si="14"/>
        <v>-0.10838784903806307</v>
      </c>
      <c r="J168">
        <f t="shared" si="15"/>
        <v>-2.8788007713486338E-3</v>
      </c>
      <c r="K168">
        <f t="shared" si="16"/>
        <v>1.591298039814713E-3</v>
      </c>
    </row>
    <row r="169" spans="1:11" x14ac:dyDescent="0.25">
      <c r="A169" s="1">
        <v>43663</v>
      </c>
      <c r="B169">
        <v>113.529427</v>
      </c>
      <c r="C169">
        <v>113.787086</v>
      </c>
      <c r="D169">
        <v>362.44000199999999</v>
      </c>
      <c r="E169">
        <v>50.970184000000003</v>
      </c>
      <c r="F169">
        <v>129.155182</v>
      </c>
      <c r="G169">
        <f t="shared" si="12"/>
        <v>-1.3952105095982848E-3</v>
      </c>
      <c r="H169">
        <f t="shared" si="13"/>
        <v>4.3141615822756593E-4</v>
      </c>
      <c r="I169">
        <f t="shared" si="14"/>
        <v>-9.7470344285651104E-3</v>
      </c>
      <c r="J169">
        <f t="shared" si="15"/>
        <v>7.668990330009064E-4</v>
      </c>
      <c r="K169">
        <f t="shared" si="16"/>
        <v>-4.8418084702222947E-3</v>
      </c>
    </row>
    <row r="170" spans="1:11" x14ac:dyDescent="0.25">
      <c r="A170" s="1">
        <v>43662</v>
      </c>
      <c r="B170">
        <v>113.687935</v>
      </c>
      <c r="C170">
        <v>113.738007</v>
      </c>
      <c r="D170">
        <v>365.98998999999998</v>
      </c>
      <c r="E170">
        <v>50.931109999999997</v>
      </c>
      <c r="F170">
        <v>129.78204299999999</v>
      </c>
      <c r="G170">
        <f t="shared" si="12"/>
        <v>-1.9151756865255444E-3</v>
      </c>
      <c r="H170">
        <f t="shared" si="13"/>
        <v>3.5440082162262647E-3</v>
      </c>
      <c r="I170">
        <f t="shared" si="14"/>
        <v>-1.6653684716369981E-3</v>
      </c>
      <c r="J170">
        <f t="shared" si="15"/>
        <v>1.9174795600003451E-4</v>
      </c>
      <c r="K170">
        <f t="shared" si="16"/>
        <v>-1.6541723330300125E-2</v>
      </c>
    </row>
    <row r="171" spans="1:11" x14ac:dyDescent="0.25">
      <c r="A171" s="1">
        <v>43661</v>
      </c>
      <c r="B171">
        <v>113.90587600000001</v>
      </c>
      <c r="C171">
        <v>113.335632</v>
      </c>
      <c r="D171">
        <v>366.60000600000001</v>
      </c>
      <c r="E171">
        <v>50.921345000000002</v>
      </c>
      <c r="F171">
        <v>131.94671600000001</v>
      </c>
      <c r="G171">
        <f t="shared" si="12"/>
        <v>3.3103861961238409E-3</v>
      </c>
      <c r="H171">
        <f t="shared" si="13"/>
        <v>4.2522744075297325E-3</v>
      </c>
      <c r="I171">
        <f t="shared" si="14"/>
        <v>-1.7977084647083183E-2</v>
      </c>
      <c r="J171">
        <f t="shared" si="15"/>
        <v>1.9188293981897838E-4</v>
      </c>
      <c r="K171">
        <f t="shared" si="16"/>
        <v>3.0482637873166679E-3</v>
      </c>
    </row>
    <row r="172" spans="1:11" x14ac:dyDescent="0.25">
      <c r="A172" s="1">
        <v>43658</v>
      </c>
      <c r="B172">
        <v>113.529427</v>
      </c>
      <c r="C172">
        <v>112.854721</v>
      </c>
      <c r="D172">
        <v>373.25</v>
      </c>
      <c r="E172">
        <v>50.911574999999999</v>
      </c>
      <c r="F172">
        <v>131.54512</v>
      </c>
      <c r="G172">
        <f t="shared" si="12"/>
        <v>5.9514048213257361E-3</v>
      </c>
      <c r="H172">
        <f t="shared" si="13"/>
        <v>5.3189139617704235E-3</v>
      </c>
      <c r="I172">
        <f t="shared" si="14"/>
        <v>-1.6606160416384904E-2</v>
      </c>
      <c r="J172">
        <f t="shared" si="15"/>
        <v>1.5360756942753256E-3</v>
      </c>
      <c r="K172">
        <f t="shared" si="16"/>
        <v>-4.2351774710744361E-2</v>
      </c>
    </row>
    <row r="173" spans="1:11" x14ac:dyDescent="0.25">
      <c r="A173" s="1">
        <v>43657</v>
      </c>
      <c r="B173">
        <v>112.855774</v>
      </c>
      <c r="C173">
        <v>112.25605</v>
      </c>
      <c r="D173">
        <v>379.5</v>
      </c>
      <c r="E173">
        <v>50.833430999999997</v>
      </c>
      <c r="F173">
        <v>137.23594700000001</v>
      </c>
      <c r="G173">
        <f t="shared" si="12"/>
        <v>8.2855853683111921E-3</v>
      </c>
      <c r="H173">
        <f t="shared" si="13"/>
        <v>5.5231145764121081E-3</v>
      </c>
      <c r="I173">
        <f t="shared" si="14"/>
        <v>-3.9447782910163407E-3</v>
      </c>
      <c r="J173">
        <f t="shared" si="15"/>
        <v>4.2364348764085897E-3</v>
      </c>
      <c r="K173">
        <f t="shared" si="16"/>
        <v>-7.8203309969858987E-3</v>
      </c>
    </row>
    <row r="174" spans="1:11" x14ac:dyDescent="0.25">
      <c r="A174" s="1">
        <v>43656</v>
      </c>
      <c r="B174">
        <v>111.924561</v>
      </c>
      <c r="C174">
        <v>111.637756</v>
      </c>
      <c r="D174">
        <v>381</v>
      </c>
      <c r="E174">
        <v>50.618533999999997</v>
      </c>
      <c r="F174">
        <v>138.31338500000001</v>
      </c>
      <c r="G174">
        <f t="shared" si="12"/>
        <v>8.8552386649896778E-4</v>
      </c>
      <c r="H174">
        <f t="shared" si="13"/>
        <v>7.4120176271239933E-3</v>
      </c>
      <c r="I174">
        <f t="shared" si="14"/>
        <v>2.8123683258750262E-3</v>
      </c>
      <c r="J174">
        <f t="shared" si="15"/>
        <v>4.4483721786504884E-3</v>
      </c>
      <c r="K174">
        <f t="shared" si="16"/>
        <v>-1.4154045045858459E-3</v>
      </c>
    </row>
    <row r="175" spans="1:11" x14ac:dyDescent="0.25">
      <c r="A175" s="1">
        <v>43655</v>
      </c>
      <c r="B175">
        <v>111.82549299999999</v>
      </c>
      <c r="C175">
        <v>110.813354</v>
      </c>
      <c r="D175">
        <v>379.92999300000002</v>
      </c>
      <c r="E175">
        <v>50.393864000000001</v>
      </c>
      <c r="F175">
        <v>138.50929300000001</v>
      </c>
      <c r="G175">
        <f t="shared" si="12"/>
        <v>1.4184640842994367E-3</v>
      </c>
      <c r="H175">
        <f t="shared" si="13"/>
        <v>-1.0045879521457586E-2</v>
      </c>
      <c r="I175">
        <f t="shared" si="14"/>
        <v>9.9724113752937479E-3</v>
      </c>
      <c r="J175">
        <f t="shared" si="15"/>
        <v>-7.9158441032060808E-3</v>
      </c>
      <c r="K175">
        <f t="shared" si="16"/>
        <v>3.1164473552757581E-3</v>
      </c>
    </row>
    <row r="176" spans="1:11" x14ac:dyDescent="0.25">
      <c r="A176" s="1">
        <v>43654</v>
      </c>
      <c r="B176">
        <v>111.666985</v>
      </c>
      <c r="C176">
        <v>111.932182</v>
      </c>
      <c r="D176">
        <v>376.16000400000001</v>
      </c>
      <c r="E176">
        <v>50.794356999999998</v>
      </c>
      <c r="F176">
        <v>138.07830799999999</v>
      </c>
      <c r="G176">
        <f t="shared" si="12"/>
        <v>6.5865744745650075E-3</v>
      </c>
      <c r="H176">
        <f t="shared" si="13"/>
        <v>7.9225522097209865E-3</v>
      </c>
      <c r="I176">
        <f t="shared" si="14"/>
        <v>-1.1602947754560798E-2</v>
      </c>
      <c r="J176">
        <f t="shared" si="15"/>
        <v>-2.1132171085192549E-3</v>
      </c>
      <c r="K176">
        <f t="shared" si="16"/>
        <v>2.8415536783343554E-3</v>
      </c>
    </row>
    <row r="177" spans="1:11" x14ac:dyDescent="0.25">
      <c r="A177" s="1">
        <v>43651</v>
      </c>
      <c r="B177">
        <v>110.933899</v>
      </c>
      <c r="C177">
        <v>111.048897</v>
      </c>
      <c r="D177">
        <v>380.54998799999998</v>
      </c>
      <c r="E177">
        <v>50.901809999999998</v>
      </c>
      <c r="F177">
        <v>137.686508</v>
      </c>
      <c r="G177">
        <f t="shared" si="12"/>
        <v>-3.0316404579990865E-3</v>
      </c>
      <c r="H177">
        <f t="shared" si="13"/>
        <v>-8.1855518942206065E-3</v>
      </c>
      <c r="I177">
        <f t="shared" si="14"/>
        <v>-3.0698149886813709E-3</v>
      </c>
      <c r="J177">
        <f t="shared" si="15"/>
        <v>1.92035185114078E-4</v>
      </c>
      <c r="K177">
        <f t="shared" si="16"/>
        <v>-1.110691054529139E-2</v>
      </c>
    </row>
    <row r="178" spans="1:11" x14ac:dyDescent="0.25">
      <c r="A178" s="1">
        <v>43649</v>
      </c>
      <c r="B178">
        <v>111.27072099999999</v>
      </c>
      <c r="C178">
        <v>111.961624</v>
      </c>
      <c r="D178">
        <v>381.72000100000002</v>
      </c>
      <c r="E178">
        <v>50.892035999999997</v>
      </c>
      <c r="F178">
        <v>139.22430399999999</v>
      </c>
      <c r="G178">
        <f t="shared" si="12"/>
        <v>6.4308735737159152E-3</v>
      </c>
      <c r="H178">
        <f t="shared" si="13"/>
        <v>2.3054680548148267E-2</v>
      </c>
      <c r="I178">
        <f t="shared" si="14"/>
        <v>1.661534109707501E-2</v>
      </c>
      <c r="J178">
        <f t="shared" si="15"/>
        <v>2.3058458624703299E-3</v>
      </c>
      <c r="K178">
        <f t="shared" si="16"/>
        <v>1.4955861131642817E-2</v>
      </c>
    </row>
    <row r="179" spans="1:11" x14ac:dyDescent="0.25">
      <c r="A179" s="1">
        <v>43648</v>
      </c>
      <c r="B179">
        <v>110.55744900000001</v>
      </c>
      <c r="C179">
        <v>109.40991200000001</v>
      </c>
      <c r="D179">
        <v>375.42999300000002</v>
      </c>
      <c r="E179">
        <v>50.774822</v>
      </c>
      <c r="F179">
        <v>137.157578</v>
      </c>
      <c r="G179">
        <f t="shared" si="12"/>
        <v>8.8200999165637325E-3</v>
      </c>
      <c r="H179">
        <f t="shared" si="13"/>
        <v>8.9202706444328188E-3</v>
      </c>
      <c r="I179">
        <f t="shared" si="14"/>
        <v>2.2132110446263882E-3</v>
      </c>
      <c r="J179">
        <f t="shared" si="15"/>
        <v>7.3373459852906246E-3</v>
      </c>
      <c r="K179">
        <f t="shared" si="16"/>
        <v>4.7960158249689307E-3</v>
      </c>
    </row>
    <row r="180" spans="1:11" x14ac:dyDescent="0.25">
      <c r="A180" s="1">
        <v>43647</v>
      </c>
      <c r="B180">
        <v>109.586609</v>
      </c>
      <c r="C180">
        <v>108.43828600000001</v>
      </c>
      <c r="D180">
        <v>374.60000600000001</v>
      </c>
      <c r="E180">
        <v>50.403632999999999</v>
      </c>
      <c r="F180">
        <v>136.50134299999999</v>
      </c>
      <c r="G180">
        <f t="shared" si="12"/>
        <v>1.1759442337200869E-3</v>
      </c>
      <c r="H180">
        <f t="shared" si="13"/>
        <v>7.6315456690616342E-3</v>
      </c>
      <c r="I180">
        <f t="shared" si="14"/>
        <v>1.9625384224798634E-2</v>
      </c>
      <c r="J180">
        <f t="shared" si="15"/>
        <v>1.3265900341236803E-2</v>
      </c>
      <c r="K180">
        <f t="shared" si="16"/>
        <v>5.7429109296909726E-4</v>
      </c>
    </row>
    <row r="181" spans="1:11" x14ac:dyDescent="0.25">
      <c r="A181" s="1">
        <v>43644</v>
      </c>
      <c r="B181">
        <v>109.45781700000001</v>
      </c>
      <c r="C181">
        <v>107.613884</v>
      </c>
      <c r="D181">
        <v>367.32000699999998</v>
      </c>
      <c r="E181">
        <v>49.739398999999999</v>
      </c>
      <c r="F181">
        <v>136.42297400000001</v>
      </c>
      <c r="G181">
        <f t="shared" si="12"/>
        <v>3.5359325670660047E-3</v>
      </c>
      <c r="H181">
        <f t="shared" si="13"/>
        <v>-1.1848882561530608E-3</v>
      </c>
      <c r="I181">
        <f t="shared" si="14"/>
        <v>-7.323606701058998E-3</v>
      </c>
      <c r="J181">
        <f t="shared" si="15"/>
        <v>-3.1372908519117621E-3</v>
      </c>
      <c r="K181">
        <f t="shared" si="16"/>
        <v>-1.007256448704238E-2</v>
      </c>
    </row>
    <row r="182" spans="1:11" x14ac:dyDescent="0.25">
      <c r="A182" s="1">
        <v>43643</v>
      </c>
      <c r="B182">
        <v>109.071465</v>
      </c>
      <c r="C182">
        <v>107.74147000000001</v>
      </c>
      <c r="D182">
        <v>370.01998900000001</v>
      </c>
      <c r="E182">
        <v>49.895690999999999</v>
      </c>
      <c r="F182">
        <v>137.804047</v>
      </c>
      <c r="G182">
        <f t="shared" si="12"/>
        <v>-5.448886672615495E-4</v>
      </c>
      <c r="H182">
        <f t="shared" si="13"/>
        <v>4.5549011844610104E-4</v>
      </c>
      <c r="I182">
        <f t="shared" si="14"/>
        <v>2.1360449923153751E-2</v>
      </c>
      <c r="J182">
        <f t="shared" si="15"/>
        <v>-7.8264703358054051E-4</v>
      </c>
      <c r="K182">
        <f t="shared" si="16"/>
        <v>-8.2112362104186688E-3</v>
      </c>
    </row>
    <row r="183" spans="1:11" x14ac:dyDescent="0.25">
      <c r="A183" s="1">
        <v>43642</v>
      </c>
      <c r="B183">
        <v>109.13091300000001</v>
      </c>
      <c r="C183">
        <v>107.69240600000001</v>
      </c>
      <c r="D183">
        <v>362.20001200000002</v>
      </c>
      <c r="E183">
        <v>49.934756999999998</v>
      </c>
      <c r="F183">
        <v>138.940247</v>
      </c>
      <c r="G183">
        <f t="shared" si="12"/>
        <v>-5.0705953202603293E-3</v>
      </c>
      <c r="H183">
        <f t="shared" si="13"/>
        <v>-1.7972879975437214E-2</v>
      </c>
      <c r="I183">
        <f t="shared" si="14"/>
        <v>5.2595941317111509E-3</v>
      </c>
      <c r="J183">
        <f t="shared" si="15"/>
        <v>-1.2441814866297297E-2</v>
      </c>
      <c r="K183">
        <f t="shared" si="16"/>
        <v>-1.6708402065428035E-2</v>
      </c>
    </row>
    <row r="184" spans="1:11" x14ac:dyDescent="0.25">
      <c r="A184" s="1">
        <v>43641</v>
      </c>
      <c r="B184">
        <v>109.685677</v>
      </c>
      <c r="C184">
        <v>109.645447</v>
      </c>
      <c r="D184">
        <v>360.29998799999998</v>
      </c>
      <c r="E184">
        <v>50.559916999999999</v>
      </c>
      <c r="F184">
        <v>141.28121899999999</v>
      </c>
      <c r="G184">
        <f t="shared" si="12"/>
        <v>-4.6854170876065556E-3</v>
      </c>
      <c r="H184">
        <f t="shared" si="13"/>
        <v>-5.4452104558153037E-3</v>
      </c>
      <c r="I184">
        <f t="shared" si="14"/>
        <v>-2.9372913314897817E-2</v>
      </c>
      <c r="J184">
        <f t="shared" si="15"/>
        <v>-3.0865342915847591E-3</v>
      </c>
      <c r="K184">
        <f t="shared" si="16"/>
        <v>8.2144364074761816E-3</v>
      </c>
    </row>
    <row r="185" spans="1:11" x14ac:dyDescent="0.25">
      <c r="A185" s="1">
        <v>43640</v>
      </c>
      <c r="B185">
        <v>110.200806</v>
      </c>
      <c r="C185">
        <v>110.244118</v>
      </c>
      <c r="D185">
        <v>371.040009</v>
      </c>
      <c r="E185">
        <v>50.716213000000003</v>
      </c>
      <c r="F185">
        <v>140.125427</v>
      </c>
      <c r="G185">
        <f t="shared" si="12"/>
        <v>9.8925687607678316E-4</v>
      </c>
      <c r="H185">
        <f t="shared" si="13"/>
        <v>1.011058797988584E-2</v>
      </c>
      <c r="I185">
        <f t="shared" si="14"/>
        <v>4.9443342873825439E-3</v>
      </c>
      <c r="J185">
        <f t="shared" si="15"/>
        <v>7.15189381373271E-3</v>
      </c>
      <c r="K185">
        <f t="shared" si="16"/>
        <v>6.8035815586381517E-3</v>
      </c>
    </row>
    <row r="186" spans="1:11" x14ac:dyDescent="0.25">
      <c r="A186" s="1">
        <v>43637</v>
      </c>
      <c r="B186">
        <v>110.091843</v>
      </c>
      <c r="C186">
        <v>109.13510100000001</v>
      </c>
      <c r="D186">
        <v>369.209991</v>
      </c>
      <c r="E186">
        <v>50.354790000000001</v>
      </c>
      <c r="F186">
        <v>139.175308</v>
      </c>
      <c r="G186">
        <f t="shared" si="12"/>
        <v>7.315489197747267E-3</v>
      </c>
      <c r="H186">
        <f t="shared" si="13"/>
        <v>-4.8443931015665562E-3</v>
      </c>
      <c r="I186">
        <f t="shared" si="14"/>
        <v>1.0893057517115431E-2</v>
      </c>
      <c r="J186">
        <f t="shared" si="15"/>
        <v>-2.1315454901600956E-3</v>
      </c>
      <c r="K186">
        <f t="shared" si="16"/>
        <v>-8.4439812746034057E-4</v>
      </c>
    </row>
    <row r="187" spans="1:11" x14ac:dyDescent="0.25">
      <c r="A187" s="1">
        <v>43636</v>
      </c>
      <c r="B187">
        <v>109.289406</v>
      </c>
      <c r="C187">
        <v>109.665077</v>
      </c>
      <c r="D187">
        <v>365.209991</v>
      </c>
      <c r="E187">
        <v>50.462237999999999</v>
      </c>
      <c r="F187">
        <v>139.292877</v>
      </c>
      <c r="G187">
        <f t="shared" si="12"/>
        <v>6.3653045638421323E-3</v>
      </c>
      <c r="H187">
        <f t="shared" si="13"/>
        <v>1.1883516552365577E-2</v>
      </c>
      <c r="I187">
        <f t="shared" si="14"/>
        <v>4.6382201258196448E-3</v>
      </c>
      <c r="J187">
        <f t="shared" si="15"/>
        <v>1.0508000834309287E-2</v>
      </c>
      <c r="K187">
        <f t="shared" si="16"/>
        <v>1.2453353888320248E-2</v>
      </c>
    </row>
    <row r="188" spans="1:11" x14ac:dyDescent="0.25">
      <c r="A188" s="1">
        <v>43635</v>
      </c>
      <c r="B188">
        <v>108.595955</v>
      </c>
      <c r="C188">
        <v>108.36958300000001</v>
      </c>
      <c r="D188">
        <v>363.51998900000001</v>
      </c>
      <c r="E188">
        <v>49.934756999999998</v>
      </c>
      <c r="F188">
        <v>137.56897000000001</v>
      </c>
      <c r="G188">
        <f t="shared" si="12"/>
        <v>-2.7360075267424241E-4</v>
      </c>
      <c r="H188">
        <f t="shared" si="13"/>
        <v>7.4538817783984489E-3</v>
      </c>
      <c r="I188">
        <f t="shared" si="14"/>
        <v>1.7762440081052992E-2</v>
      </c>
      <c r="J188">
        <f t="shared" si="15"/>
        <v>9.4339724396981378E-3</v>
      </c>
      <c r="K188">
        <f t="shared" si="16"/>
        <v>1.5676059936794162E-3</v>
      </c>
    </row>
    <row r="189" spans="1:11" x14ac:dyDescent="0.25">
      <c r="A189" s="1">
        <v>43634</v>
      </c>
      <c r="B189">
        <v>108.625671</v>
      </c>
      <c r="C189">
        <v>107.564812</v>
      </c>
      <c r="D189">
        <v>357.11999500000002</v>
      </c>
      <c r="E189">
        <v>49.465888999999997</v>
      </c>
      <c r="F189">
        <v>137.35348500000001</v>
      </c>
      <c r="G189">
        <f t="shared" si="12"/>
        <v>4.4787557652161197E-3</v>
      </c>
      <c r="H189">
        <f t="shared" si="13"/>
        <v>-1.2602661361990102E-2</v>
      </c>
      <c r="I189">
        <f t="shared" si="14"/>
        <v>1.8368844086720248E-2</v>
      </c>
      <c r="J189">
        <f t="shared" si="15"/>
        <v>-4.5315740084131808E-3</v>
      </c>
      <c r="K189">
        <f t="shared" si="16"/>
        <v>5.6494803032479113E-3</v>
      </c>
    </row>
    <row r="190" spans="1:11" x14ac:dyDescent="0.25">
      <c r="A190" s="1">
        <v>43633</v>
      </c>
      <c r="B190">
        <v>108.14025100000001</v>
      </c>
      <c r="C190">
        <v>108.92899300000001</v>
      </c>
      <c r="D190">
        <v>350.61999500000002</v>
      </c>
      <c r="E190">
        <v>49.690556000000001</v>
      </c>
      <c r="F190">
        <v>136.57969700000001</v>
      </c>
      <c r="G190">
        <f t="shared" si="12"/>
        <v>8.2487121170589904E-4</v>
      </c>
      <c r="H190">
        <f t="shared" si="13"/>
        <v>-1.8903438672074214E-3</v>
      </c>
      <c r="I190">
        <f t="shared" si="14"/>
        <v>3.155178480192148E-2</v>
      </c>
      <c r="J190">
        <f t="shared" si="15"/>
        <v>-8.6123779337521789E-3</v>
      </c>
      <c r="K190">
        <f t="shared" si="16"/>
        <v>-4.6506013884959731E-3</v>
      </c>
    </row>
    <row r="191" spans="1:11" x14ac:dyDescent="0.25">
      <c r="A191" s="1">
        <v>43630</v>
      </c>
      <c r="B191">
        <v>108.051086</v>
      </c>
      <c r="C191">
        <v>109.13510100000001</v>
      </c>
      <c r="D191">
        <v>339.73001099999999</v>
      </c>
      <c r="E191">
        <v>50.120358000000003</v>
      </c>
      <c r="F191">
        <v>137.216354</v>
      </c>
      <c r="G191">
        <f t="shared" si="12"/>
        <v>3.8581672517567669E-3</v>
      </c>
      <c r="H191">
        <f t="shared" si="13"/>
        <v>2.6113117325048153E-3</v>
      </c>
      <c r="I191">
        <f t="shared" si="14"/>
        <v>-1.0832069078945759E-2</v>
      </c>
      <c r="J191">
        <f t="shared" si="15"/>
        <v>3.514283271051541E-3</v>
      </c>
      <c r="K191">
        <f t="shared" si="16"/>
        <v>-4.4159831467399059E-3</v>
      </c>
    </row>
    <row r="192" spans="1:11" x14ac:dyDescent="0.25">
      <c r="A192" s="1">
        <v>43629</v>
      </c>
      <c r="B192">
        <v>107.63500999999999</v>
      </c>
      <c r="C192">
        <v>108.850487</v>
      </c>
      <c r="D192">
        <v>343.42999300000002</v>
      </c>
      <c r="E192">
        <v>49.94453</v>
      </c>
      <c r="F192">
        <v>137.82363900000001</v>
      </c>
      <c r="G192">
        <f t="shared" si="12"/>
        <v>-1.5634261122513986E-3</v>
      </c>
      <c r="H192">
        <f t="shared" si="13"/>
        <v>1.115197201255174E-2</v>
      </c>
      <c r="I192">
        <f t="shared" si="14"/>
        <v>-6.1829977606770534E-3</v>
      </c>
      <c r="J192">
        <f t="shared" si="15"/>
        <v>-2.1491357675346109E-3</v>
      </c>
      <c r="K192">
        <f t="shared" si="16"/>
        <v>-6.8698538264851134E-3</v>
      </c>
    </row>
    <row r="193" spans="1:11" x14ac:dyDescent="0.25">
      <c r="A193" s="1">
        <v>43628</v>
      </c>
      <c r="B193">
        <v>107.803421</v>
      </c>
      <c r="C193">
        <v>107.643333</v>
      </c>
      <c r="D193">
        <v>345.55999800000001</v>
      </c>
      <c r="E193">
        <v>50.051983</v>
      </c>
      <c r="F193">
        <v>138.77372700000001</v>
      </c>
      <c r="G193">
        <f t="shared" si="12"/>
        <v>8.1195660636932312E-3</v>
      </c>
      <c r="H193">
        <f t="shared" si="13"/>
        <v>2.739086811993436E-3</v>
      </c>
      <c r="I193">
        <f t="shared" si="14"/>
        <v>-1.6388843510823068E-2</v>
      </c>
      <c r="J193">
        <f t="shared" si="15"/>
        <v>6.0212300536264547E-3</v>
      </c>
      <c r="K193">
        <f t="shared" si="16"/>
        <v>1.3501100897918731E-2</v>
      </c>
    </row>
    <row r="194" spans="1:11" x14ac:dyDescent="0.25">
      <c r="A194" s="1">
        <v>43627</v>
      </c>
      <c r="B194">
        <v>106.931648</v>
      </c>
      <c r="C194">
        <v>107.34889200000001</v>
      </c>
      <c r="D194">
        <v>351.26998900000001</v>
      </c>
      <c r="E194">
        <v>49.751514</v>
      </c>
      <c r="F194">
        <v>136.91272000000001</v>
      </c>
      <c r="G194">
        <f t="shared" si="12"/>
        <v>3.8987112845292643E-3</v>
      </c>
      <c r="H194">
        <f t="shared" si="13"/>
        <v>6.0522761332880296E-3</v>
      </c>
      <c r="I194">
        <f t="shared" si="14"/>
        <v>-2.1044854799595614E-3</v>
      </c>
      <c r="J194">
        <f t="shared" si="15"/>
        <v>-9.7360680042333397E-4</v>
      </c>
      <c r="K194">
        <f t="shared" si="16"/>
        <v>5.4518749731741652E-3</v>
      </c>
    </row>
    <row r="195" spans="1:11" x14ac:dyDescent="0.25">
      <c r="A195" s="1">
        <v>43626</v>
      </c>
      <c r="B195">
        <v>106.515564</v>
      </c>
      <c r="C195">
        <v>106.701149</v>
      </c>
      <c r="D195">
        <v>352.01001000000002</v>
      </c>
      <c r="E195">
        <v>49.799976000000001</v>
      </c>
      <c r="F195">
        <v>136.16831999999999</v>
      </c>
      <c r="G195">
        <f t="shared" ref="G195:G258" si="17">+LN(B195/B196)</f>
        <v>1.3671944134494645E-2</v>
      </c>
      <c r="H195">
        <f t="shared" ref="H195:H258" si="18">+LN(C195/C196)</f>
        <v>-4.5973003099694789E-4</v>
      </c>
      <c r="I195">
        <f t="shared" ref="I195:I258" si="19">+LN(D195/D196)</f>
        <v>-2.4858156124926759E-2</v>
      </c>
      <c r="J195">
        <f t="shared" ref="J195:J258" si="20">+LN(E195/E196)</f>
        <v>-2.1386963252775712E-3</v>
      </c>
      <c r="K195">
        <f t="shared" ref="K195:K258" si="21">+LN(F195/F196)</f>
        <v>3.3866394083889306E-3</v>
      </c>
    </row>
    <row r="196" spans="1:11" x14ac:dyDescent="0.25">
      <c r="A196" s="1">
        <v>43623</v>
      </c>
      <c r="B196">
        <v>105.069199</v>
      </c>
      <c r="C196">
        <v>106.750214</v>
      </c>
      <c r="D196">
        <v>360.86999500000002</v>
      </c>
      <c r="E196">
        <v>49.906596999999998</v>
      </c>
      <c r="F196">
        <v>135.70794699999999</v>
      </c>
      <c r="G196">
        <f t="shared" si="17"/>
        <v>8.9975393188459277E-3</v>
      </c>
      <c r="H196">
        <f t="shared" si="18"/>
        <v>1.2861553184512344E-2</v>
      </c>
      <c r="I196">
        <f t="shared" si="19"/>
        <v>1.0417893665218765E-2</v>
      </c>
      <c r="J196">
        <f t="shared" si="20"/>
        <v>1.7494747054722821E-3</v>
      </c>
      <c r="K196">
        <f t="shared" si="21"/>
        <v>1.3589023313541945E-2</v>
      </c>
    </row>
    <row r="197" spans="1:11" x14ac:dyDescent="0.25">
      <c r="A197" s="1">
        <v>43622</v>
      </c>
      <c r="B197">
        <v>104.128075</v>
      </c>
      <c r="C197">
        <v>105.386032</v>
      </c>
      <c r="D197">
        <v>357.13000499999998</v>
      </c>
      <c r="E197">
        <v>49.819363000000003</v>
      </c>
      <c r="F197">
        <v>133.876282</v>
      </c>
      <c r="G197">
        <f t="shared" si="17"/>
        <v>6.5862111926910851E-3</v>
      </c>
      <c r="H197">
        <f t="shared" si="18"/>
        <v>6.0716833931300966E-3</v>
      </c>
      <c r="I197">
        <f t="shared" si="19"/>
        <v>3.9278280966336572E-3</v>
      </c>
      <c r="J197">
        <f t="shared" si="20"/>
        <v>1.2135576871015546E-2</v>
      </c>
      <c r="K197">
        <f t="shared" si="21"/>
        <v>1.6970727974494147E-2</v>
      </c>
    </row>
    <row r="198" spans="1:11" x14ac:dyDescent="0.25">
      <c r="A198" s="1">
        <v>43621</v>
      </c>
      <c r="B198">
        <v>103.444519</v>
      </c>
      <c r="C198">
        <v>104.74809999999999</v>
      </c>
      <c r="D198">
        <v>355.73001099999999</v>
      </c>
      <c r="E198">
        <v>49.218429999999998</v>
      </c>
      <c r="F198">
        <v>131.62347399999999</v>
      </c>
      <c r="G198">
        <f t="shared" si="17"/>
        <v>1.7973204598731252E-2</v>
      </c>
      <c r="H198">
        <f t="shared" si="18"/>
        <v>1.9394116033901593E-2</v>
      </c>
      <c r="I198">
        <f t="shared" si="19"/>
        <v>6.5715041491663561E-3</v>
      </c>
      <c r="J198">
        <f t="shared" si="20"/>
        <v>1.5479700962256534E-2</v>
      </c>
      <c r="K198">
        <f t="shared" si="21"/>
        <v>4.8488144449118226E-3</v>
      </c>
    </row>
    <row r="199" spans="1:11" x14ac:dyDescent="0.25">
      <c r="A199" s="1">
        <v>43620</v>
      </c>
      <c r="B199">
        <v>101.60189800000001</v>
      </c>
      <c r="C199">
        <v>102.736176</v>
      </c>
      <c r="D199">
        <v>353.39999399999999</v>
      </c>
      <c r="E199">
        <v>48.462409999999998</v>
      </c>
      <c r="F199">
        <v>130.98680100000001</v>
      </c>
      <c r="G199">
        <f t="shared" si="17"/>
        <v>5.8673752604161342E-3</v>
      </c>
      <c r="H199">
        <f t="shared" si="18"/>
        <v>8.4420764725860777E-3</v>
      </c>
      <c r="I199">
        <f t="shared" si="19"/>
        <v>4.8616123709679888E-2</v>
      </c>
      <c r="J199">
        <f t="shared" si="20"/>
        <v>4.0003947886814542E-4</v>
      </c>
      <c r="K199">
        <f t="shared" si="21"/>
        <v>1.727225702887409E-2</v>
      </c>
    </row>
    <row r="200" spans="1:11" x14ac:dyDescent="0.25">
      <c r="A200" s="1">
        <v>43619</v>
      </c>
      <c r="B200">
        <v>101.007507</v>
      </c>
      <c r="C200">
        <v>101.87251999999999</v>
      </c>
      <c r="D200">
        <v>336.63000499999998</v>
      </c>
      <c r="E200">
        <v>48.443027000000001</v>
      </c>
      <c r="F200">
        <v>128.74378999999999</v>
      </c>
      <c r="G200">
        <f t="shared" si="17"/>
        <v>5.1131062498490538E-3</v>
      </c>
      <c r="H200">
        <f t="shared" si="18"/>
        <v>8.611156454339651E-3</v>
      </c>
      <c r="I200">
        <f t="shared" si="19"/>
        <v>-1.9562018572208031E-2</v>
      </c>
      <c r="J200">
        <f t="shared" si="20"/>
        <v>1.7153058154873582E-2</v>
      </c>
      <c r="K200">
        <f t="shared" si="21"/>
        <v>2.2087030278451409E-3</v>
      </c>
    </row>
    <row r="201" spans="1:11" x14ac:dyDescent="0.25">
      <c r="A201" s="1">
        <v>43616</v>
      </c>
      <c r="B201">
        <v>100.492363</v>
      </c>
      <c r="C201">
        <v>100.99904600000001</v>
      </c>
      <c r="D201">
        <v>343.27999899999998</v>
      </c>
      <c r="E201">
        <v>47.619166999999997</v>
      </c>
      <c r="F201">
        <v>128.45974699999999</v>
      </c>
      <c r="G201">
        <f t="shared" si="17"/>
        <v>-7.3663584995786544E-3</v>
      </c>
      <c r="H201">
        <f t="shared" si="18"/>
        <v>-2.3243443602211096E-2</v>
      </c>
      <c r="I201">
        <f t="shared" si="19"/>
        <v>-2.4658527695083768E-2</v>
      </c>
      <c r="J201">
        <f t="shared" si="20"/>
        <v>-2.4394629660108944E-3</v>
      </c>
      <c r="K201">
        <f t="shared" si="21"/>
        <v>-7.2932047623073502E-3</v>
      </c>
    </row>
    <row r="202" spans="1:11" x14ac:dyDescent="0.25">
      <c r="A202" s="1">
        <v>43615</v>
      </c>
      <c r="B202">
        <v>101.235359</v>
      </c>
      <c r="C202">
        <v>103.374107</v>
      </c>
      <c r="D202">
        <v>351.85000600000001</v>
      </c>
      <c r="E202">
        <v>47.735474000000004</v>
      </c>
      <c r="F202">
        <v>129.40005500000001</v>
      </c>
      <c r="G202">
        <f t="shared" si="17"/>
        <v>6.8520288177951712E-4</v>
      </c>
      <c r="H202">
        <f t="shared" si="18"/>
        <v>1.0882161358361101E-2</v>
      </c>
      <c r="I202">
        <f t="shared" si="19"/>
        <v>7.5887730666414485E-3</v>
      </c>
      <c r="J202">
        <f t="shared" si="20"/>
        <v>1.3080036071722458E-2</v>
      </c>
      <c r="K202">
        <f t="shared" si="21"/>
        <v>5.9217313135109129E-3</v>
      </c>
    </row>
    <row r="203" spans="1:11" x14ac:dyDescent="0.25">
      <c r="A203" s="1">
        <v>43614</v>
      </c>
      <c r="B203">
        <v>101.166016</v>
      </c>
      <c r="C203">
        <v>102.25527200000001</v>
      </c>
      <c r="D203">
        <v>349.19000199999999</v>
      </c>
      <c r="E203">
        <v>47.115158000000001</v>
      </c>
      <c r="F203">
        <v>128.63604699999999</v>
      </c>
      <c r="G203">
        <f t="shared" si="17"/>
        <v>-2.933389398045137E-3</v>
      </c>
      <c r="H203">
        <f t="shared" si="18"/>
        <v>-2.5880450705487688E-3</v>
      </c>
      <c r="I203">
        <f t="shared" si="19"/>
        <v>-1.6670591247163191E-2</v>
      </c>
      <c r="J203">
        <f t="shared" si="20"/>
        <v>-1.0029729109417742E-2</v>
      </c>
      <c r="K203">
        <f t="shared" si="21"/>
        <v>-4.2778488087825486E-2</v>
      </c>
    </row>
    <row r="204" spans="1:11" x14ac:dyDescent="0.25">
      <c r="A204" s="1">
        <v>43613</v>
      </c>
      <c r="B204">
        <v>101.463211</v>
      </c>
      <c r="C204">
        <v>102.520256</v>
      </c>
      <c r="D204">
        <v>355.05999800000001</v>
      </c>
      <c r="E204">
        <v>47.590088000000002</v>
      </c>
      <c r="F204">
        <v>134.25830099999999</v>
      </c>
      <c r="G204">
        <f t="shared" si="17"/>
        <v>-2.4378909224942406E-3</v>
      </c>
      <c r="H204">
        <f t="shared" si="18"/>
        <v>-2.1123214307529153E-2</v>
      </c>
      <c r="I204">
        <f t="shared" si="19"/>
        <v>1.8887396910127168E-3</v>
      </c>
      <c r="J204">
        <f t="shared" si="20"/>
        <v>-1.0333379110664948E-2</v>
      </c>
      <c r="K204">
        <f t="shared" si="21"/>
        <v>-1.2902446770255623E-2</v>
      </c>
    </row>
    <row r="205" spans="1:11" x14ac:dyDescent="0.25">
      <c r="A205" s="1">
        <v>43609</v>
      </c>
      <c r="B205">
        <v>101.710869</v>
      </c>
      <c r="C205">
        <v>104.70884700000001</v>
      </c>
      <c r="D205">
        <v>354.39001500000001</v>
      </c>
      <c r="E205">
        <v>48.084403999999999</v>
      </c>
      <c r="F205">
        <v>136.00178500000001</v>
      </c>
      <c r="G205">
        <f t="shared" si="17"/>
        <v>7.920599463572894E-3</v>
      </c>
      <c r="H205">
        <f t="shared" si="18"/>
        <v>-6.5591850780815232E-4</v>
      </c>
      <c r="I205">
        <f t="shared" si="19"/>
        <v>6.1704808901458788E-3</v>
      </c>
      <c r="J205">
        <f t="shared" si="20"/>
        <v>-4.8259961693791192E-3</v>
      </c>
      <c r="K205">
        <f t="shared" si="21"/>
        <v>7.2141361186670198E-5</v>
      </c>
    </row>
    <row r="206" spans="1:11" x14ac:dyDescent="0.25">
      <c r="A206" s="1">
        <v>43608</v>
      </c>
      <c r="B206">
        <v>100.90844</v>
      </c>
      <c r="C206">
        <v>104.77755000000001</v>
      </c>
      <c r="D206">
        <v>352.209991</v>
      </c>
      <c r="E206">
        <v>48.317019999999999</v>
      </c>
      <c r="F206">
        <v>135.991974</v>
      </c>
      <c r="G206">
        <f t="shared" si="17"/>
        <v>-3.6258798145178731E-3</v>
      </c>
      <c r="H206">
        <f t="shared" si="18"/>
        <v>3.7470197143859977E-4</v>
      </c>
      <c r="I206">
        <f t="shared" si="19"/>
        <v>-2.1126217573298273E-2</v>
      </c>
      <c r="J206">
        <f t="shared" si="20"/>
        <v>4.0199681683388798E-3</v>
      </c>
      <c r="K206">
        <f t="shared" si="21"/>
        <v>7.3954639862873822E-3</v>
      </c>
    </row>
    <row r="207" spans="1:11" x14ac:dyDescent="0.25">
      <c r="A207" s="1">
        <v>43607</v>
      </c>
      <c r="B207">
        <v>101.274986</v>
      </c>
      <c r="C207">
        <v>104.738297</v>
      </c>
      <c r="D207">
        <v>359.73001099999999</v>
      </c>
      <c r="E207">
        <v>48.123176999999998</v>
      </c>
      <c r="F207">
        <v>134.98996</v>
      </c>
      <c r="G207">
        <f t="shared" si="17"/>
        <v>1.0917180659526526E-2</v>
      </c>
      <c r="H207">
        <f t="shared" si="18"/>
        <v>3.285049842648863E-3</v>
      </c>
      <c r="I207">
        <f t="shared" si="19"/>
        <v>1.5294477406405313E-2</v>
      </c>
      <c r="J207">
        <f t="shared" si="20"/>
        <v>2.1374972271387894E-2</v>
      </c>
      <c r="K207">
        <f t="shared" si="21"/>
        <v>4.622781985708947E-3</v>
      </c>
    </row>
    <row r="208" spans="1:11" x14ac:dyDescent="0.25">
      <c r="A208" s="1">
        <v>43606</v>
      </c>
      <c r="B208">
        <v>100.17536200000001</v>
      </c>
      <c r="C208">
        <v>104.394791</v>
      </c>
      <c r="D208">
        <v>354.26998900000001</v>
      </c>
      <c r="E208">
        <v>47.105460999999998</v>
      </c>
      <c r="F208">
        <v>134.36737099999999</v>
      </c>
      <c r="G208">
        <f t="shared" si="17"/>
        <v>-3.9477309434648245E-3</v>
      </c>
      <c r="H208">
        <f t="shared" si="18"/>
        <v>-8.9845751380931479E-3</v>
      </c>
      <c r="I208">
        <f t="shared" si="19"/>
        <v>1.7540824539403581E-2</v>
      </c>
      <c r="J208">
        <f t="shared" si="20"/>
        <v>-5.1308889321002625E-3</v>
      </c>
      <c r="K208">
        <f t="shared" si="21"/>
        <v>-2.1697045484287809E-3</v>
      </c>
    </row>
    <row r="209" spans="1:11" x14ac:dyDescent="0.25">
      <c r="A209" s="1">
        <v>43605</v>
      </c>
      <c r="B209">
        <v>100.571609</v>
      </c>
      <c r="C209">
        <v>105.33696</v>
      </c>
      <c r="D209">
        <v>348.10998499999999</v>
      </c>
      <c r="E209">
        <v>47.347774999999999</v>
      </c>
      <c r="F209">
        <v>134.65922499999999</v>
      </c>
      <c r="G209">
        <f t="shared" si="17"/>
        <v>6.5222932895553356E-3</v>
      </c>
      <c r="H209">
        <f t="shared" si="18"/>
        <v>-1.1174540083801162E-3</v>
      </c>
      <c r="I209">
        <f t="shared" si="19"/>
        <v>-1.8048847464163083E-2</v>
      </c>
      <c r="J209">
        <f t="shared" si="20"/>
        <v>-7.1393315512522214E-3</v>
      </c>
      <c r="K209">
        <f t="shared" si="21"/>
        <v>-1.3716347272507399E-3</v>
      </c>
    </row>
    <row r="210" spans="1:11" x14ac:dyDescent="0.25">
      <c r="A210" s="1">
        <v>43602</v>
      </c>
      <c r="B210">
        <v>99.917786000000007</v>
      </c>
      <c r="C210">
        <v>105.454735</v>
      </c>
      <c r="D210">
        <v>354.45001200000002</v>
      </c>
      <c r="E210">
        <v>47.687016</v>
      </c>
      <c r="F210">
        <v>134.844055</v>
      </c>
      <c r="G210">
        <f t="shared" si="17"/>
        <v>-4.4515949246866551E-3</v>
      </c>
      <c r="H210">
        <f t="shared" si="18"/>
        <v>-6.1236673569552216E-3</v>
      </c>
      <c r="I210">
        <f t="shared" si="19"/>
        <v>-1.3618193905006215E-2</v>
      </c>
      <c r="J210">
        <f t="shared" si="20"/>
        <v>-7.6939374188251834E-3</v>
      </c>
      <c r="K210">
        <f t="shared" si="21"/>
        <v>2.889942393255289E-3</v>
      </c>
    </row>
    <row r="211" spans="1:11" x14ac:dyDescent="0.25">
      <c r="A211" s="1">
        <v>43601</v>
      </c>
      <c r="B211">
        <v>100.36357099999999</v>
      </c>
      <c r="C211">
        <v>106.102486</v>
      </c>
      <c r="D211">
        <v>359.30999800000001</v>
      </c>
      <c r="E211">
        <v>48.055332</v>
      </c>
      <c r="F211">
        <v>134.454926</v>
      </c>
      <c r="G211">
        <f t="shared" si="17"/>
        <v>1.4215656973667588E-2</v>
      </c>
      <c r="H211">
        <f t="shared" si="18"/>
        <v>1.3128093282522934E-2</v>
      </c>
      <c r="I211">
        <f t="shared" si="19"/>
        <v>1.2095928166531883E-2</v>
      </c>
      <c r="J211">
        <f t="shared" si="20"/>
        <v>8.1006507169708204E-3</v>
      </c>
      <c r="K211">
        <f t="shared" si="21"/>
        <v>9.4504854943606807E-3</v>
      </c>
    </row>
    <row r="212" spans="1:11" x14ac:dyDescent="0.25">
      <c r="A212" s="1">
        <v>43600</v>
      </c>
      <c r="B212">
        <v>98.946929999999995</v>
      </c>
      <c r="C212">
        <v>104.718666</v>
      </c>
      <c r="D212">
        <v>354.98998999999998</v>
      </c>
      <c r="E212">
        <v>47.667625000000001</v>
      </c>
      <c r="F212">
        <v>133.190247</v>
      </c>
      <c r="G212">
        <f t="shared" si="17"/>
        <v>-4.0965657931168681E-3</v>
      </c>
      <c r="H212">
        <f t="shared" si="18"/>
        <v>1.0362797878089957E-2</v>
      </c>
      <c r="I212">
        <f t="shared" si="19"/>
        <v>2.6778663599820715E-2</v>
      </c>
      <c r="J212">
        <f t="shared" si="20"/>
        <v>1.0013311430364935E-2</v>
      </c>
      <c r="K212">
        <f t="shared" si="21"/>
        <v>6.5747141888986926E-4</v>
      </c>
    </row>
    <row r="213" spans="1:11" x14ac:dyDescent="0.25">
      <c r="A213" s="1">
        <v>43599</v>
      </c>
      <c r="B213">
        <v>99.353104000000002</v>
      </c>
      <c r="C213">
        <v>103.63909099999999</v>
      </c>
      <c r="D213">
        <v>345.60998499999999</v>
      </c>
      <c r="E213">
        <v>47.192695999999998</v>
      </c>
      <c r="F213">
        <v>133.10270700000001</v>
      </c>
      <c r="G213">
        <f t="shared" si="17"/>
        <v>3.9964060037585604E-3</v>
      </c>
      <c r="H213">
        <f t="shared" si="18"/>
        <v>-4.8178946784219519E-3</v>
      </c>
      <c r="I213">
        <f t="shared" si="19"/>
        <v>1.0131429428663751E-3</v>
      </c>
      <c r="J213">
        <f t="shared" si="20"/>
        <v>1.3231559191687675E-2</v>
      </c>
      <c r="K213">
        <f t="shared" si="21"/>
        <v>-2.7733968730307172E-3</v>
      </c>
    </row>
    <row r="214" spans="1:11" x14ac:dyDescent="0.25">
      <c r="A214" s="1">
        <v>43598</v>
      </c>
      <c r="B214">
        <v>98.956840999999997</v>
      </c>
      <c r="C214">
        <v>104.139618</v>
      </c>
      <c r="D214">
        <v>345.26001000000002</v>
      </c>
      <c r="E214">
        <v>46.572375999999998</v>
      </c>
      <c r="F214">
        <v>133.47236599999999</v>
      </c>
      <c r="G214">
        <f t="shared" si="17"/>
        <v>-2.0020555367445521E-2</v>
      </c>
      <c r="H214">
        <f t="shared" si="18"/>
        <v>9.428042001961035E-4</v>
      </c>
      <c r="I214">
        <f t="shared" si="19"/>
        <v>-4.4690995094649189E-2</v>
      </c>
      <c r="J214">
        <f t="shared" si="20"/>
        <v>-2.9094434509281107E-3</v>
      </c>
      <c r="K214">
        <f t="shared" si="21"/>
        <v>-1.3393808365662556E-2</v>
      </c>
    </row>
    <row r="215" spans="1:11" x14ac:dyDescent="0.25">
      <c r="A215" s="1">
        <v>43595</v>
      </c>
      <c r="B215">
        <v>100.957977</v>
      </c>
      <c r="C215">
        <v>104.041481</v>
      </c>
      <c r="D215">
        <v>361.040009</v>
      </c>
      <c r="E215">
        <v>46.708072999999999</v>
      </c>
      <c r="F215">
        <v>135.27209500000001</v>
      </c>
      <c r="G215">
        <f t="shared" si="17"/>
        <v>2.3530518399597022E-2</v>
      </c>
      <c r="H215">
        <f t="shared" si="18"/>
        <v>1.6837539989638491E-2</v>
      </c>
      <c r="I215">
        <f t="shared" si="19"/>
        <v>-4.7251113175659958E-3</v>
      </c>
      <c r="J215">
        <f t="shared" si="20"/>
        <v>1.6529212387825083E-2</v>
      </c>
      <c r="K215">
        <f t="shared" si="21"/>
        <v>2.303902622182902E-3</v>
      </c>
    </row>
    <row r="216" spans="1:11" x14ac:dyDescent="0.25">
      <c r="A216" s="1">
        <v>43594</v>
      </c>
      <c r="B216">
        <v>98.610114999999993</v>
      </c>
      <c r="C216">
        <v>102.304344</v>
      </c>
      <c r="D216">
        <v>362.75</v>
      </c>
      <c r="E216">
        <v>45.942371000000001</v>
      </c>
      <c r="F216">
        <v>134.96080000000001</v>
      </c>
      <c r="G216">
        <f t="shared" si="17"/>
        <v>-2.3080506998341415E-3</v>
      </c>
      <c r="H216">
        <f t="shared" si="18"/>
        <v>-7.9308178246620242E-3</v>
      </c>
      <c r="I216">
        <f t="shared" si="19"/>
        <v>-4.4559293970653632E-3</v>
      </c>
      <c r="J216">
        <f t="shared" si="20"/>
        <v>-9.4487220947451038E-3</v>
      </c>
      <c r="K216">
        <f t="shared" si="21"/>
        <v>-7.6115033863128545E-3</v>
      </c>
    </row>
    <row r="217" spans="1:11" x14ac:dyDescent="0.25">
      <c r="A217" s="1">
        <v>43593</v>
      </c>
      <c r="B217">
        <v>98.837975</v>
      </c>
      <c r="C217">
        <v>103.118927</v>
      </c>
      <c r="D217">
        <v>364.36999500000002</v>
      </c>
      <c r="E217">
        <v>46.378525000000003</v>
      </c>
      <c r="F217">
        <v>135.991974</v>
      </c>
      <c r="G217">
        <f t="shared" si="17"/>
        <v>-9.9206814295758634E-3</v>
      </c>
      <c r="H217">
        <f t="shared" si="18"/>
        <v>3.5276732156330945E-3</v>
      </c>
      <c r="I217">
        <f t="shared" si="19"/>
        <v>-1.657563123909327E-2</v>
      </c>
      <c r="J217">
        <f t="shared" si="20"/>
        <v>-3.1300171234751322E-3</v>
      </c>
      <c r="K217">
        <f t="shared" si="21"/>
        <v>-1.2869313687738841E-3</v>
      </c>
    </row>
    <row r="218" spans="1:11" x14ac:dyDescent="0.25">
      <c r="A218" s="1">
        <v>43592</v>
      </c>
      <c r="B218">
        <v>99.823395000000005</v>
      </c>
      <c r="C218">
        <v>102.755798</v>
      </c>
      <c r="D218">
        <v>370.459991</v>
      </c>
      <c r="E218">
        <v>46.523918000000002</v>
      </c>
      <c r="F218">
        <v>136.16709900000001</v>
      </c>
      <c r="G218">
        <f t="shared" si="17"/>
        <v>-1.1385966267990589E-2</v>
      </c>
      <c r="H218">
        <f t="shared" si="18"/>
        <v>-9.316599022981634E-3</v>
      </c>
      <c r="I218">
        <f t="shared" si="19"/>
        <v>-2.1919695321371002E-2</v>
      </c>
      <c r="J218">
        <f t="shared" si="20"/>
        <v>-9.7439815395566204E-3</v>
      </c>
      <c r="K218">
        <f t="shared" si="21"/>
        <v>-1.5032488777642612E-2</v>
      </c>
    </row>
    <row r="219" spans="1:11" x14ac:dyDescent="0.25">
      <c r="A219" s="1">
        <v>43591</v>
      </c>
      <c r="B219">
        <v>100.966476</v>
      </c>
      <c r="C219">
        <v>103.717606</v>
      </c>
      <c r="D219">
        <v>378.67001299999998</v>
      </c>
      <c r="E219">
        <v>46.979461999999998</v>
      </c>
      <c r="F219">
        <v>138.22949199999999</v>
      </c>
      <c r="G219">
        <f t="shared" si="17"/>
        <v>3.7155508407514188E-3</v>
      </c>
      <c r="H219">
        <f t="shared" si="18"/>
        <v>-3.7778439737176433E-3</v>
      </c>
      <c r="I219">
        <f t="shared" si="19"/>
        <v>-1.6656103010911701E-2</v>
      </c>
      <c r="J219">
        <f t="shared" si="20"/>
        <v>-5.1446781781677164E-3</v>
      </c>
      <c r="K219">
        <f t="shared" si="21"/>
        <v>5.6313535213668676E-4</v>
      </c>
    </row>
    <row r="220" spans="1:11" x14ac:dyDescent="0.25">
      <c r="A220" s="1">
        <v>43588</v>
      </c>
      <c r="B220">
        <v>100.592026</v>
      </c>
      <c r="C220">
        <v>104.110176</v>
      </c>
      <c r="D220">
        <v>385.02999899999998</v>
      </c>
      <c r="E220">
        <v>47.221778999999998</v>
      </c>
      <c r="F220">
        <v>138.15167199999999</v>
      </c>
      <c r="G220">
        <f t="shared" si="17"/>
        <v>9.1523281113185129E-3</v>
      </c>
      <c r="H220">
        <f t="shared" si="18"/>
        <v>4.9140244549544737E-3</v>
      </c>
      <c r="I220">
        <f t="shared" si="19"/>
        <v>1.56267521107941E-2</v>
      </c>
      <c r="J220">
        <f t="shared" si="20"/>
        <v>6.7965928811957689E-3</v>
      </c>
      <c r="K220">
        <f t="shared" si="21"/>
        <v>5.1536874676139698E-3</v>
      </c>
    </row>
    <row r="221" spans="1:11" x14ac:dyDescent="0.25">
      <c r="A221" s="1">
        <v>43587</v>
      </c>
      <c r="B221">
        <v>99.675574999999995</v>
      </c>
      <c r="C221">
        <v>103.59983099999999</v>
      </c>
      <c r="D221">
        <v>379.05999800000001</v>
      </c>
      <c r="E221">
        <v>46.901919999999997</v>
      </c>
      <c r="F221">
        <v>137.44151299999999</v>
      </c>
      <c r="G221">
        <f t="shared" si="17"/>
        <v>-2.073983311603713E-3</v>
      </c>
      <c r="H221">
        <f t="shared" si="18"/>
        <v>5.9860564989369456E-3</v>
      </c>
      <c r="I221">
        <f t="shared" si="19"/>
        <v>6.5974378293762843E-4</v>
      </c>
      <c r="J221">
        <f t="shared" si="20"/>
        <v>-4.1246177581692163E-3</v>
      </c>
      <c r="K221">
        <f t="shared" si="21"/>
        <v>-4.7311277448656066E-3</v>
      </c>
    </row>
    <row r="222" spans="1:11" x14ac:dyDescent="0.25">
      <c r="A222" s="1">
        <v>43586</v>
      </c>
      <c r="B222">
        <v>99.882514999999998</v>
      </c>
      <c r="C222">
        <v>102.98152899999999</v>
      </c>
      <c r="D222">
        <v>378.80999800000001</v>
      </c>
      <c r="E222">
        <v>47.095771999999997</v>
      </c>
      <c r="F222">
        <v>138.09330700000001</v>
      </c>
      <c r="G222">
        <f t="shared" si="17"/>
        <v>-1.4495850134835061E-2</v>
      </c>
      <c r="H222">
        <f t="shared" si="18"/>
        <v>-1.4663783073605104E-2</v>
      </c>
      <c r="I222">
        <f t="shared" si="19"/>
        <v>2.2073329428264961E-2</v>
      </c>
      <c r="J222">
        <f t="shared" si="20"/>
        <v>-9.6263814094155135E-3</v>
      </c>
      <c r="K222">
        <f t="shared" si="21"/>
        <v>5.2976017754190934E-3</v>
      </c>
    </row>
    <row r="223" spans="1:11" x14ac:dyDescent="0.25">
      <c r="A223" s="1">
        <v>43585</v>
      </c>
      <c r="B223">
        <v>101.340942</v>
      </c>
      <c r="C223">
        <v>104.502754</v>
      </c>
      <c r="D223">
        <v>370.540009</v>
      </c>
      <c r="E223">
        <v>47.551322999999996</v>
      </c>
      <c r="F223">
        <v>137.36367799999999</v>
      </c>
      <c r="G223">
        <f t="shared" si="17"/>
        <v>1.2524726018008539E-2</v>
      </c>
      <c r="H223">
        <f t="shared" si="18"/>
        <v>1.6094275679671782E-2</v>
      </c>
      <c r="I223">
        <f t="shared" si="19"/>
        <v>-3.475300201468775E-3</v>
      </c>
      <c r="J223">
        <f t="shared" si="20"/>
        <v>1.3131259268834935E-2</v>
      </c>
      <c r="K223">
        <f t="shared" si="21"/>
        <v>9.6783720627090179E-3</v>
      </c>
    </row>
    <row r="224" spans="1:11" x14ac:dyDescent="0.25">
      <c r="A224" s="1">
        <v>43584</v>
      </c>
      <c r="B224">
        <v>100.07959</v>
      </c>
      <c r="C224">
        <v>102.83432000000001</v>
      </c>
      <c r="D224">
        <v>371.82998700000002</v>
      </c>
      <c r="E224">
        <v>46.930996</v>
      </c>
      <c r="F224">
        <v>136.04063400000001</v>
      </c>
      <c r="G224">
        <f t="shared" si="17"/>
        <v>2.9529860288132038E-4</v>
      </c>
      <c r="H224">
        <f t="shared" si="18"/>
        <v>-1.0254540206565847E-2</v>
      </c>
      <c r="I224">
        <f t="shared" si="19"/>
        <v>-8.0892363432627113E-3</v>
      </c>
      <c r="J224">
        <f t="shared" si="20"/>
        <v>3.3097907076985343E-3</v>
      </c>
      <c r="K224">
        <f t="shared" si="21"/>
        <v>-3.9254118135431974E-3</v>
      </c>
    </row>
    <row r="225" spans="1:11" x14ac:dyDescent="0.25">
      <c r="A225" s="1">
        <v>43581</v>
      </c>
      <c r="B225">
        <v>100.05004099999999</v>
      </c>
      <c r="C225">
        <v>103.89426400000001</v>
      </c>
      <c r="D225">
        <v>374.85000600000001</v>
      </c>
      <c r="E225">
        <v>46.775920999999997</v>
      </c>
      <c r="F225">
        <v>136.57569899999999</v>
      </c>
      <c r="G225">
        <f t="shared" si="17"/>
        <v>-1.9410415050829934E-2</v>
      </c>
      <c r="H225">
        <f t="shared" si="18"/>
        <v>2.4673774624827515E-2</v>
      </c>
      <c r="I225">
        <f t="shared" si="19"/>
        <v>1.7546721780872677E-2</v>
      </c>
      <c r="J225">
        <f t="shared" si="20"/>
        <v>8.7409878864839908E-3</v>
      </c>
      <c r="K225">
        <f t="shared" si="21"/>
        <v>5.2850841949416078E-3</v>
      </c>
    </row>
    <row r="226" spans="1:11" x14ac:dyDescent="0.25">
      <c r="A226" s="1">
        <v>43580</v>
      </c>
      <c r="B226">
        <v>102.01102400000001</v>
      </c>
      <c r="C226">
        <v>101.362167</v>
      </c>
      <c r="D226">
        <v>368.32998700000002</v>
      </c>
      <c r="E226">
        <v>46.368834999999997</v>
      </c>
      <c r="F226">
        <v>135.85578899999999</v>
      </c>
      <c r="G226">
        <f t="shared" si="17"/>
        <v>-9.6631945472914807E-5</v>
      </c>
      <c r="H226">
        <f t="shared" si="18"/>
        <v>-3.962044014931226E-3</v>
      </c>
      <c r="I226">
        <f t="shared" si="19"/>
        <v>-1.5891370877084941E-2</v>
      </c>
      <c r="J226">
        <f t="shared" si="20"/>
        <v>-2.9221101114596921E-3</v>
      </c>
      <c r="K226">
        <f t="shared" si="21"/>
        <v>3.2273247551625186E-3</v>
      </c>
    </row>
    <row r="227" spans="1:11" x14ac:dyDescent="0.25">
      <c r="A227" s="1">
        <v>43579</v>
      </c>
      <c r="B227">
        <v>102.020882</v>
      </c>
      <c r="C227">
        <v>101.764565</v>
      </c>
      <c r="D227">
        <v>374.23001099999999</v>
      </c>
      <c r="E227">
        <v>46.504528000000001</v>
      </c>
      <c r="F227">
        <v>135.41804500000001</v>
      </c>
      <c r="G227">
        <f t="shared" si="17"/>
        <v>4.4531182406887535E-3</v>
      </c>
      <c r="H227">
        <f t="shared" si="18"/>
        <v>5.1244842097798449E-3</v>
      </c>
      <c r="I227">
        <f t="shared" si="19"/>
        <v>-2.0262037250132831E-2</v>
      </c>
      <c r="J227">
        <f t="shared" si="20"/>
        <v>-4.782209230768387E-3</v>
      </c>
      <c r="K227">
        <f t="shared" si="21"/>
        <v>-5.0159313586840481E-3</v>
      </c>
    </row>
    <row r="228" spans="1:11" x14ac:dyDescent="0.25">
      <c r="A228" s="1">
        <v>43578</v>
      </c>
      <c r="B228">
        <v>101.567581</v>
      </c>
      <c r="C228">
        <v>101.24440800000001</v>
      </c>
      <c r="D228">
        <v>381.89001500000001</v>
      </c>
      <c r="E228">
        <v>46.727454999999999</v>
      </c>
      <c r="F228">
        <v>136.09899899999999</v>
      </c>
      <c r="G228">
        <f t="shared" si="17"/>
        <v>6.8145955542028092E-3</v>
      </c>
      <c r="H228">
        <f t="shared" si="18"/>
        <v>-2.7252200556978773E-2</v>
      </c>
      <c r="I228">
        <f t="shared" si="19"/>
        <v>1.1986021118870966E-2</v>
      </c>
      <c r="J228">
        <f t="shared" si="20"/>
        <v>1.6944086701544403E-2</v>
      </c>
      <c r="K228">
        <f t="shared" si="21"/>
        <v>1.490675559118693E-2</v>
      </c>
    </row>
    <row r="229" spans="1:11" x14ac:dyDescent="0.25">
      <c r="A229" s="1">
        <v>43577</v>
      </c>
      <c r="B229">
        <v>100.877792</v>
      </c>
      <c r="C229">
        <v>104.041481</v>
      </c>
      <c r="D229">
        <v>377.33999599999999</v>
      </c>
      <c r="E229">
        <v>45.942371000000001</v>
      </c>
      <c r="F229">
        <v>134.085251</v>
      </c>
      <c r="G229">
        <f t="shared" si="17"/>
        <v>-7.8813551210323973E-3</v>
      </c>
      <c r="H229">
        <f t="shared" si="18"/>
        <v>-3.7721105808376535E-4</v>
      </c>
      <c r="I229">
        <f t="shared" si="19"/>
        <v>4.6070829162018843E-2</v>
      </c>
      <c r="J229">
        <f t="shared" si="20"/>
        <v>-1.6863004782825667E-3</v>
      </c>
      <c r="K229">
        <f t="shared" si="21"/>
        <v>2.2516618914514147E-3</v>
      </c>
    </row>
    <row r="230" spans="1:11" x14ac:dyDescent="0.25">
      <c r="A230" s="1">
        <v>43573</v>
      </c>
      <c r="B230">
        <v>101.67598700000001</v>
      </c>
      <c r="C230">
        <v>104.08073400000001</v>
      </c>
      <c r="D230">
        <v>360.35000600000001</v>
      </c>
      <c r="E230">
        <v>46.019908999999998</v>
      </c>
      <c r="F230">
        <v>133.78367600000001</v>
      </c>
      <c r="G230">
        <f t="shared" si="17"/>
        <v>1.9383052434846979E-4</v>
      </c>
      <c r="H230">
        <f t="shared" si="18"/>
        <v>1.8877108103648637E-3</v>
      </c>
      <c r="I230">
        <f t="shared" si="19"/>
        <v>1.5690699433148866E-2</v>
      </c>
      <c r="J230">
        <f t="shared" si="20"/>
        <v>4.2213131973207673E-3</v>
      </c>
      <c r="K230">
        <f t="shared" si="21"/>
        <v>-7.245308840904254E-3</v>
      </c>
    </row>
    <row r="231" spans="1:11" x14ac:dyDescent="0.25">
      <c r="A231" s="1">
        <v>43572</v>
      </c>
      <c r="B231">
        <v>101.65628100000001</v>
      </c>
      <c r="C231">
        <v>103.884445</v>
      </c>
      <c r="D231">
        <v>354.73998999999998</v>
      </c>
      <c r="E231">
        <v>45.826053999999999</v>
      </c>
      <c r="F231">
        <v>134.75649999999999</v>
      </c>
      <c r="G231">
        <f t="shared" si="17"/>
        <v>2.2321105137599346E-3</v>
      </c>
      <c r="H231">
        <f t="shared" si="18"/>
        <v>1.6632096016540995E-3</v>
      </c>
      <c r="I231">
        <f t="shared" si="19"/>
        <v>-1.3217781698552014E-2</v>
      </c>
      <c r="J231">
        <f t="shared" si="20"/>
        <v>7.0041476716245707E-3</v>
      </c>
      <c r="K231">
        <f t="shared" si="21"/>
        <v>3.6160330408801151E-3</v>
      </c>
    </row>
    <row r="232" spans="1:11" x14ac:dyDescent="0.25">
      <c r="A232" s="1">
        <v>43571</v>
      </c>
      <c r="B232">
        <v>101.429626</v>
      </c>
      <c r="C232">
        <v>103.71180699999999</v>
      </c>
      <c r="D232">
        <v>359.459991</v>
      </c>
      <c r="E232">
        <v>45.506202999999999</v>
      </c>
      <c r="F232">
        <v>134.270096</v>
      </c>
      <c r="G232">
        <f t="shared" si="17"/>
        <v>4.8694508386603799E-3</v>
      </c>
      <c r="H232">
        <f t="shared" si="18"/>
        <v>6.5047693027928295E-3</v>
      </c>
      <c r="I232">
        <f t="shared" si="19"/>
        <v>2.9903534645256621E-2</v>
      </c>
      <c r="J232">
        <f t="shared" si="20"/>
        <v>-1.0645407169056007E-3</v>
      </c>
      <c r="K232">
        <f t="shared" si="21"/>
        <v>1.0927462490483661E-2</v>
      </c>
    </row>
    <row r="233" spans="1:11" x14ac:dyDescent="0.25">
      <c r="A233" s="1">
        <v>43570</v>
      </c>
      <c r="B233">
        <v>100.93692</v>
      </c>
      <c r="C233">
        <v>103.03937500000001</v>
      </c>
      <c r="D233">
        <v>348.86999500000002</v>
      </c>
      <c r="E233">
        <v>45.554671999999997</v>
      </c>
      <c r="F233">
        <v>132.81085200000001</v>
      </c>
      <c r="G233">
        <f t="shared" si="17"/>
        <v>8.5299978427934818E-3</v>
      </c>
      <c r="H233">
        <f t="shared" si="18"/>
        <v>6.3571003416667245E-3</v>
      </c>
      <c r="I233">
        <f t="shared" si="19"/>
        <v>-6.4857014179904339E-3</v>
      </c>
      <c r="J233">
        <f t="shared" si="20"/>
        <v>5.5473924927214122E-3</v>
      </c>
      <c r="K233">
        <f t="shared" si="21"/>
        <v>3.9634319361673215E-3</v>
      </c>
    </row>
    <row r="234" spans="1:11" x14ac:dyDescent="0.25">
      <c r="A234" s="1">
        <v>43567</v>
      </c>
      <c r="B234">
        <v>100.07959</v>
      </c>
      <c r="C234">
        <v>102.386421</v>
      </c>
      <c r="D234">
        <v>351.14001500000001</v>
      </c>
      <c r="E234">
        <v>45.302661999999998</v>
      </c>
      <c r="F234">
        <v>132.285507</v>
      </c>
      <c r="G234">
        <f t="shared" si="17"/>
        <v>7.5112028174386036E-3</v>
      </c>
      <c r="H234">
        <f t="shared" si="18"/>
        <v>2.9551048775161297E-3</v>
      </c>
      <c r="I234">
        <f t="shared" si="19"/>
        <v>-4.5946335263295883E-2</v>
      </c>
      <c r="J234">
        <f t="shared" si="20"/>
        <v>6.4211099323468893E-4</v>
      </c>
      <c r="K234">
        <f t="shared" si="21"/>
        <v>5.6786103438860964E-3</v>
      </c>
    </row>
    <row r="235" spans="1:11" x14ac:dyDescent="0.25">
      <c r="A235" s="1">
        <v>43566</v>
      </c>
      <c r="B235">
        <v>99.330687999999995</v>
      </c>
      <c r="C235">
        <v>102.084305</v>
      </c>
      <c r="D235">
        <v>367.64999399999999</v>
      </c>
      <c r="E235">
        <v>45.273581999999998</v>
      </c>
      <c r="F235">
        <v>131.536438</v>
      </c>
      <c r="G235">
        <f t="shared" si="17"/>
        <v>1.1976290992780187E-2</v>
      </c>
      <c r="H235">
        <f t="shared" si="18"/>
        <v>9.5505908240353958E-4</v>
      </c>
      <c r="I235">
        <f t="shared" si="19"/>
        <v>1.0197283338477022E-2</v>
      </c>
      <c r="J235">
        <f t="shared" si="20"/>
        <v>1.4996578823746358E-3</v>
      </c>
      <c r="K235">
        <f t="shared" si="21"/>
        <v>-2.7328045836365199E-3</v>
      </c>
    </row>
    <row r="236" spans="1:11" x14ac:dyDescent="0.25">
      <c r="A236" s="1">
        <v>43565</v>
      </c>
      <c r="B236">
        <v>98.148169999999993</v>
      </c>
      <c r="C236">
        <v>101.98685500000001</v>
      </c>
      <c r="D236">
        <v>363.92001299999998</v>
      </c>
      <c r="E236">
        <v>45.205737999999997</v>
      </c>
      <c r="F236">
        <v>131.89639299999999</v>
      </c>
      <c r="G236">
        <f t="shared" si="17"/>
        <v>9.1785477262961001E-3</v>
      </c>
      <c r="H236">
        <f t="shared" si="18"/>
        <v>-9.5674420119468869E-5</v>
      </c>
      <c r="I236">
        <f t="shared" si="19"/>
        <v>-2.1683935747865255E-3</v>
      </c>
      <c r="J236">
        <f t="shared" si="20"/>
        <v>-6.4307435266446999E-4</v>
      </c>
      <c r="K236">
        <f t="shared" si="21"/>
        <v>7.3810655896994215E-5</v>
      </c>
    </row>
    <row r="237" spans="1:11" x14ac:dyDescent="0.25">
      <c r="A237" s="1">
        <v>43564</v>
      </c>
      <c r="B237">
        <v>97.251434000000003</v>
      </c>
      <c r="C237">
        <v>101.996613</v>
      </c>
      <c r="D237">
        <v>364.709991</v>
      </c>
      <c r="E237">
        <v>45.234817999999997</v>
      </c>
      <c r="F237">
        <v>131.88665800000001</v>
      </c>
      <c r="G237">
        <f t="shared" si="17"/>
        <v>-5.456828900063525E-3</v>
      </c>
      <c r="H237">
        <f t="shared" si="18"/>
        <v>-2.95749515798593E-3</v>
      </c>
      <c r="I237">
        <f t="shared" si="19"/>
        <v>9.089433544037925E-3</v>
      </c>
      <c r="J237">
        <f t="shared" si="20"/>
        <v>2.5745829331031015E-3</v>
      </c>
      <c r="K237">
        <f t="shared" si="21"/>
        <v>-4.1955842060629241E-3</v>
      </c>
    </row>
    <row r="238" spans="1:11" x14ac:dyDescent="0.25">
      <c r="A238" s="1">
        <v>43563</v>
      </c>
      <c r="B238">
        <v>97.783569</v>
      </c>
      <c r="C238">
        <v>102.298714</v>
      </c>
      <c r="D238">
        <v>361.41000400000001</v>
      </c>
      <c r="E238">
        <v>45.118507000000001</v>
      </c>
      <c r="F238">
        <v>132.44116199999999</v>
      </c>
      <c r="G238">
        <f t="shared" si="17"/>
        <v>4.0392124380312384E-3</v>
      </c>
      <c r="H238">
        <f t="shared" si="18"/>
        <v>1.2654820303731303E-2</v>
      </c>
      <c r="I238">
        <f t="shared" si="19"/>
        <v>-1.1225832659262306E-2</v>
      </c>
      <c r="J238">
        <f t="shared" si="20"/>
        <v>1.7200858997557811E-3</v>
      </c>
      <c r="K238">
        <f t="shared" si="21"/>
        <v>-2.9374769015159767E-4</v>
      </c>
    </row>
    <row r="239" spans="1:11" x14ac:dyDescent="0.25">
      <c r="A239" s="1">
        <v>43560</v>
      </c>
      <c r="B239">
        <v>97.389397000000002</v>
      </c>
      <c r="C239">
        <v>101.012299</v>
      </c>
      <c r="D239">
        <v>365.48998999999998</v>
      </c>
      <c r="E239">
        <v>45.040965999999997</v>
      </c>
      <c r="F239">
        <v>132.48007200000001</v>
      </c>
      <c r="G239">
        <f t="shared" si="17"/>
        <v>7.3119676662762078E-3</v>
      </c>
      <c r="H239">
        <f t="shared" si="18"/>
        <v>2.1246306469946533E-3</v>
      </c>
      <c r="I239">
        <f t="shared" si="19"/>
        <v>-6.5179199519895658E-3</v>
      </c>
      <c r="J239">
        <f t="shared" si="20"/>
        <v>-2.1509214574697418E-4</v>
      </c>
      <c r="K239">
        <f t="shared" si="21"/>
        <v>4.489331896214502E-3</v>
      </c>
    </row>
    <row r="240" spans="1:11" x14ac:dyDescent="0.25">
      <c r="A240" s="1">
        <v>43559</v>
      </c>
      <c r="B240">
        <v>96.679885999999996</v>
      </c>
      <c r="C240">
        <v>100.79791299999999</v>
      </c>
      <c r="D240">
        <v>367.88000499999998</v>
      </c>
      <c r="E240">
        <v>45.050654999999999</v>
      </c>
      <c r="F240">
        <v>131.88665800000001</v>
      </c>
      <c r="G240">
        <f t="shared" si="17"/>
        <v>9.4213526618615092E-3</v>
      </c>
      <c r="H240">
        <f t="shared" si="18"/>
        <v>-2.5105784596714691E-3</v>
      </c>
      <c r="I240">
        <f t="shared" si="19"/>
        <v>-5.070289965023944E-3</v>
      </c>
      <c r="J240">
        <f t="shared" si="20"/>
        <v>6.4753208743333814E-3</v>
      </c>
      <c r="K240">
        <f t="shared" si="21"/>
        <v>-1.1732837067582562E-2</v>
      </c>
    </row>
    <row r="241" spans="1:11" x14ac:dyDescent="0.25">
      <c r="A241" s="1">
        <v>43558</v>
      </c>
      <c r="B241">
        <v>95.773308</v>
      </c>
      <c r="C241">
        <v>101.051292</v>
      </c>
      <c r="D241">
        <v>369.75</v>
      </c>
      <c r="E241">
        <v>44.759880000000003</v>
      </c>
      <c r="F241">
        <v>133.44317599999999</v>
      </c>
      <c r="G241">
        <f t="shared" si="17"/>
        <v>2.5756488008430367E-3</v>
      </c>
      <c r="H241">
        <f t="shared" si="18"/>
        <v>-5.7839036954195793E-4</v>
      </c>
      <c r="I241">
        <f t="shared" si="19"/>
        <v>5.5053198758947298E-3</v>
      </c>
      <c r="J241">
        <f t="shared" si="20"/>
        <v>-8.4099129744621276E-3</v>
      </c>
      <c r="K241">
        <f t="shared" si="21"/>
        <v>-3.9291151564982965E-3</v>
      </c>
    </row>
    <row r="242" spans="1:11" x14ac:dyDescent="0.25">
      <c r="A242" s="1">
        <v>43557</v>
      </c>
      <c r="B242">
        <v>95.526947000000007</v>
      </c>
      <c r="C242">
        <v>101.109756</v>
      </c>
      <c r="D242">
        <v>367.72000100000002</v>
      </c>
      <c r="E242">
        <v>45.137894000000003</v>
      </c>
      <c r="F242">
        <v>133.96852100000001</v>
      </c>
      <c r="G242">
        <f t="shared" si="17"/>
        <v>-9.0367456887590382E-3</v>
      </c>
      <c r="H242">
        <f t="shared" si="18"/>
        <v>1.0607964353263766E-3</v>
      </c>
      <c r="I242">
        <f t="shared" si="19"/>
        <v>2.0689559519320856E-3</v>
      </c>
      <c r="J242">
        <f t="shared" si="20"/>
        <v>-3.2157319013031149E-3</v>
      </c>
      <c r="K242">
        <f t="shared" si="21"/>
        <v>-9.1798575459448046E-3</v>
      </c>
    </row>
    <row r="243" spans="1:11" x14ac:dyDescent="0.25">
      <c r="A243" s="1">
        <v>43556</v>
      </c>
      <c r="B243">
        <v>96.394112000000007</v>
      </c>
      <c r="C243">
        <v>101.002556</v>
      </c>
      <c r="D243">
        <v>366.959991</v>
      </c>
      <c r="E243">
        <v>45.283279</v>
      </c>
      <c r="F243">
        <v>135.20399499999999</v>
      </c>
      <c r="G243">
        <f t="shared" si="17"/>
        <v>2.9689720782606127E-3</v>
      </c>
      <c r="H243">
        <f t="shared" si="18"/>
        <v>-3.9482734018838669E-3</v>
      </c>
      <c r="I243">
        <f t="shared" si="19"/>
        <v>2.8750302733936139E-2</v>
      </c>
      <c r="J243">
        <f t="shared" si="20"/>
        <v>-2.9921439382165648E-3</v>
      </c>
      <c r="K243">
        <f t="shared" si="21"/>
        <v>-5.8111572998593361E-3</v>
      </c>
    </row>
    <row r="244" spans="1:11" x14ac:dyDescent="0.25">
      <c r="A244" s="1">
        <v>43553</v>
      </c>
      <c r="B244">
        <v>96.108345</v>
      </c>
      <c r="C244">
        <v>101.40213</v>
      </c>
      <c r="D244">
        <v>356.55999800000001</v>
      </c>
      <c r="E244">
        <v>45.418976000000001</v>
      </c>
      <c r="F244">
        <v>135.991974</v>
      </c>
      <c r="G244">
        <f t="shared" si="17"/>
        <v>4.1097735653858464E-3</v>
      </c>
      <c r="H244">
        <f t="shared" si="18"/>
        <v>4.8170247207775137E-3</v>
      </c>
      <c r="I244">
        <f t="shared" si="19"/>
        <v>5.48397129704397E-3</v>
      </c>
      <c r="J244">
        <f t="shared" si="20"/>
        <v>5.9931569294605211E-3</v>
      </c>
      <c r="K244">
        <f t="shared" si="21"/>
        <v>6.5308846269769415E-3</v>
      </c>
    </row>
    <row r="245" spans="1:11" x14ac:dyDescent="0.25">
      <c r="A245" s="1">
        <v>43552</v>
      </c>
      <c r="B245">
        <v>95.714172000000005</v>
      </c>
      <c r="C245">
        <v>100.91484800000001</v>
      </c>
      <c r="D245">
        <v>354.60998499999999</v>
      </c>
      <c r="E245">
        <v>45.147587000000001</v>
      </c>
      <c r="F245">
        <v>135.10672</v>
      </c>
      <c r="G245">
        <f t="shared" si="17"/>
        <v>-8.2331121856407956E-4</v>
      </c>
      <c r="H245">
        <f t="shared" si="18"/>
        <v>6.2969676659651091E-3</v>
      </c>
      <c r="I245">
        <f t="shared" si="19"/>
        <v>3.5028992427747758E-3</v>
      </c>
      <c r="J245">
        <f t="shared" si="20"/>
        <v>-6.437917021423807E-4</v>
      </c>
      <c r="K245">
        <f t="shared" si="21"/>
        <v>1.2968160098786475E-3</v>
      </c>
    </row>
    <row r="246" spans="1:11" x14ac:dyDescent="0.25">
      <c r="A246" s="1">
        <v>43551</v>
      </c>
      <c r="B246">
        <v>95.793007000000003</v>
      </c>
      <c r="C246">
        <v>100.281387</v>
      </c>
      <c r="D246">
        <v>353.36999500000002</v>
      </c>
      <c r="E246">
        <v>45.176662</v>
      </c>
      <c r="F246">
        <v>134.931625</v>
      </c>
      <c r="G246">
        <f t="shared" si="17"/>
        <v>-1.1353786003269809E-2</v>
      </c>
      <c r="H246">
        <f t="shared" si="18"/>
        <v>-1.1654791466020843E-3</v>
      </c>
      <c r="I246">
        <f t="shared" si="19"/>
        <v>-1.8505044933088848E-2</v>
      </c>
      <c r="J246">
        <f t="shared" si="20"/>
        <v>-6.4339962211732902E-4</v>
      </c>
      <c r="K246">
        <f t="shared" si="21"/>
        <v>9.3780324625117729E-4</v>
      </c>
    </row>
    <row r="247" spans="1:11" x14ac:dyDescent="0.25">
      <c r="A247" s="1">
        <v>43550</v>
      </c>
      <c r="B247">
        <v>96.886818000000005</v>
      </c>
      <c r="C247">
        <v>100.398331</v>
      </c>
      <c r="D247">
        <v>359.97000100000002</v>
      </c>
      <c r="E247">
        <v>45.205737999999997</v>
      </c>
      <c r="F247">
        <v>134.80514500000001</v>
      </c>
      <c r="G247">
        <f t="shared" si="17"/>
        <v>1.5266974161642953E-3</v>
      </c>
      <c r="H247">
        <f t="shared" si="18"/>
        <v>1.0342444316308878E-2</v>
      </c>
      <c r="I247">
        <f t="shared" si="19"/>
        <v>-1.7240883945053201E-2</v>
      </c>
      <c r="J247">
        <f t="shared" si="20"/>
        <v>1.3165241873046088E-2</v>
      </c>
      <c r="K247">
        <f t="shared" si="21"/>
        <v>1.4245499082423497E-2</v>
      </c>
    </row>
    <row r="248" spans="1:11" x14ac:dyDescent="0.25">
      <c r="A248" s="1">
        <v>43549</v>
      </c>
      <c r="B248">
        <v>96.739013999999997</v>
      </c>
      <c r="C248">
        <v>99.365318000000002</v>
      </c>
      <c r="D248">
        <v>366.23001099999999</v>
      </c>
      <c r="E248">
        <v>44.614494000000001</v>
      </c>
      <c r="F248">
        <v>132.898392</v>
      </c>
      <c r="G248">
        <f t="shared" si="17"/>
        <v>-1.1198926863708494E-3</v>
      </c>
      <c r="H248">
        <f t="shared" si="18"/>
        <v>2.9467422980141112E-3</v>
      </c>
      <c r="I248">
        <f t="shared" si="19"/>
        <v>1.4355894887161543E-2</v>
      </c>
      <c r="J248">
        <f t="shared" si="20"/>
        <v>2.1748411032795644E-3</v>
      </c>
      <c r="K248">
        <f t="shared" si="21"/>
        <v>-2.1936683815970818E-3</v>
      </c>
    </row>
    <row r="249" spans="1:11" x14ac:dyDescent="0.25">
      <c r="A249" s="1">
        <v>43546</v>
      </c>
      <c r="B249">
        <v>96.847412000000006</v>
      </c>
      <c r="C249">
        <v>99.072945000000004</v>
      </c>
      <c r="D249">
        <v>361.01001000000002</v>
      </c>
      <c r="E249">
        <v>44.517569999999999</v>
      </c>
      <c r="F249">
        <v>133.190247</v>
      </c>
      <c r="G249">
        <f t="shared" si="17"/>
        <v>-7.9051051958795131E-3</v>
      </c>
      <c r="H249">
        <f t="shared" si="18"/>
        <v>-8.1313001244699926E-3</v>
      </c>
      <c r="I249">
        <f t="shared" si="19"/>
        <v>-4.5644521410855496E-2</v>
      </c>
      <c r="J249">
        <f t="shared" si="20"/>
        <v>9.1865240932545444E-3</v>
      </c>
      <c r="K249">
        <f t="shared" si="21"/>
        <v>-8.6542885132807577E-3</v>
      </c>
    </row>
    <row r="250" spans="1:11" x14ac:dyDescent="0.25">
      <c r="A250" s="1">
        <v>43545</v>
      </c>
      <c r="B250">
        <v>97.616034999999997</v>
      </c>
      <c r="C250">
        <v>99.881821000000002</v>
      </c>
      <c r="D250">
        <v>377.86999500000002</v>
      </c>
      <c r="E250">
        <v>44.110481</v>
      </c>
      <c r="F250">
        <v>134.347916</v>
      </c>
      <c r="G250">
        <f t="shared" si="17"/>
        <v>4.2487983641577619E-3</v>
      </c>
      <c r="H250">
        <f t="shared" si="18"/>
        <v>7.5412929076642907E-3</v>
      </c>
      <c r="I250">
        <f t="shared" si="19"/>
        <v>7.0376846105957213E-3</v>
      </c>
      <c r="J250">
        <f t="shared" si="20"/>
        <v>-4.3957212303810461E-4</v>
      </c>
      <c r="K250">
        <f t="shared" si="21"/>
        <v>5.8825996372615539E-3</v>
      </c>
    </row>
    <row r="251" spans="1:11" x14ac:dyDescent="0.25">
      <c r="A251" s="1">
        <v>43544</v>
      </c>
      <c r="B251">
        <v>97.202163999999996</v>
      </c>
      <c r="C251">
        <v>99.131416000000002</v>
      </c>
      <c r="D251">
        <v>375.22000100000002</v>
      </c>
      <c r="E251">
        <v>44.129874999999998</v>
      </c>
      <c r="F251">
        <v>133.559921</v>
      </c>
      <c r="G251">
        <f t="shared" si="17"/>
        <v>-1.2192248652276591E-2</v>
      </c>
      <c r="H251">
        <f t="shared" si="18"/>
        <v>-1.7680365683219298E-3</v>
      </c>
      <c r="I251">
        <f t="shared" si="19"/>
        <v>4.4803138796846893E-2</v>
      </c>
      <c r="J251">
        <f t="shared" si="20"/>
        <v>-6.5865642048905414E-4</v>
      </c>
      <c r="K251">
        <f t="shared" si="21"/>
        <v>-8.341569654223141E-3</v>
      </c>
    </row>
    <row r="252" spans="1:11" x14ac:dyDescent="0.25">
      <c r="A252" s="1">
        <v>43543</v>
      </c>
      <c r="B252">
        <v>98.394531000000001</v>
      </c>
      <c r="C252">
        <v>99.306838999999997</v>
      </c>
      <c r="D252">
        <v>358.77999899999998</v>
      </c>
      <c r="E252">
        <v>44.158951000000002</v>
      </c>
      <c r="F252">
        <v>134.67868000000001</v>
      </c>
      <c r="G252">
        <f t="shared" si="17"/>
        <v>1.9046929273941855E-3</v>
      </c>
      <c r="H252">
        <f t="shared" si="18"/>
        <v>3.8346118726176204E-3</v>
      </c>
      <c r="I252">
        <f t="shared" si="19"/>
        <v>-1.290484247039834E-2</v>
      </c>
      <c r="J252">
        <f t="shared" si="20"/>
        <v>3.2978561792597963E-3</v>
      </c>
      <c r="K252">
        <f t="shared" si="21"/>
        <v>9.2160539486117275E-3</v>
      </c>
    </row>
    <row r="253" spans="1:11" x14ac:dyDescent="0.25">
      <c r="A253" s="1">
        <v>43542</v>
      </c>
      <c r="B253">
        <v>98.207297999999994</v>
      </c>
      <c r="C253">
        <v>98.926765000000003</v>
      </c>
      <c r="D253">
        <v>363.44000199999999</v>
      </c>
      <c r="E253">
        <v>44.013561000000003</v>
      </c>
      <c r="F253">
        <v>133.44317599999999</v>
      </c>
      <c r="G253">
        <f t="shared" si="17"/>
        <v>1.2520346688683685E-2</v>
      </c>
      <c r="H253">
        <f t="shared" si="18"/>
        <v>-9.1199527275626271E-3</v>
      </c>
      <c r="I253">
        <f t="shared" si="19"/>
        <v>5.4628664456478826E-3</v>
      </c>
      <c r="J253">
        <f t="shared" si="20"/>
        <v>2.4253057295577514E-3</v>
      </c>
      <c r="K253">
        <f t="shared" si="21"/>
        <v>-3.1299141789871E-3</v>
      </c>
    </row>
    <row r="254" spans="1:11" x14ac:dyDescent="0.25">
      <c r="A254" s="1">
        <v>43539</v>
      </c>
      <c r="B254">
        <v>96.985373999999993</v>
      </c>
      <c r="C254">
        <v>99.833099000000004</v>
      </c>
      <c r="D254">
        <v>361.459991</v>
      </c>
      <c r="E254">
        <v>43.906944000000003</v>
      </c>
      <c r="F254">
        <v>133.86149599999999</v>
      </c>
      <c r="G254">
        <f t="shared" si="17"/>
        <v>2.0342297296639649E-3</v>
      </c>
      <c r="H254">
        <f t="shared" si="18"/>
        <v>1.0993525786778849E-2</v>
      </c>
      <c r="I254">
        <f t="shared" si="19"/>
        <v>7.3304710088449654E-3</v>
      </c>
      <c r="J254">
        <f t="shared" si="20"/>
        <v>-8.7913492865865396E-3</v>
      </c>
      <c r="K254">
        <f t="shared" si="21"/>
        <v>-3.0477595962277691E-3</v>
      </c>
    </row>
    <row r="255" spans="1:11" x14ac:dyDescent="0.25">
      <c r="A255" s="1">
        <v>43538</v>
      </c>
      <c r="B255">
        <v>96.788284000000004</v>
      </c>
      <c r="C255">
        <v>98.741591999999997</v>
      </c>
      <c r="D255">
        <v>358.82000699999998</v>
      </c>
      <c r="E255">
        <v>44.294646999999998</v>
      </c>
      <c r="F255">
        <v>134.270096</v>
      </c>
      <c r="G255">
        <f t="shared" si="17"/>
        <v>-2.846754066160289E-3</v>
      </c>
      <c r="H255">
        <f t="shared" si="18"/>
        <v>1.3827035217961901E-3</v>
      </c>
      <c r="I255">
        <f t="shared" si="19"/>
        <v>-6.6385922365151907E-3</v>
      </c>
      <c r="J255">
        <f t="shared" si="20"/>
        <v>-2.6223161860807072E-3</v>
      </c>
      <c r="K255">
        <f t="shared" si="21"/>
        <v>-1.0020506428669473E-2</v>
      </c>
    </row>
    <row r="256" spans="1:11" x14ac:dyDescent="0.25">
      <c r="A256" s="1">
        <v>43537</v>
      </c>
      <c r="B256">
        <v>97.064209000000005</v>
      </c>
      <c r="C256">
        <v>98.605155999999994</v>
      </c>
      <c r="D256">
        <v>361.209991</v>
      </c>
      <c r="E256">
        <v>44.410953999999997</v>
      </c>
      <c r="F256">
        <v>135.62231399999999</v>
      </c>
      <c r="G256">
        <f t="shared" si="17"/>
        <v>6.6869270388938539E-3</v>
      </c>
      <c r="H256">
        <f t="shared" si="18"/>
        <v>1.1230949494857723E-2</v>
      </c>
      <c r="I256">
        <f t="shared" si="19"/>
        <v>1.3770642253675055E-2</v>
      </c>
      <c r="J256">
        <f t="shared" si="20"/>
        <v>3.684837225902661E-3</v>
      </c>
      <c r="K256">
        <f t="shared" si="21"/>
        <v>1.6510834397526681E-3</v>
      </c>
    </row>
    <row r="257" spans="1:11" x14ac:dyDescent="0.25">
      <c r="A257" s="1">
        <v>43536</v>
      </c>
      <c r="B257">
        <v>96.417312999999993</v>
      </c>
      <c r="C257">
        <v>97.503922000000003</v>
      </c>
      <c r="D257">
        <v>356.26998900000001</v>
      </c>
      <c r="E257">
        <v>44.247608</v>
      </c>
      <c r="F257">
        <v>135.39857499999999</v>
      </c>
      <c r="G257">
        <f t="shared" si="17"/>
        <v>-1.1176183838813752E-3</v>
      </c>
      <c r="H257">
        <f t="shared" si="18"/>
        <v>4.708715552844289E-3</v>
      </c>
      <c r="I257">
        <f t="shared" si="19"/>
        <v>-7.2434590030226488E-3</v>
      </c>
      <c r="J257">
        <f t="shared" si="20"/>
        <v>-2.8189778048087065E-3</v>
      </c>
      <c r="K257">
        <f t="shared" si="21"/>
        <v>4.4646885971892179E-3</v>
      </c>
    </row>
    <row r="258" spans="1:11" x14ac:dyDescent="0.25">
      <c r="A258" s="1">
        <v>43535</v>
      </c>
      <c r="B258">
        <v>96.525131000000002</v>
      </c>
      <c r="C258">
        <v>97.045883000000003</v>
      </c>
      <c r="D258">
        <v>358.85998499999999</v>
      </c>
      <c r="E258">
        <v>44.372517000000002</v>
      </c>
      <c r="F258">
        <v>134.79541</v>
      </c>
      <c r="G258">
        <f t="shared" si="17"/>
        <v>9.0784931872187787E-3</v>
      </c>
      <c r="H258">
        <f t="shared" si="18"/>
        <v>1.1818939457424758E-2</v>
      </c>
      <c r="I258">
        <f t="shared" si="19"/>
        <v>2.6142637541637766E-2</v>
      </c>
      <c r="J258">
        <f t="shared" si="20"/>
        <v>2.9446102116945063E-2</v>
      </c>
      <c r="K258">
        <f t="shared" si="21"/>
        <v>3.6151064772750592E-3</v>
      </c>
    </row>
    <row r="259" spans="1:11" x14ac:dyDescent="0.25">
      <c r="A259" s="1">
        <v>43532</v>
      </c>
      <c r="B259">
        <v>95.652794</v>
      </c>
      <c r="C259">
        <v>95.905654999999996</v>
      </c>
      <c r="D259">
        <v>349.60000600000001</v>
      </c>
      <c r="E259">
        <v>43.084969000000001</v>
      </c>
      <c r="F259">
        <v>134.30898999999999</v>
      </c>
      <c r="G259">
        <f t="shared" ref="G259:G275" si="22">+LN(B259/B260)</f>
        <v>1.435614337653972E-3</v>
      </c>
      <c r="H259">
        <f t="shared" ref="H259:H275" si="23">+LN(C259/C260)</f>
        <v>-1.4215954687725038E-3</v>
      </c>
      <c r="I259">
        <f t="shared" ref="I259:I275" si="24">+LN(D259/D260)</f>
        <v>-8.544626036367289E-3</v>
      </c>
      <c r="J259">
        <f t="shared" ref="J259:J275" si="25">+LN(E259/E260)</f>
        <v>-9.7647560554105142E-3</v>
      </c>
      <c r="K259">
        <f t="shared" ref="K259:K275" si="26">+LN(F259/F260)</f>
        <v>-1.3030544375614444E-3</v>
      </c>
    </row>
    <row r="260" spans="1:11" x14ac:dyDescent="0.25">
      <c r="A260" s="1">
        <v>43531</v>
      </c>
      <c r="B260">
        <v>95.515572000000006</v>
      </c>
      <c r="C260">
        <v>96.042090999999999</v>
      </c>
      <c r="D260">
        <v>352.60000600000001</v>
      </c>
      <c r="E260">
        <v>43.507744000000002</v>
      </c>
      <c r="F260">
        <v>134.484116</v>
      </c>
      <c r="G260">
        <f t="shared" si="22"/>
        <v>-8.2776099053890485E-3</v>
      </c>
      <c r="H260">
        <f t="shared" si="23"/>
        <v>-3.8485089417630886E-3</v>
      </c>
      <c r="I260">
        <f t="shared" si="24"/>
        <v>-1.9685782195043838E-2</v>
      </c>
      <c r="J260">
        <f t="shared" si="25"/>
        <v>-3.747450569095557E-3</v>
      </c>
      <c r="K260">
        <f t="shared" si="26"/>
        <v>-6.1298850789910887E-3</v>
      </c>
    </row>
    <row r="261" spans="1:11" x14ac:dyDescent="0.25">
      <c r="A261" s="1">
        <v>43530</v>
      </c>
      <c r="B261">
        <v>96.309494000000001</v>
      </c>
      <c r="C261">
        <v>96.412422000000007</v>
      </c>
      <c r="D261">
        <v>359.60998499999999</v>
      </c>
      <c r="E261">
        <v>43.671092999999999</v>
      </c>
      <c r="F261">
        <v>135.31102000000001</v>
      </c>
      <c r="G261">
        <f t="shared" si="22"/>
        <v>-8.138667476318707E-4</v>
      </c>
      <c r="H261">
        <f t="shared" si="23"/>
        <v>-1.6160162559445224E-3</v>
      </c>
      <c r="I261">
        <f t="shared" si="24"/>
        <v>1.4876091173439111E-2</v>
      </c>
      <c r="J261">
        <f t="shared" si="25"/>
        <v>-3.2949410911454441E-3</v>
      </c>
      <c r="K261">
        <f t="shared" si="26"/>
        <v>2.3033502046769438E-3</v>
      </c>
    </row>
    <row r="262" spans="1:11" x14ac:dyDescent="0.25">
      <c r="A262" s="1">
        <v>43529</v>
      </c>
      <c r="B262">
        <v>96.387908999999993</v>
      </c>
      <c r="C262">
        <v>96.568352000000004</v>
      </c>
      <c r="D262">
        <v>354.29998799999998</v>
      </c>
      <c r="E262">
        <v>43.815224000000001</v>
      </c>
      <c r="F262">
        <v>134.99970999999999</v>
      </c>
      <c r="G262">
        <f t="shared" si="22"/>
        <v>4.9953006574841993E-3</v>
      </c>
      <c r="H262">
        <f t="shared" si="23"/>
        <v>2.222750753365478E-3</v>
      </c>
      <c r="I262">
        <f t="shared" si="24"/>
        <v>9.2437752768545767E-3</v>
      </c>
      <c r="J262">
        <f t="shared" si="25"/>
        <v>-1.0959587150095207E-3</v>
      </c>
      <c r="K262">
        <f t="shared" si="26"/>
        <v>2.0919689088360169E-3</v>
      </c>
    </row>
    <row r="263" spans="1:11" x14ac:dyDescent="0.25">
      <c r="A263" s="1">
        <v>43528</v>
      </c>
      <c r="B263">
        <v>95.907623000000001</v>
      </c>
      <c r="C263">
        <v>96.353943000000001</v>
      </c>
      <c r="D263">
        <v>351.040009</v>
      </c>
      <c r="E263">
        <v>43.86327</v>
      </c>
      <c r="F263">
        <v>134.71759</v>
      </c>
      <c r="G263">
        <f t="shared" si="22"/>
        <v>-8.1727560937717818E-4</v>
      </c>
      <c r="H263">
        <f t="shared" si="23"/>
        <v>4.3585021490342591E-3</v>
      </c>
      <c r="I263">
        <f t="shared" si="24"/>
        <v>-1.7731555698952333E-2</v>
      </c>
      <c r="J263">
        <f t="shared" si="25"/>
        <v>5.9321674779766959E-3</v>
      </c>
      <c r="K263">
        <f t="shared" si="26"/>
        <v>9.3918244937472753E-4</v>
      </c>
    </row>
    <row r="264" spans="1:11" x14ac:dyDescent="0.25">
      <c r="A264" s="1">
        <v>43525</v>
      </c>
      <c r="B264">
        <v>95.986037999999994</v>
      </c>
      <c r="C264">
        <v>95.934898000000004</v>
      </c>
      <c r="D264">
        <v>357.32000699999998</v>
      </c>
      <c r="E264">
        <v>43.603836000000001</v>
      </c>
      <c r="F264">
        <v>134.59112500000001</v>
      </c>
      <c r="G264">
        <f t="shared" si="22"/>
        <v>-1.0765872024458657E-2</v>
      </c>
      <c r="H264">
        <f t="shared" si="23"/>
        <v>-1.1167277046922944E-3</v>
      </c>
      <c r="I264">
        <f t="shared" si="24"/>
        <v>-2.1805353355619072E-3</v>
      </c>
      <c r="J264">
        <f t="shared" si="25"/>
        <v>8.8189376656007369E-4</v>
      </c>
      <c r="K264">
        <f t="shared" si="26"/>
        <v>1.2436995240520941E-2</v>
      </c>
    </row>
    <row r="265" spans="1:11" x14ac:dyDescent="0.25">
      <c r="A265" s="1">
        <v>43524</v>
      </c>
      <c r="B265">
        <v>97.024994000000007</v>
      </c>
      <c r="C265">
        <v>96.042090999999999</v>
      </c>
      <c r="D265">
        <v>358.10000600000001</v>
      </c>
      <c r="E265">
        <v>43.565398999999999</v>
      </c>
      <c r="F265">
        <v>132.927582</v>
      </c>
      <c r="G265">
        <f t="shared" si="22"/>
        <v>8.9294794002890768E-3</v>
      </c>
      <c r="H265">
        <f t="shared" si="23"/>
        <v>-3.6463050095036989E-3</v>
      </c>
      <c r="I265">
        <f t="shared" si="24"/>
        <v>-1.3232335861876032E-2</v>
      </c>
      <c r="J265">
        <f t="shared" si="25"/>
        <v>8.8614232903766119E-3</v>
      </c>
      <c r="K265">
        <f t="shared" si="26"/>
        <v>5.6512245695052882E-3</v>
      </c>
    </row>
    <row r="266" spans="1:11" x14ac:dyDescent="0.25">
      <c r="A266" s="1">
        <v>43523</v>
      </c>
      <c r="B266">
        <v>96.162468000000004</v>
      </c>
      <c r="C266">
        <v>96.392928999999995</v>
      </c>
      <c r="D266">
        <v>362.86999500000002</v>
      </c>
      <c r="E266">
        <v>43.181052999999999</v>
      </c>
      <c r="F266">
        <v>132.17849699999999</v>
      </c>
      <c r="G266">
        <f t="shared" si="22"/>
        <v>-5.8943496486080407E-3</v>
      </c>
      <c r="H266">
        <f t="shared" si="23"/>
        <v>-9.2583550178014107E-3</v>
      </c>
      <c r="I266">
        <f t="shared" si="24"/>
        <v>-5.7705315423320922E-3</v>
      </c>
      <c r="J266">
        <f t="shared" si="25"/>
        <v>5.5785032158942689E-3</v>
      </c>
      <c r="K266">
        <f t="shared" si="26"/>
        <v>-1.7648032559863273E-3</v>
      </c>
    </row>
    <row r="267" spans="1:11" x14ac:dyDescent="0.25">
      <c r="A267" s="1">
        <v>43522</v>
      </c>
      <c r="B267">
        <v>96.730957000000004</v>
      </c>
      <c r="C267">
        <v>97.289512999999999</v>
      </c>
      <c r="D267">
        <v>364.97000100000002</v>
      </c>
      <c r="E267">
        <v>42.940837999999999</v>
      </c>
      <c r="F267">
        <v>132.41197199999999</v>
      </c>
      <c r="G267">
        <f t="shared" si="22"/>
        <v>-4.3475997827400695E-3</v>
      </c>
      <c r="H267">
        <f t="shared" si="23"/>
        <v>2.6078714699240241E-3</v>
      </c>
      <c r="I267">
        <f t="shared" si="24"/>
        <v>2.9085658544746335E-3</v>
      </c>
      <c r="J267">
        <f t="shared" si="25"/>
        <v>-5.5785032158943192E-3</v>
      </c>
      <c r="K267">
        <f t="shared" si="26"/>
        <v>-6.6101323286102312E-4</v>
      </c>
    </row>
    <row r="268" spans="1:11" x14ac:dyDescent="0.25">
      <c r="A268" s="1">
        <v>43521</v>
      </c>
      <c r="B268">
        <v>97.152420000000006</v>
      </c>
      <c r="C268">
        <v>97.036124999999998</v>
      </c>
      <c r="D268">
        <v>363.91000400000001</v>
      </c>
      <c r="E268">
        <v>43.181052999999999</v>
      </c>
      <c r="F268">
        <v>132.499527</v>
      </c>
      <c r="G268">
        <f t="shared" si="22"/>
        <v>-4.3286979612962729E-3</v>
      </c>
      <c r="H268">
        <f t="shared" si="23"/>
        <v>-6.806169806043625E-3</v>
      </c>
      <c r="I268">
        <f t="shared" si="24"/>
        <v>2.4486964447461854E-3</v>
      </c>
      <c r="J268">
        <f t="shared" si="25"/>
        <v>-7.5371341596628038E-3</v>
      </c>
      <c r="K268">
        <f t="shared" si="26"/>
        <v>3.6777412970560312E-3</v>
      </c>
    </row>
    <row r="269" spans="1:11" x14ac:dyDescent="0.25">
      <c r="A269" s="1">
        <v>43518</v>
      </c>
      <c r="B269">
        <v>97.573875000000001</v>
      </c>
      <c r="C269">
        <v>97.698822000000007</v>
      </c>
      <c r="D269">
        <v>363.01998900000001</v>
      </c>
      <c r="E269">
        <v>43.507744000000002</v>
      </c>
      <c r="F269">
        <v>132.01312300000001</v>
      </c>
      <c r="G269">
        <f t="shared" si="22"/>
        <v>1.6084238275242599E-3</v>
      </c>
      <c r="H269">
        <f t="shared" si="23"/>
        <v>4.6992177303418351E-3</v>
      </c>
      <c r="I269">
        <f t="shared" si="24"/>
        <v>1.6806151427942766E-2</v>
      </c>
      <c r="J269">
        <f t="shared" si="25"/>
        <v>-1.2727960611995881E-2</v>
      </c>
      <c r="K269">
        <f t="shared" si="26"/>
        <v>8.6758037586193212E-3</v>
      </c>
    </row>
    <row r="270" spans="1:11" x14ac:dyDescent="0.25">
      <c r="A270" s="1">
        <v>43517</v>
      </c>
      <c r="B270">
        <v>97.417061000000004</v>
      </c>
      <c r="C270">
        <v>97.240791000000002</v>
      </c>
      <c r="D270">
        <v>356.97000100000002</v>
      </c>
      <c r="E270">
        <v>44.065047999999997</v>
      </c>
      <c r="F270">
        <v>130.87275700000001</v>
      </c>
      <c r="G270">
        <f t="shared" si="22"/>
        <v>-4.9179270720003899E-3</v>
      </c>
      <c r="H270">
        <f t="shared" si="23"/>
        <v>5.0236736057948624E-3</v>
      </c>
      <c r="I270">
        <f t="shared" si="24"/>
        <v>-8.2022638723081801E-3</v>
      </c>
      <c r="J270">
        <f t="shared" si="25"/>
        <v>1.6711060015385009E-2</v>
      </c>
      <c r="K270">
        <f t="shared" si="26"/>
        <v>-6.8439452440701796E-3</v>
      </c>
    </row>
    <row r="271" spans="1:11" x14ac:dyDescent="0.25">
      <c r="A271" s="1">
        <v>43516</v>
      </c>
      <c r="B271">
        <v>97.897330999999994</v>
      </c>
      <c r="C271">
        <v>96.753510000000006</v>
      </c>
      <c r="D271">
        <v>359.91000400000001</v>
      </c>
      <c r="E271">
        <v>43.334792999999998</v>
      </c>
      <c r="F271">
        <v>131.77151499999999</v>
      </c>
      <c r="G271">
        <f t="shared" si="22"/>
        <v>-2.2962154303679698E-2</v>
      </c>
      <c r="H271">
        <f t="shared" si="23"/>
        <v>-7.1259699990818938E-3</v>
      </c>
      <c r="I271">
        <f t="shared" si="24"/>
        <v>-5.5692175384592577E-3</v>
      </c>
      <c r="J271">
        <f t="shared" si="25"/>
        <v>6.0047291556418409E-3</v>
      </c>
      <c r="K271">
        <f t="shared" si="26"/>
        <v>4.8521996422873168E-3</v>
      </c>
    </row>
    <row r="272" spans="1:11" x14ac:dyDescent="0.25">
      <c r="A272" s="1">
        <v>43515</v>
      </c>
      <c r="B272">
        <v>100.171272</v>
      </c>
      <c r="C272">
        <v>97.445435000000003</v>
      </c>
      <c r="D272">
        <v>361.92001299999998</v>
      </c>
      <c r="E272">
        <v>43.075358999999999</v>
      </c>
      <c r="F272">
        <v>131.13368199999999</v>
      </c>
      <c r="G272">
        <f t="shared" si="22"/>
        <v>2.186141264552351E-2</v>
      </c>
      <c r="H272">
        <f t="shared" si="23"/>
        <v>1.5216540466059157E-2</v>
      </c>
      <c r="I272">
        <f t="shared" si="24"/>
        <v>1.405167305375378E-2</v>
      </c>
      <c r="J272">
        <f t="shared" si="25"/>
        <v>-9.1042392168193854E-3</v>
      </c>
      <c r="K272">
        <f t="shared" si="26"/>
        <v>-5.0723064521542389E-3</v>
      </c>
    </row>
    <row r="273" spans="1:11" x14ac:dyDescent="0.25">
      <c r="A273" s="1">
        <v>43511</v>
      </c>
      <c r="B273">
        <v>98.00515</v>
      </c>
      <c r="C273">
        <v>95.973877000000002</v>
      </c>
      <c r="D273">
        <v>356.86999500000002</v>
      </c>
      <c r="E273">
        <v>43.469318000000001</v>
      </c>
      <c r="F273">
        <v>131.800522</v>
      </c>
      <c r="G273">
        <f t="shared" si="22"/>
        <v>1.4810682431963077E-2</v>
      </c>
      <c r="H273">
        <f t="shared" si="23"/>
        <v>2.0312798089721864E-4</v>
      </c>
      <c r="I273">
        <f t="shared" si="24"/>
        <v>-6.1458192546531565E-3</v>
      </c>
      <c r="J273">
        <f t="shared" si="25"/>
        <v>-7.7066267881378122E-3</v>
      </c>
      <c r="K273">
        <f t="shared" si="26"/>
        <v>1.5294639661981701E-2</v>
      </c>
    </row>
    <row r="274" spans="1:11" x14ac:dyDescent="0.25">
      <c r="A274" s="1">
        <v>43510</v>
      </c>
      <c r="B274">
        <v>96.564323000000002</v>
      </c>
      <c r="C274">
        <v>95.954384000000005</v>
      </c>
      <c r="D274">
        <v>359.07000699999998</v>
      </c>
      <c r="E274">
        <v>43.805613999999998</v>
      </c>
      <c r="F274">
        <v>129.80001799999999</v>
      </c>
      <c r="G274">
        <f t="shared" si="22"/>
        <v>5.9043845114981697E-3</v>
      </c>
      <c r="H274">
        <f t="shared" si="23"/>
        <v>-7.8906654514336056E-3</v>
      </c>
      <c r="I274">
        <f t="shared" si="24"/>
        <v>2.0539853376194565E-2</v>
      </c>
      <c r="J274">
        <f t="shared" si="25"/>
        <v>-8.8125732816975583E-2</v>
      </c>
      <c r="K274">
        <f t="shared" si="26"/>
        <v>-1.0417144015151803E-3</v>
      </c>
    </row>
    <row r="275" spans="1:11" x14ac:dyDescent="0.25">
      <c r="A275" s="1">
        <v>43509</v>
      </c>
      <c r="B275">
        <v>95.995850000000004</v>
      </c>
      <c r="C275">
        <v>96.714523</v>
      </c>
      <c r="D275">
        <v>351.76998900000001</v>
      </c>
      <c r="E275">
        <v>47.841225000000001</v>
      </c>
      <c r="F275">
        <v>129.935303</v>
      </c>
      <c r="G275">
        <f t="shared" si="22"/>
        <v>9.9533929693954963E-3</v>
      </c>
      <c r="H275">
        <f t="shared" si="23"/>
        <v>-2.0153163385709425E-4</v>
      </c>
      <c r="I275">
        <f t="shared" si="24"/>
        <v>-2.3043175750416645E-2</v>
      </c>
      <c r="J275">
        <f t="shared" si="25"/>
        <v>2.6144054162793393E-3</v>
      </c>
      <c r="K275">
        <f t="shared" si="26"/>
        <v>2.1592336621622304E-3</v>
      </c>
    </row>
    <row r="276" spans="1:11" x14ac:dyDescent="0.25">
      <c r="A276" s="1">
        <v>43508</v>
      </c>
      <c r="B276">
        <v>95.045105000000007</v>
      </c>
      <c r="C276">
        <v>96.734015999999997</v>
      </c>
      <c r="D276">
        <v>359.97000100000002</v>
      </c>
      <c r="E276">
        <v>47.716312000000002</v>
      </c>
      <c r="F276">
        <v>129.655045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modified xsi:type="dcterms:W3CDTF">2020-08-13T03:58:39Z</dcterms:modified>
</cp:coreProperties>
</file>