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natal\Documents\WHOI\B2P Project\"/>
    </mc:Choice>
  </mc:AlternateContent>
  <xr:revisionPtr revIDLastSave="0" documentId="13_ncr:1_{92FED0AD-C7D3-46C0-AA28-2A1EFF7289A2}" xr6:coauthVersionLast="47" xr6:coauthVersionMax="47" xr10:uidLastSave="{00000000-0000-0000-0000-000000000000}"/>
  <bookViews>
    <workbookView xWindow="-98" yWindow="-98" windowWidth="21795" windowHeight="13875" xr2:uid="{00000000-000D-0000-FFFF-FFFF00000000}"/>
  </bookViews>
  <sheets>
    <sheet name="5mL OneAtATime AcetoneDryWeight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hhKowJqEaX2Iz62//yR52fvPAnXA=="/>
    </ext>
  </extLst>
</workbook>
</file>

<file path=xl/calcChain.xml><?xml version="1.0" encoding="utf-8"?>
<calcChain xmlns="http://schemas.openxmlformats.org/spreadsheetml/2006/main">
  <c r="E90" i="2" l="1"/>
  <c r="D90" i="2"/>
  <c r="F90" i="2" s="1"/>
  <c r="E89" i="2"/>
  <c r="D89" i="2"/>
  <c r="F89" i="2" s="1"/>
  <c r="AF92" i="2"/>
  <c r="AC92" i="2"/>
  <c r="Z92" i="2"/>
  <c r="W92" i="2"/>
  <c r="T92" i="2"/>
  <c r="Q92" i="2"/>
  <c r="N92" i="2"/>
  <c r="K92" i="2"/>
  <c r="H92" i="2"/>
  <c r="E88" i="2"/>
  <c r="D88" i="2"/>
  <c r="E87" i="2"/>
  <c r="D87" i="2"/>
  <c r="E86" i="2"/>
  <c r="D86" i="2"/>
  <c r="F86" i="2" s="1"/>
  <c r="E85" i="2"/>
  <c r="D85" i="2"/>
  <c r="F85" i="2" s="1"/>
  <c r="E84" i="2"/>
  <c r="D84" i="2"/>
  <c r="E83" i="2"/>
  <c r="D83" i="2"/>
  <c r="E82" i="2"/>
  <c r="D82" i="2"/>
  <c r="E81" i="2"/>
  <c r="D81" i="2"/>
  <c r="F81" i="2" s="1"/>
  <c r="E80" i="2"/>
  <c r="D80" i="2"/>
  <c r="E79" i="2"/>
  <c r="D79" i="2"/>
  <c r="E78" i="2"/>
  <c r="D78" i="2"/>
  <c r="F78" i="2" s="1"/>
  <c r="E77" i="2"/>
  <c r="D77" i="2"/>
  <c r="F77" i="2" s="1"/>
  <c r="E76" i="2"/>
  <c r="D76" i="2"/>
  <c r="E75" i="2"/>
  <c r="D75" i="2"/>
  <c r="E74" i="2"/>
  <c r="D74" i="2"/>
  <c r="F74" i="2" s="1"/>
  <c r="E73" i="2"/>
  <c r="D73" i="2"/>
  <c r="F73" i="2" s="1"/>
  <c r="AF68" i="2"/>
  <c r="AC68" i="2"/>
  <c r="Z68" i="2"/>
  <c r="W68" i="2"/>
  <c r="T68" i="2"/>
  <c r="Q68" i="2"/>
  <c r="N68" i="2"/>
  <c r="K68" i="2"/>
  <c r="H68" i="2"/>
  <c r="E66" i="2"/>
  <c r="D66" i="2"/>
  <c r="F66" i="2" s="1"/>
  <c r="E65" i="2"/>
  <c r="D65" i="2"/>
  <c r="E64" i="2"/>
  <c r="D64" i="2"/>
  <c r="E63" i="2"/>
  <c r="D63" i="2"/>
  <c r="E62" i="2"/>
  <c r="D62" i="2"/>
  <c r="E61" i="2"/>
  <c r="D61" i="2"/>
  <c r="E60" i="2"/>
  <c r="D60" i="2"/>
  <c r="E59" i="2"/>
  <c r="D59" i="2"/>
  <c r="E58" i="2"/>
  <c r="D58" i="2"/>
  <c r="F58" i="2" s="1"/>
  <c r="E57" i="2"/>
  <c r="D57" i="2"/>
  <c r="E56" i="2"/>
  <c r="D56" i="2"/>
  <c r="E55" i="2"/>
  <c r="D55" i="2"/>
  <c r="E54" i="2"/>
  <c r="D54" i="2"/>
  <c r="F54" i="2" s="1"/>
  <c r="E53" i="2"/>
  <c r="D53" i="2"/>
  <c r="E52" i="2"/>
  <c r="D52" i="2"/>
  <c r="E51" i="2"/>
  <c r="D51" i="2"/>
  <c r="E50" i="2"/>
  <c r="D50" i="2"/>
  <c r="F50" i="2" s="1"/>
  <c r="E49" i="2"/>
  <c r="D49" i="2"/>
  <c r="AF45" i="2"/>
  <c r="AC45" i="2"/>
  <c r="Z45" i="2"/>
  <c r="W45" i="2"/>
  <c r="T45" i="2"/>
  <c r="Q45" i="2"/>
  <c r="N45" i="2"/>
  <c r="K45" i="2"/>
  <c r="H45" i="2"/>
  <c r="E43" i="2"/>
  <c r="D43" i="2"/>
  <c r="F43" i="2" s="1"/>
  <c r="E42" i="2"/>
  <c r="D42" i="2"/>
  <c r="F42" i="2" s="1"/>
  <c r="E41" i="2"/>
  <c r="D41" i="2"/>
  <c r="E40" i="2"/>
  <c r="D40" i="2"/>
  <c r="E39" i="2"/>
  <c r="D39" i="2"/>
  <c r="F39" i="2" s="1"/>
  <c r="E38" i="2"/>
  <c r="D38" i="2"/>
  <c r="F38" i="2" s="1"/>
  <c r="E37" i="2"/>
  <c r="D37" i="2"/>
  <c r="E36" i="2"/>
  <c r="D36" i="2"/>
  <c r="F36" i="2" s="1"/>
  <c r="E35" i="2"/>
  <c r="D35" i="2"/>
  <c r="F35" i="2" s="1"/>
  <c r="E34" i="2"/>
  <c r="D34" i="2"/>
  <c r="F34" i="2" s="1"/>
  <c r="E33" i="2"/>
  <c r="D33" i="2"/>
  <c r="F33" i="2" s="1"/>
  <c r="E32" i="2"/>
  <c r="D32" i="2"/>
  <c r="E31" i="2"/>
  <c r="D31" i="2"/>
  <c r="E30" i="2"/>
  <c r="D30" i="2"/>
  <c r="F30" i="2" s="1"/>
  <c r="E29" i="2"/>
  <c r="D29" i="2"/>
  <c r="F29" i="2" s="1"/>
  <c r="E28" i="2"/>
  <c r="D28" i="2"/>
  <c r="F28" i="2" s="1"/>
  <c r="E27" i="2"/>
  <c r="D27" i="2"/>
  <c r="E26" i="2"/>
  <c r="D26" i="2"/>
  <c r="F26" i="2" s="1"/>
  <c r="E3" i="2"/>
  <c r="D18" i="2"/>
  <c r="E18" i="2"/>
  <c r="D19" i="2"/>
  <c r="E19" i="2"/>
  <c r="D20" i="2"/>
  <c r="E20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F52" i="2" l="1"/>
  <c r="F56" i="2"/>
  <c r="F60" i="2"/>
  <c r="F64" i="2"/>
  <c r="G89" i="2"/>
  <c r="G90" i="2"/>
  <c r="F20" i="2"/>
  <c r="G20" i="2" s="1"/>
  <c r="I20" i="2" s="1"/>
  <c r="F51" i="2"/>
  <c r="G51" i="2" s="1"/>
  <c r="F55" i="2"/>
  <c r="G55" i="2" s="1"/>
  <c r="F49" i="2"/>
  <c r="G49" i="2" s="1"/>
  <c r="F53" i="2"/>
  <c r="G53" i="2" s="1"/>
  <c r="F57" i="2"/>
  <c r="G57" i="2" s="1"/>
  <c r="F61" i="2"/>
  <c r="G61" i="2" s="1"/>
  <c r="F65" i="2"/>
  <c r="G65" i="2" s="1"/>
  <c r="F82" i="2"/>
  <c r="G82" i="2" s="1"/>
  <c r="F76" i="2"/>
  <c r="G76" i="2" s="1"/>
  <c r="F80" i="2"/>
  <c r="G80" i="2" s="1"/>
  <c r="F84" i="2"/>
  <c r="F88" i="2"/>
  <c r="G88" i="2" s="1"/>
  <c r="F79" i="2"/>
  <c r="G79" i="2" s="1"/>
  <c r="F63" i="2"/>
  <c r="G63" i="2" s="1"/>
  <c r="F59" i="2"/>
  <c r="G59" i="2" s="1"/>
  <c r="F75" i="2"/>
  <c r="G75" i="2" s="1"/>
  <c r="F83" i="2"/>
  <c r="G83" i="2" s="1"/>
  <c r="F87" i="2"/>
  <c r="G87" i="2" s="1"/>
  <c r="F31" i="2"/>
  <c r="G31" i="2" s="1"/>
  <c r="F62" i="2"/>
  <c r="G62" i="2" s="1"/>
  <c r="G73" i="2"/>
  <c r="G85" i="2"/>
  <c r="G78" i="2"/>
  <c r="G84" i="2"/>
  <c r="G77" i="2"/>
  <c r="G74" i="2"/>
  <c r="G81" i="2"/>
  <c r="G86" i="2"/>
  <c r="G54" i="2"/>
  <c r="G60" i="2"/>
  <c r="G66" i="2"/>
  <c r="G50" i="2"/>
  <c r="G52" i="2"/>
  <c r="G58" i="2"/>
  <c r="G56" i="2"/>
  <c r="G64" i="2"/>
  <c r="F18" i="2"/>
  <c r="G18" i="2" s="1"/>
  <c r="I18" i="2" s="1"/>
  <c r="F32" i="2"/>
  <c r="F40" i="2"/>
  <c r="G40" i="2" s="1"/>
  <c r="F27" i="2"/>
  <c r="G27" i="2" s="1"/>
  <c r="F37" i="2"/>
  <c r="G37" i="2" s="1"/>
  <c r="F41" i="2"/>
  <c r="G41" i="2" s="1"/>
  <c r="G42" i="2"/>
  <c r="G26" i="2"/>
  <c r="G30" i="2"/>
  <c r="G38" i="2"/>
  <c r="G35" i="2"/>
  <c r="G29" i="2"/>
  <c r="G34" i="2"/>
  <c r="G43" i="2"/>
  <c r="G28" i="2"/>
  <c r="G36" i="2"/>
  <c r="G39" i="2"/>
  <c r="G32" i="2"/>
  <c r="G33" i="2"/>
  <c r="F19" i="2"/>
  <c r="G19" i="2" s="1"/>
  <c r="L20" i="2"/>
  <c r="M20" i="2" s="1"/>
  <c r="D4" i="2"/>
  <c r="D5" i="2"/>
  <c r="F5" i="2" s="1"/>
  <c r="D6" i="2"/>
  <c r="D7" i="2"/>
  <c r="F7" i="2" s="1"/>
  <c r="D8" i="2"/>
  <c r="D9" i="2"/>
  <c r="F9" i="2" s="1"/>
  <c r="D10" i="2"/>
  <c r="D11" i="2"/>
  <c r="F11" i="2" s="1"/>
  <c r="D12" i="2"/>
  <c r="D13" i="2"/>
  <c r="F13" i="2" s="1"/>
  <c r="D14" i="2"/>
  <c r="D15" i="2"/>
  <c r="F15" i="2" s="1"/>
  <c r="D16" i="2"/>
  <c r="D17" i="2"/>
  <c r="F17" i="2" s="1"/>
  <c r="D3" i="2"/>
  <c r="F3" i="2" s="1"/>
  <c r="AF22" i="2"/>
  <c r="AC22" i="2"/>
  <c r="Z22" i="2"/>
  <c r="W22" i="2"/>
  <c r="T22" i="2"/>
  <c r="Q22" i="2"/>
  <c r="N22" i="2"/>
  <c r="K22" i="2"/>
  <c r="H22" i="2"/>
  <c r="AG20" i="2" l="1"/>
  <c r="AH20" i="2" s="1"/>
  <c r="R20" i="2"/>
  <c r="S20" i="2" s="1"/>
  <c r="AD20" i="2"/>
  <c r="AE20" i="2" s="1"/>
  <c r="U18" i="2"/>
  <c r="V18" i="2" s="1"/>
  <c r="R18" i="2"/>
  <c r="S18" i="2" s="1"/>
  <c r="O20" i="2"/>
  <c r="P20" i="2" s="1"/>
  <c r="X20" i="2"/>
  <c r="Y20" i="2" s="1"/>
  <c r="U20" i="2"/>
  <c r="V20" i="2" s="1"/>
  <c r="AA20" i="2"/>
  <c r="AB20" i="2" s="1"/>
  <c r="AG90" i="2"/>
  <c r="AH90" i="2" s="1"/>
  <c r="U90" i="2"/>
  <c r="V90" i="2" s="1"/>
  <c r="I90" i="2"/>
  <c r="J90" i="2" s="1"/>
  <c r="AD90" i="2"/>
  <c r="AE90" i="2" s="1"/>
  <c r="R90" i="2"/>
  <c r="S90" i="2" s="1"/>
  <c r="AA90" i="2"/>
  <c r="AB90" i="2" s="1"/>
  <c r="O90" i="2"/>
  <c r="P90" i="2" s="1"/>
  <c r="X90" i="2"/>
  <c r="Y90" i="2" s="1"/>
  <c r="L90" i="2"/>
  <c r="M90" i="2" s="1"/>
  <c r="AD89" i="2"/>
  <c r="AE89" i="2" s="1"/>
  <c r="R89" i="2"/>
  <c r="S89" i="2" s="1"/>
  <c r="AA89" i="2"/>
  <c r="AB89" i="2" s="1"/>
  <c r="O89" i="2"/>
  <c r="P89" i="2" s="1"/>
  <c r="X89" i="2"/>
  <c r="Y89" i="2" s="1"/>
  <c r="L89" i="2"/>
  <c r="M89" i="2" s="1"/>
  <c r="AG89" i="2"/>
  <c r="AH89" i="2" s="1"/>
  <c r="U89" i="2"/>
  <c r="V89" i="2" s="1"/>
  <c r="I89" i="2"/>
  <c r="J89" i="2" s="1"/>
  <c r="AA18" i="2"/>
  <c r="AB18" i="2" s="1"/>
  <c r="J20" i="2"/>
  <c r="X18" i="2"/>
  <c r="Y18" i="2" s="1"/>
  <c r="AD18" i="2"/>
  <c r="AE18" i="2" s="1"/>
  <c r="J18" i="2"/>
  <c r="O18" i="2"/>
  <c r="P18" i="2" s="1"/>
  <c r="AG18" i="2"/>
  <c r="AH18" i="2" s="1"/>
  <c r="L18" i="2"/>
  <c r="M18" i="2" s="1"/>
  <c r="X86" i="2"/>
  <c r="Y86" i="2" s="1"/>
  <c r="L86" i="2"/>
  <c r="M86" i="2" s="1"/>
  <c r="AA86" i="2"/>
  <c r="AB86" i="2" s="1"/>
  <c r="I86" i="2"/>
  <c r="J86" i="2" s="1"/>
  <c r="U86" i="2"/>
  <c r="V86" i="2" s="1"/>
  <c r="AG86" i="2"/>
  <c r="AH86" i="2" s="1"/>
  <c r="AD86" i="2"/>
  <c r="AE86" i="2" s="1"/>
  <c r="R86" i="2"/>
  <c r="S86" i="2" s="1"/>
  <c r="O86" i="2"/>
  <c r="P86" i="2" s="1"/>
  <c r="X74" i="2"/>
  <c r="Y74" i="2" s="1"/>
  <c r="L74" i="2"/>
  <c r="M74" i="2" s="1"/>
  <c r="I74" i="2"/>
  <c r="J74" i="2" s="1"/>
  <c r="U74" i="2"/>
  <c r="V74" i="2" s="1"/>
  <c r="AG74" i="2"/>
  <c r="AH74" i="2" s="1"/>
  <c r="R74" i="2"/>
  <c r="S74" i="2" s="1"/>
  <c r="AD74" i="2"/>
  <c r="AE74" i="2" s="1"/>
  <c r="O74" i="2"/>
  <c r="P74" i="2" s="1"/>
  <c r="AA74" i="2"/>
  <c r="AB74" i="2" s="1"/>
  <c r="AG77" i="2"/>
  <c r="AH77" i="2" s="1"/>
  <c r="U77" i="2"/>
  <c r="V77" i="2" s="1"/>
  <c r="I77" i="2"/>
  <c r="J77" i="2" s="1"/>
  <c r="AA77" i="2"/>
  <c r="AB77" i="2" s="1"/>
  <c r="L77" i="2"/>
  <c r="M77" i="2" s="1"/>
  <c r="X77" i="2"/>
  <c r="Y77" i="2" s="1"/>
  <c r="AD77" i="2"/>
  <c r="AE77" i="2" s="1"/>
  <c r="R77" i="2"/>
  <c r="S77" i="2" s="1"/>
  <c r="O77" i="2"/>
  <c r="P77" i="2" s="1"/>
  <c r="AA75" i="2"/>
  <c r="AB75" i="2" s="1"/>
  <c r="O75" i="2"/>
  <c r="P75" i="2" s="1"/>
  <c r="AG75" i="2"/>
  <c r="AH75" i="2" s="1"/>
  <c r="R75" i="2"/>
  <c r="S75" i="2" s="1"/>
  <c r="AD75" i="2"/>
  <c r="AE75" i="2" s="1"/>
  <c r="L75" i="2"/>
  <c r="M75" i="2" s="1"/>
  <c r="X75" i="2"/>
  <c r="Y75" i="2" s="1"/>
  <c r="I75" i="2"/>
  <c r="J75" i="2" s="1"/>
  <c r="U75" i="2"/>
  <c r="V75" i="2" s="1"/>
  <c r="AG81" i="2"/>
  <c r="AH81" i="2" s="1"/>
  <c r="U81" i="2"/>
  <c r="V81" i="2" s="1"/>
  <c r="I81" i="2"/>
  <c r="J81" i="2" s="1"/>
  <c r="R81" i="2"/>
  <c r="S81" i="2" s="1"/>
  <c r="AD81" i="2"/>
  <c r="AE81" i="2" s="1"/>
  <c r="O81" i="2"/>
  <c r="P81" i="2" s="1"/>
  <c r="X81" i="2"/>
  <c r="Y81" i="2" s="1"/>
  <c r="L81" i="2"/>
  <c r="M81" i="2" s="1"/>
  <c r="AA81" i="2"/>
  <c r="AB81" i="2" s="1"/>
  <c r="AD88" i="2"/>
  <c r="AE88" i="2" s="1"/>
  <c r="R88" i="2"/>
  <c r="S88" i="2" s="1"/>
  <c r="U88" i="2"/>
  <c r="V88" i="2" s="1"/>
  <c r="AG88" i="2"/>
  <c r="AH88" i="2" s="1"/>
  <c r="O88" i="2"/>
  <c r="P88" i="2" s="1"/>
  <c r="AA88" i="2"/>
  <c r="AB88" i="2" s="1"/>
  <c r="X88" i="2"/>
  <c r="Y88" i="2" s="1"/>
  <c r="L88" i="2"/>
  <c r="M88" i="2" s="1"/>
  <c r="I88" i="2"/>
  <c r="J88" i="2" s="1"/>
  <c r="AD84" i="2"/>
  <c r="AE84" i="2" s="1"/>
  <c r="R84" i="2"/>
  <c r="S84" i="2" s="1"/>
  <c r="AA84" i="2"/>
  <c r="AB84" i="2" s="1"/>
  <c r="L84" i="2"/>
  <c r="M84" i="2" s="1"/>
  <c r="X84" i="2"/>
  <c r="Y84" i="2" s="1"/>
  <c r="I84" i="2"/>
  <c r="J84" i="2" s="1"/>
  <c r="AG84" i="2"/>
  <c r="AH84" i="2" s="1"/>
  <c r="U84" i="2"/>
  <c r="V84" i="2" s="1"/>
  <c r="O84" i="2"/>
  <c r="P84" i="2" s="1"/>
  <c r="AD76" i="2"/>
  <c r="AE76" i="2" s="1"/>
  <c r="R76" i="2"/>
  <c r="S76" i="2" s="1"/>
  <c r="AA76" i="2"/>
  <c r="AB76" i="2" s="1"/>
  <c r="L76" i="2"/>
  <c r="M76" i="2" s="1"/>
  <c r="X76" i="2"/>
  <c r="Y76" i="2" s="1"/>
  <c r="I76" i="2"/>
  <c r="J76" i="2" s="1"/>
  <c r="U76" i="2"/>
  <c r="V76" i="2" s="1"/>
  <c r="O76" i="2"/>
  <c r="P76" i="2" s="1"/>
  <c r="AG76" i="2"/>
  <c r="AH76" i="2" s="1"/>
  <c r="X78" i="2"/>
  <c r="Y78" i="2" s="1"/>
  <c r="L78" i="2"/>
  <c r="M78" i="2" s="1"/>
  <c r="AA78" i="2"/>
  <c r="AB78" i="2" s="1"/>
  <c r="I78" i="2"/>
  <c r="J78" i="2" s="1"/>
  <c r="U78" i="2"/>
  <c r="V78" i="2" s="1"/>
  <c r="AD78" i="2"/>
  <c r="AE78" i="2" s="1"/>
  <c r="R78" i="2"/>
  <c r="S78" i="2" s="1"/>
  <c r="O78" i="2"/>
  <c r="P78" i="2" s="1"/>
  <c r="AG78" i="2"/>
  <c r="AH78" i="2" s="1"/>
  <c r="AA83" i="2"/>
  <c r="AB83" i="2" s="1"/>
  <c r="O83" i="2"/>
  <c r="P83" i="2" s="1"/>
  <c r="AG83" i="2"/>
  <c r="AH83" i="2" s="1"/>
  <c r="R83" i="2"/>
  <c r="S83" i="2" s="1"/>
  <c r="AD83" i="2"/>
  <c r="AE83" i="2" s="1"/>
  <c r="L83" i="2"/>
  <c r="M83" i="2" s="1"/>
  <c r="X83" i="2"/>
  <c r="Y83" i="2" s="1"/>
  <c r="I83" i="2"/>
  <c r="J83" i="2" s="1"/>
  <c r="U83" i="2"/>
  <c r="V83" i="2" s="1"/>
  <c r="AD80" i="2"/>
  <c r="AE80" i="2" s="1"/>
  <c r="R80" i="2"/>
  <c r="S80" i="2" s="1"/>
  <c r="U80" i="2"/>
  <c r="V80" i="2" s="1"/>
  <c r="AG80" i="2"/>
  <c r="AH80" i="2" s="1"/>
  <c r="O80" i="2"/>
  <c r="P80" i="2" s="1"/>
  <c r="X80" i="2"/>
  <c r="Y80" i="2" s="1"/>
  <c r="L80" i="2"/>
  <c r="M80" i="2" s="1"/>
  <c r="I80" i="2"/>
  <c r="J80" i="2" s="1"/>
  <c r="AA80" i="2"/>
  <c r="AB80" i="2" s="1"/>
  <c r="AA87" i="2"/>
  <c r="AB87" i="2" s="1"/>
  <c r="O87" i="2"/>
  <c r="P87" i="2" s="1"/>
  <c r="X87" i="2"/>
  <c r="Y87" i="2" s="1"/>
  <c r="I87" i="2"/>
  <c r="J87" i="2" s="1"/>
  <c r="U87" i="2"/>
  <c r="V87" i="2" s="1"/>
  <c r="AG87" i="2"/>
  <c r="AH87" i="2" s="1"/>
  <c r="R87" i="2"/>
  <c r="S87" i="2" s="1"/>
  <c r="AD87" i="2"/>
  <c r="AE87" i="2" s="1"/>
  <c r="L87" i="2"/>
  <c r="M87" i="2" s="1"/>
  <c r="AG73" i="2"/>
  <c r="AH73" i="2" s="1"/>
  <c r="U73" i="2"/>
  <c r="V73" i="2" s="1"/>
  <c r="I73" i="2"/>
  <c r="J73" i="2" s="1"/>
  <c r="O73" i="2"/>
  <c r="P73" i="2" s="1"/>
  <c r="AA73" i="2"/>
  <c r="AB73" i="2" s="1"/>
  <c r="L73" i="2"/>
  <c r="M73" i="2" s="1"/>
  <c r="X73" i="2"/>
  <c r="Y73" i="2" s="1"/>
  <c r="R73" i="2"/>
  <c r="S73" i="2" s="1"/>
  <c r="AD73" i="2"/>
  <c r="AE73" i="2" s="1"/>
  <c r="X82" i="2"/>
  <c r="Y82" i="2" s="1"/>
  <c r="L82" i="2"/>
  <c r="M82" i="2" s="1"/>
  <c r="AG82" i="2"/>
  <c r="AH82" i="2" s="1"/>
  <c r="R82" i="2"/>
  <c r="S82" i="2" s="1"/>
  <c r="AD82" i="2"/>
  <c r="AE82" i="2" s="1"/>
  <c r="O82" i="2"/>
  <c r="P82" i="2" s="1"/>
  <c r="U82" i="2"/>
  <c r="V82" i="2" s="1"/>
  <c r="I82" i="2"/>
  <c r="J82" i="2" s="1"/>
  <c r="AA82" i="2"/>
  <c r="AB82" i="2" s="1"/>
  <c r="AA79" i="2"/>
  <c r="AB79" i="2" s="1"/>
  <c r="O79" i="2"/>
  <c r="P79" i="2" s="1"/>
  <c r="X79" i="2"/>
  <c r="Y79" i="2" s="1"/>
  <c r="I79" i="2"/>
  <c r="J79" i="2" s="1"/>
  <c r="U79" i="2"/>
  <c r="V79" i="2" s="1"/>
  <c r="AG79" i="2"/>
  <c r="AH79" i="2" s="1"/>
  <c r="R79" i="2"/>
  <c r="S79" i="2" s="1"/>
  <c r="AD79" i="2"/>
  <c r="AE79" i="2" s="1"/>
  <c r="L79" i="2"/>
  <c r="M79" i="2" s="1"/>
  <c r="AG85" i="2"/>
  <c r="AH85" i="2" s="1"/>
  <c r="U85" i="2"/>
  <c r="V85" i="2" s="1"/>
  <c r="I85" i="2"/>
  <c r="J85" i="2" s="1"/>
  <c r="AA85" i="2"/>
  <c r="AB85" i="2" s="1"/>
  <c r="L85" i="2"/>
  <c r="M85" i="2" s="1"/>
  <c r="X85" i="2"/>
  <c r="Y85" i="2" s="1"/>
  <c r="AD85" i="2"/>
  <c r="AE85" i="2" s="1"/>
  <c r="R85" i="2"/>
  <c r="S85" i="2" s="1"/>
  <c r="O85" i="2"/>
  <c r="P85" i="2" s="1"/>
  <c r="X62" i="2"/>
  <c r="Y62" i="2" s="1"/>
  <c r="L62" i="2"/>
  <c r="M62" i="2" s="1"/>
  <c r="AA62" i="2"/>
  <c r="AB62" i="2" s="1"/>
  <c r="I62" i="2"/>
  <c r="J62" i="2" s="1"/>
  <c r="U62" i="2"/>
  <c r="V62" i="2" s="1"/>
  <c r="AG62" i="2"/>
  <c r="AH62" i="2" s="1"/>
  <c r="AD62" i="2"/>
  <c r="AE62" i="2" s="1"/>
  <c r="R62" i="2"/>
  <c r="S62" i="2" s="1"/>
  <c r="O62" i="2"/>
  <c r="P62" i="2" s="1"/>
  <c r="X50" i="2"/>
  <c r="Y50" i="2" s="1"/>
  <c r="L50" i="2"/>
  <c r="M50" i="2" s="1"/>
  <c r="I50" i="2"/>
  <c r="J50" i="2" s="1"/>
  <c r="U50" i="2"/>
  <c r="V50" i="2" s="1"/>
  <c r="AG50" i="2"/>
  <c r="AH50" i="2" s="1"/>
  <c r="R50" i="2"/>
  <c r="S50" i="2" s="1"/>
  <c r="AD50" i="2"/>
  <c r="AE50" i="2" s="1"/>
  <c r="O50" i="2"/>
  <c r="P50" i="2" s="1"/>
  <c r="AA50" i="2"/>
  <c r="AB50" i="2" s="1"/>
  <c r="AG53" i="2"/>
  <c r="AH53" i="2" s="1"/>
  <c r="U53" i="2"/>
  <c r="V53" i="2" s="1"/>
  <c r="I53" i="2"/>
  <c r="J53" i="2" s="1"/>
  <c r="AA53" i="2"/>
  <c r="AB53" i="2" s="1"/>
  <c r="L53" i="2"/>
  <c r="M53" i="2" s="1"/>
  <c r="X53" i="2"/>
  <c r="Y53" i="2" s="1"/>
  <c r="AD53" i="2"/>
  <c r="AE53" i="2" s="1"/>
  <c r="R53" i="2"/>
  <c r="S53" i="2" s="1"/>
  <c r="O53" i="2"/>
  <c r="P53" i="2" s="1"/>
  <c r="AG65" i="2"/>
  <c r="AH65" i="2" s="1"/>
  <c r="U65" i="2"/>
  <c r="V65" i="2" s="1"/>
  <c r="I65" i="2"/>
  <c r="J65" i="2" s="1"/>
  <c r="R65" i="2"/>
  <c r="S65" i="2" s="1"/>
  <c r="AD65" i="2"/>
  <c r="AE65" i="2" s="1"/>
  <c r="O65" i="2"/>
  <c r="P65" i="2" s="1"/>
  <c r="AA65" i="2"/>
  <c r="AB65" i="2" s="1"/>
  <c r="X65" i="2"/>
  <c r="Y65" i="2" s="1"/>
  <c r="L65" i="2"/>
  <c r="M65" i="2" s="1"/>
  <c r="AA51" i="2"/>
  <c r="AB51" i="2" s="1"/>
  <c r="O51" i="2"/>
  <c r="P51" i="2" s="1"/>
  <c r="AG51" i="2"/>
  <c r="AH51" i="2" s="1"/>
  <c r="R51" i="2"/>
  <c r="S51" i="2" s="1"/>
  <c r="AD51" i="2"/>
  <c r="AE51" i="2" s="1"/>
  <c r="L51" i="2"/>
  <c r="M51" i="2" s="1"/>
  <c r="X51" i="2"/>
  <c r="Y51" i="2" s="1"/>
  <c r="I51" i="2"/>
  <c r="J51" i="2" s="1"/>
  <c r="U51" i="2"/>
  <c r="V51" i="2" s="1"/>
  <c r="AG57" i="2"/>
  <c r="AH57" i="2" s="1"/>
  <c r="U57" i="2"/>
  <c r="V57" i="2" s="1"/>
  <c r="I57" i="2"/>
  <c r="J57" i="2" s="1"/>
  <c r="R57" i="2"/>
  <c r="S57" i="2" s="1"/>
  <c r="AD57" i="2"/>
  <c r="AE57" i="2" s="1"/>
  <c r="O57" i="2"/>
  <c r="P57" i="2" s="1"/>
  <c r="X57" i="2"/>
  <c r="Y57" i="2" s="1"/>
  <c r="L57" i="2"/>
  <c r="M57" i="2" s="1"/>
  <c r="AA57" i="2"/>
  <c r="AB57" i="2" s="1"/>
  <c r="X66" i="2"/>
  <c r="Y66" i="2" s="1"/>
  <c r="L66" i="2"/>
  <c r="M66" i="2" s="1"/>
  <c r="AG66" i="2"/>
  <c r="AH66" i="2" s="1"/>
  <c r="R66" i="2"/>
  <c r="S66" i="2" s="1"/>
  <c r="AD66" i="2"/>
  <c r="AE66" i="2" s="1"/>
  <c r="O66" i="2"/>
  <c r="P66" i="2" s="1"/>
  <c r="AA66" i="2"/>
  <c r="AB66" i="2" s="1"/>
  <c r="U66" i="2"/>
  <c r="V66" i="2" s="1"/>
  <c r="I66" i="2"/>
  <c r="J66" i="2" s="1"/>
  <c r="AD64" i="2"/>
  <c r="AE64" i="2" s="1"/>
  <c r="R64" i="2"/>
  <c r="S64" i="2" s="1"/>
  <c r="U64" i="2"/>
  <c r="V64" i="2" s="1"/>
  <c r="AG64" i="2"/>
  <c r="AH64" i="2" s="1"/>
  <c r="O64" i="2"/>
  <c r="P64" i="2" s="1"/>
  <c r="AA64" i="2"/>
  <c r="AB64" i="2" s="1"/>
  <c r="X64" i="2"/>
  <c r="Y64" i="2" s="1"/>
  <c r="L64" i="2"/>
  <c r="M64" i="2" s="1"/>
  <c r="I64" i="2"/>
  <c r="J64" i="2" s="1"/>
  <c r="AD60" i="2"/>
  <c r="AE60" i="2" s="1"/>
  <c r="R60" i="2"/>
  <c r="S60" i="2" s="1"/>
  <c r="AA60" i="2"/>
  <c r="AB60" i="2" s="1"/>
  <c r="L60" i="2"/>
  <c r="M60" i="2" s="1"/>
  <c r="X60" i="2"/>
  <c r="Y60" i="2" s="1"/>
  <c r="I60" i="2"/>
  <c r="J60" i="2" s="1"/>
  <c r="AG60" i="2"/>
  <c r="AH60" i="2" s="1"/>
  <c r="U60" i="2"/>
  <c r="V60" i="2" s="1"/>
  <c r="O60" i="2"/>
  <c r="P60" i="2" s="1"/>
  <c r="AD52" i="2"/>
  <c r="AE52" i="2" s="1"/>
  <c r="R52" i="2"/>
  <c r="S52" i="2" s="1"/>
  <c r="AA52" i="2"/>
  <c r="AB52" i="2" s="1"/>
  <c r="L52" i="2"/>
  <c r="M52" i="2" s="1"/>
  <c r="X52" i="2"/>
  <c r="Y52" i="2" s="1"/>
  <c r="I52" i="2"/>
  <c r="J52" i="2" s="1"/>
  <c r="U52" i="2"/>
  <c r="V52" i="2" s="1"/>
  <c r="O52" i="2"/>
  <c r="P52" i="2" s="1"/>
  <c r="AG52" i="2"/>
  <c r="AH52" i="2" s="1"/>
  <c r="X54" i="2"/>
  <c r="Y54" i="2" s="1"/>
  <c r="L54" i="2"/>
  <c r="M54" i="2" s="1"/>
  <c r="AA54" i="2"/>
  <c r="AB54" i="2" s="1"/>
  <c r="I54" i="2"/>
  <c r="J54" i="2" s="1"/>
  <c r="U54" i="2"/>
  <c r="V54" i="2" s="1"/>
  <c r="AD54" i="2"/>
  <c r="AE54" i="2" s="1"/>
  <c r="R54" i="2"/>
  <c r="S54" i="2" s="1"/>
  <c r="O54" i="2"/>
  <c r="P54" i="2" s="1"/>
  <c r="AG54" i="2"/>
  <c r="AH54" i="2" s="1"/>
  <c r="AA59" i="2"/>
  <c r="AB59" i="2" s="1"/>
  <c r="O59" i="2"/>
  <c r="P59" i="2" s="1"/>
  <c r="AG59" i="2"/>
  <c r="AH59" i="2" s="1"/>
  <c r="R59" i="2"/>
  <c r="S59" i="2" s="1"/>
  <c r="AD59" i="2"/>
  <c r="AE59" i="2" s="1"/>
  <c r="L59" i="2"/>
  <c r="M59" i="2" s="1"/>
  <c r="X59" i="2"/>
  <c r="Y59" i="2" s="1"/>
  <c r="I59" i="2"/>
  <c r="J59" i="2" s="1"/>
  <c r="U59" i="2"/>
  <c r="V59" i="2" s="1"/>
  <c r="AD56" i="2"/>
  <c r="AE56" i="2" s="1"/>
  <c r="R56" i="2"/>
  <c r="S56" i="2" s="1"/>
  <c r="U56" i="2"/>
  <c r="V56" i="2" s="1"/>
  <c r="AG56" i="2"/>
  <c r="AH56" i="2" s="1"/>
  <c r="O56" i="2"/>
  <c r="P56" i="2" s="1"/>
  <c r="X56" i="2"/>
  <c r="Y56" i="2" s="1"/>
  <c r="L56" i="2"/>
  <c r="M56" i="2" s="1"/>
  <c r="I56" i="2"/>
  <c r="J56" i="2" s="1"/>
  <c r="AA56" i="2"/>
  <c r="AB56" i="2" s="1"/>
  <c r="AA63" i="2"/>
  <c r="AB63" i="2" s="1"/>
  <c r="O63" i="2"/>
  <c r="P63" i="2" s="1"/>
  <c r="X63" i="2"/>
  <c r="Y63" i="2" s="1"/>
  <c r="I63" i="2"/>
  <c r="J63" i="2" s="1"/>
  <c r="U63" i="2"/>
  <c r="V63" i="2" s="1"/>
  <c r="AG63" i="2"/>
  <c r="AH63" i="2" s="1"/>
  <c r="R63" i="2"/>
  <c r="S63" i="2" s="1"/>
  <c r="AD63" i="2"/>
  <c r="AE63" i="2" s="1"/>
  <c r="L63" i="2"/>
  <c r="M63" i="2" s="1"/>
  <c r="AG49" i="2"/>
  <c r="AH49" i="2" s="1"/>
  <c r="U49" i="2"/>
  <c r="V49" i="2" s="1"/>
  <c r="I49" i="2"/>
  <c r="J49" i="2" s="1"/>
  <c r="O49" i="2"/>
  <c r="P49" i="2" s="1"/>
  <c r="AA49" i="2"/>
  <c r="AB49" i="2" s="1"/>
  <c r="L49" i="2"/>
  <c r="M49" i="2" s="1"/>
  <c r="X49" i="2"/>
  <c r="Y49" i="2" s="1"/>
  <c r="R49" i="2"/>
  <c r="S49" i="2" s="1"/>
  <c r="AD49" i="2"/>
  <c r="AE49" i="2" s="1"/>
  <c r="X58" i="2"/>
  <c r="Y58" i="2" s="1"/>
  <c r="L58" i="2"/>
  <c r="M58" i="2" s="1"/>
  <c r="AG58" i="2"/>
  <c r="AH58" i="2" s="1"/>
  <c r="R58" i="2"/>
  <c r="S58" i="2" s="1"/>
  <c r="AD58" i="2"/>
  <c r="AE58" i="2" s="1"/>
  <c r="O58" i="2"/>
  <c r="P58" i="2" s="1"/>
  <c r="U58" i="2"/>
  <c r="V58" i="2" s="1"/>
  <c r="I58" i="2"/>
  <c r="J58" i="2" s="1"/>
  <c r="AA58" i="2"/>
  <c r="AB58" i="2" s="1"/>
  <c r="AA55" i="2"/>
  <c r="AB55" i="2" s="1"/>
  <c r="O55" i="2"/>
  <c r="P55" i="2" s="1"/>
  <c r="X55" i="2"/>
  <c r="Y55" i="2" s="1"/>
  <c r="I55" i="2"/>
  <c r="J55" i="2" s="1"/>
  <c r="U55" i="2"/>
  <c r="V55" i="2" s="1"/>
  <c r="AG55" i="2"/>
  <c r="AH55" i="2" s="1"/>
  <c r="R55" i="2"/>
  <c r="S55" i="2" s="1"/>
  <c r="AD55" i="2"/>
  <c r="AE55" i="2" s="1"/>
  <c r="L55" i="2"/>
  <c r="M55" i="2" s="1"/>
  <c r="AG61" i="2"/>
  <c r="AH61" i="2" s="1"/>
  <c r="U61" i="2"/>
  <c r="V61" i="2" s="1"/>
  <c r="I61" i="2"/>
  <c r="J61" i="2" s="1"/>
  <c r="AA61" i="2"/>
  <c r="AB61" i="2" s="1"/>
  <c r="L61" i="2"/>
  <c r="M61" i="2" s="1"/>
  <c r="X61" i="2"/>
  <c r="Y61" i="2" s="1"/>
  <c r="AD61" i="2"/>
  <c r="AE61" i="2" s="1"/>
  <c r="R61" i="2"/>
  <c r="S61" i="2" s="1"/>
  <c r="O61" i="2"/>
  <c r="P61" i="2" s="1"/>
  <c r="AD33" i="2"/>
  <c r="AE33" i="2" s="1"/>
  <c r="R33" i="2"/>
  <c r="S33" i="2" s="1"/>
  <c r="U33" i="2"/>
  <c r="V33" i="2" s="1"/>
  <c r="AG33" i="2"/>
  <c r="AH33" i="2" s="1"/>
  <c r="L33" i="2"/>
  <c r="M33" i="2" s="1"/>
  <c r="O33" i="2"/>
  <c r="P33" i="2" s="1"/>
  <c r="AA33" i="2"/>
  <c r="AB33" i="2" s="1"/>
  <c r="X33" i="2"/>
  <c r="Y33" i="2" s="1"/>
  <c r="I33" i="2"/>
  <c r="J33" i="2" s="1"/>
  <c r="AG38" i="2"/>
  <c r="AH38" i="2" s="1"/>
  <c r="U38" i="2"/>
  <c r="V38" i="2" s="1"/>
  <c r="I38" i="2"/>
  <c r="J38" i="2" s="1"/>
  <c r="AA38" i="2"/>
  <c r="AB38" i="2" s="1"/>
  <c r="L38" i="2"/>
  <c r="M38" i="2" s="1"/>
  <c r="X38" i="2"/>
  <c r="Y38" i="2" s="1"/>
  <c r="R38" i="2"/>
  <c r="S38" i="2" s="1"/>
  <c r="AD38" i="2"/>
  <c r="AE38" i="2" s="1"/>
  <c r="O38" i="2"/>
  <c r="P38" i="2" s="1"/>
  <c r="AG30" i="2"/>
  <c r="AH30" i="2" s="1"/>
  <c r="U30" i="2"/>
  <c r="V30" i="2" s="1"/>
  <c r="I30" i="2"/>
  <c r="J30" i="2" s="1"/>
  <c r="AA30" i="2"/>
  <c r="AB30" i="2" s="1"/>
  <c r="L30" i="2"/>
  <c r="M30" i="2" s="1"/>
  <c r="R30" i="2"/>
  <c r="S30" i="2" s="1"/>
  <c r="X30" i="2"/>
  <c r="Y30" i="2" s="1"/>
  <c r="AD30" i="2"/>
  <c r="AE30" i="2" s="1"/>
  <c r="O30" i="2"/>
  <c r="P30" i="2" s="1"/>
  <c r="X39" i="2"/>
  <c r="Y39" i="2" s="1"/>
  <c r="L39" i="2"/>
  <c r="M39" i="2" s="1"/>
  <c r="AA39" i="2"/>
  <c r="AB39" i="2" s="1"/>
  <c r="I39" i="2"/>
  <c r="J39" i="2" s="1"/>
  <c r="R39" i="2"/>
  <c r="S39" i="2" s="1"/>
  <c r="U39" i="2"/>
  <c r="V39" i="2" s="1"/>
  <c r="AG39" i="2"/>
  <c r="AH39" i="2" s="1"/>
  <c r="AD39" i="2"/>
  <c r="AE39" i="2" s="1"/>
  <c r="O39" i="2"/>
  <c r="P39" i="2" s="1"/>
  <c r="X31" i="2"/>
  <c r="Y31" i="2" s="1"/>
  <c r="L31" i="2"/>
  <c r="M31" i="2" s="1"/>
  <c r="AA31" i="2"/>
  <c r="AB31" i="2" s="1"/>
  <c r="I31" i="2"/>
  <c r="J31" i="2" s="1"/>
  <c r="U31" i="2"/>
  <c r="V31" i="2" s="1"/>
  <c r="R31" i="2"/>
  <c r="S31" i="2" s="1"/>
  <c r="AG31" i="2"/>
  <c r="AH31" i="2" s="1"/>
  <c r="AD31" i="2"/>
  <c r="AE31" i="2" s="1"/>
  <c r="O31" i="2"/>
  <c r="P31" i="2" s="1"/>
  <c r="AD37" i="2"/>
  <c r="AE37" i="2" s="1"/>
  <c r="R37" i="2"/>
  <c r="S37" i="2" s="1"/>
  <c r="AA37" i="2"/>
  <c r="AB37" i="2" s="1"/>
  <c r="L37" i="2"/>
  <c r="M37" i="2" s="1"/>
  <c r="I37" i="2"/>
  <c r="J37" i="2" s="1"/>
  <c r="X37" i="2"/>
  <c r="Y37" i="2" s="1"/>
  <c r="U37" i="2"/>
  <c r="V37" i="2" s="1"/>
  <c r="AG37" i="2"/>
  <c r="AH37" i="2" s="1"/>
  <c r="O37" i="2"/>
  <c r="P37" i="2" s="1"/>
  <c r="AA28" i="2"/>
  <c r="AB28" i="2" s="1"/>
  <c r="O28" i="2"/>
  <c r="P28" i="2" s="1"/>
  <c r="AG28" i="2"/>
  <c r="AH28" i="2" s="1"/>
  <c r="R28" i="2"/>
  <c r="S28" i="2" s="1"/>
  <c r="I28" i="2"/>
  <c r="J28" i="2" s="1"/>
  <c r="AD28" i="2"/>
  <c r="AE28" i="2" s="1"/>
  <c r="L28" i="2"/>
  <c r="M28" i="2" s="1"/>
  <c r="X28" i="2"/>
  <c r="Y28" i="2" s="1"/>
  <c r="U28" i="2"/>
  <c r="V28" i="2" s="1"/>
  <c r="AG42" i="2"/>
  <c r="AH42" i="2" s="1"/>
  <c r="U42" i="2"/>
  <c r="V42" i="2" s="1"/>
  <c r="I42" i="2"/>
  <c r="J42" i="2" s="1"/>
  <c r="R42" i="2"/>
  <c r="S42" i="2" s="1"/>
  <c r="AA42" i="2"/>
  <c r="AB42" i="2" s="1"/>
  <c r="L42" i="2"/>
  <c r="M42" i="2" s="1"/>
  <c r="AD42" i="2"/>
  <c r="AE42" i="2" s="1"/>
  <c r="O42" i="2"/>
  <c r="P42" i="2" s="1"/>
  <c r="X42" i="2"/>
  <c r="Y42" i="2" s="1"/>
  <c r="AA40" i="2"/>
  <c r="AB40" i="2" s="1"/>
  <c r="O40" i="2"/>
  <c r="P40" i="2" s="1"/>
  <c r="X40" i="2"/>
  <c r="Y40" i="2" s="1"/>
  <c r="I40" i="2"/>
  <c r="J40" i="2" s="1"/>
  <c r="AG40" i="2"/>
  <c r="AH40" i="2" s="1"/>
  <c r="L40" i="2"/>
  <c r="M40" i="2" s="1"/>
  <c r="U40" i="2"/>
  <c r="V40" i="2" s="1"/>
  <c r="R40" i="2"/>
  <c r="S40" i="2" s="1"/>
  <c r="AD40" i="2"/>
  <c r="AE40" i="2" s="1"/>
  <c r="X27" i="2"/>
  <c r="Y27" i="2" s="1"/>
  <c r="L27" i="2"/>
  <c r="M27" i="2" s="1"/>
  <c r="I27" i="2"/>
  <c r="J27" i="2" s="1"/>
  <c r="U27" i="2"/>
  <c r="V27" i="2" s="1"/>
  <c r="R27" i="2"/>
  <c r="S27" i="2" s="1"/>
  <c r="O27" i="2"/>
  <c r="P27" i="2" s="1"/>
  <c r="AG27" i="2"/>
  <c r="AH27" i="2" s="1"/>
  <c r="AD27" i="2"/>
  <c r="AE27" i="2" s="1"/>
  <c r="AA27" i="2"/>
  <c r="AB27" i="2" s="1"/>
  <c r="X35" i="2"/>
  <c r="Y35" i="2" s="1"/>
  <c r="L35" i="2"/>
  <c r="M35" i="2" s="1"/>
  <c r="AG35" i="2"/>
  <c r="AH35" i="2" s="1"/>
  <c r="R35" i="2"/>
  <c r="S35" i="2" s="1"/>
  <c r="AD35" i="2"/>
  <c r="AE35" i="2" s="1"/>
  <c r="I35" i="2"/>
  <c r="J35" i="2" s="1"/>
  <c r="O35" i="2"/>
  <c r="P35" i="2" s="1"/>
  <c r="AA35" i="2"/>
  <c r="AB35" i="2" s="1"/>
  <c r="U35" i="2"/>
  <c r="V35" i="2" s="1"/>
  <c r="AD29" i="2"/>
  <c r="AE29" i="2" s="1"/>
  <c r="R29" i="2"/>
  <c r="S29" i="2" s="1"/>
  <c r="AA29" i="2"/>
  <c r="AB29" i="2" s="1"/>
  <c r="L29" i="2"/>
  <c r="M29" i="2" s="1"/>
  <c r="X29" i="2"/>
  <c r="Y29" i="2" s="1"/>
  <c r="I29" i="2"/>
  <c r="J29" i="2" s="1"/>
  <c r="U29" i="2"/>
  <c r="V29" i="2" s="1"/>
  <c r="AG29" i="2"/>
  <c r="AH29" i="2" s="1"/>
  <c r="O29" i="2"/>
  <c r="P29" i="2" s="1"/>
  <c r="AG34" i="2"/>
  <c r="AH34" i="2" s="1"/>
  <c r="U34" i="2"/>
  <c r="V34" i="2" s="1"/>
  <c r="I34" i="2"/>
  <c r="J34" i="2" s="1"/>
  <c r="R34" i="2"/>
  <c r="S34" i="2" s="1"/>
  <c r="AD34" i="2"/>
  <c r="AE34" i="2" s="1"/>
  <c r="L34" i="2"/>
  <c r="M34" i="2" s="1"/>
  <c r="O34" i="2"/>
  <c r="P34" i="2" s="1"/>
  <c r="AA34" i="2"/>
  <c r="AB34" i="2" s="1"/>
  <c r="X34" i="2"/>
  <c r="Y34" i="2" s="1"/>
  <c r="AA36" i="2"/>
  <c r="AB36" i="2" s="1"/>
  <c r="O36" i="2"/>
  <c r="P36" i="2" s="1"/>
  <c r="AG36" i="2"/>
  <c r="AH36" i="2" s="1"/>
  <c r="R36" i="2"/>
  <c r="S36" i="2" s="1"/>
  <c r="X36" i="2"/>
  <c r="Y36" i="2" s="1"/>
  <c r="AD36" i="2"/>
  <c r="AE36" i="2" s="1"/>
  <c r="L36" i="2"/>
  <c r="M36" i="2" s="1"/>
  <c r="I36" i="2"/>
  <c r="J36" i="2" s="1"/>
  <c r="U36" i="2"/>
  <c r="V36" i="2" s="1"/>
  <c r="AG26" i="2"/>
  <c r="AH26" i="2" s="1"/>
  <c r="U26" i="2"/>
  <c r="V26" i="2" s="1"/>
  <c r="I26" i="2"/>
  <c r="J26" i="2" s="1"/>
  <c r="O26" i="2"/>
  <c r="P26" i="2" s="1"/>
  <c r="AA26" i="2"/>
  <c r="AB26" i="2" s="1"/>
  <c r="X26" i="2"/>
  <c r="Y26" i="2" s="1"/>
  <c r="L26" i="2"/>
  <c r="M26" i="2" s="1"/>
  <c r="AD26" i="2"/>
  <c r="AE26" i="2" s="1"/>
  <c r="R26" i="2"/>
  <c r="S26" i="2" s="1"/>
  <c r="AA32" i="2"/>
  <c r="AB32" i="2" s="1"/>
  <c r="O32" i="2"/>
  <c r="P32" i="2" s="1"/>
  <c r="X32" i="2"/>
  <c r="Y32" i="2" s="1"/>
  <c r="I32" i="2"/>
  <c r="J32" i="2" s="1"/>
  <c r="AG32" i="2"/>
  <c r="AH32" i="2" s="1"/>
  <c r="R32" i="2"/>
  <c r="S32" i="2" s="1"/>
  <c r="U32" i="2"/>
  <c r="V32" i="2" s="1"/>
  <c r="AD32" i="2"/>
  <c r="AE32" i="2" s="1"/>
  <c r="L32" i="2"/>
  <c r="M32" i="2" s="1"/>
  <c r="X43" i="2"/>
  <c r="Y43" i="2" s="1"/>
  <c r="L43" i="2"/>
  <c r="M43" i="2" s="1"/>
  <c r="AG43" i="2"/>
  <c r="AH43" i="2" s="1"/>
  <c r="R43" i="2"/>
  <c r="S43" i="2" s="1"/>
  <c r="I43" i="2"/>
  <c r="J43" i="2" s="1"/>
  <c r="AD43" i="2"/>
  <c r="AE43" i="2" s="1"/>
  <c r="O43" i="2"/>
  <c r="P43" i="2" s="1"/>
  <c r="AA43" i="2"/>
  <c r="AB43" i="2" s="1"/>
  <c r="U43" i="2"/>
  <c r="V43" i="2" s="1"/>
  <c r="AD41" i="2"/>
  <c r="AE41" i="2" s="1"/>
  <c r="R41" i="2"/>
  <c r="S41" i="2" s="1"/>
  <c r="U41" i="2"/>
  <c r="V41" i="2" s="1"/>
  <c r="L41" i="2"/>
  <c r="M41" i="2" s="1"/>
  <c r="AG41" i="2"/>
  <c r="AH41" i="2" s="1"/>
  <c r="O41" i="2"/>
  <c r="P41" i="2" s="1"/>
  <c r="AA41" i="2"/>
  <c r="AB41" i="2" s="1"/>
  <c r="X41" i="2"/>
  <c r="Y41" i="2" s="1"/>
  <c r="I41" i="2"/>
  <c r="J41" i="2" s="1"/>
  <c r="L19" i="2"/>
  <c r="M19" i="2" s="1"/>
  <c r="R19" i="2"/>
  <c r="S19" i="2" s="1"/>
  <c r="X19" i="2"/>
  <c r="Y19" i="2" s="1"/>
  <c r="AD19" i="2"/>
  <c r="AE19" i="2" s="1"/>
  <c r="I19" i="2"/>
  <c r="J19" i="2" s="1"/>
  <c r="U19" i="2"/>
  <c r="V19" i="2" s="1"/>
  <c r="AG19" i="2"/>
  <c r="AH19" i="2" s="1"/>
  <c r="O19" i="2"/>
  <c r="P19" i="2" s="1"/>
  <c r="AA19" i="2"/>
  <c r="AB19" i="2" s="1"/>
  <c r="G15" i="2"/>
  <c r="G11" i="2"/>
  <c r="G5" i="2"/>
  <c r="G9" i="2"/>
  <c r="G3" i="2"/>
  <c r="F6" i="2"/>
  <c r="G7" i="2"/>
  <c r="F10" i="2"/>
  <c r="F14" i="2"/>
  <c r="F4" i="2"/>
  <c r="F8" i="2"/>
  <c r="F12" i="2"/>
  <c r="F16" i="2"/>
  <c r="G13" i="2"/>
  <c r="G17" i="2"/>
  <c r="G14" i="2" l="1"/>
  <c r="AG15" i="2"/>
  <c r="AH15" i="2" s="1"/>
  <c r="AA15" i="2"/>
  <c r="AB15" i="2" s="1"/>
  <c r="U15" i="2"/>
  <c r="V15" i="2" s="1"/>
  <c r="O15" i="2"/>
  <c r="P15" i="2" s="1"/>
  <c r="I15" i="2"/>
  <c r="J15" i="2" s="1"/>
  <c r="AD15" i="2"/>
  <c r="AE15" i="2" s="1"/>
  <c r="X15" i="2"/>
  <c r="Y15" i="2" s="1"/>
  <c r="R15" i="2"/>
  <c r="S15" i="2" s="1"/>
  <c r="L15" i="2"/>
  <c r="M15" i="2" s="1"/>
  <c r="G12" i="2"/>
  <c r="G4" i="2"/>
  <c r="AG7" i="2"/>
  <c r="AH7" i="2" s="1"/>
  <c r="AA7" i="2"/>
  <c r="AB7" i="2" s="1"/>
  <c r="U7" i="2"/>
  <c r="V7" i="2" s="1"/>
  <c r="O7" i="2"/>
  <c r="P7" i="2" s="1"/>
  <c r="I7" i="2"/>
  <c r="J7" i="2" s="1"/>
  <c r="AD7" i="2"/>
  <c r="AE7" i="2" s="1"/>
  <c r="L7" i="2"/>
  <c r="M7" i="2" s="1"/>
  <c r="X7" i="2"/>
  <c r="Y7" i="2" s="1"/>
  <c r="R7" i="2"/>
  <c r="S7" i="2" s="1"/>
  <c r="AG3" i="2"/>
  <c r="AH3" i="2" s="1"/>
  <c r="AA3" i="2"/>
  <c r="AB3" i="2" s="1"/>
  <c r="U3" i="2"/>
  <c r="V3" i="2" s="1"/>
  <c r="O3" i="2"/>
  <c r="P3" i="2" s="1"/>
  <c r="I3" i="2"/>
  <c r="J3" i="2" s="1"/>
  <c r="AD3" i="2"/>
  <c r="AE3" i="2" s="1"/>
  <c r="L3" i="2"/>
  <c r="M3" i="2" s="1"/>
  <c r="X3" i="2"/>
  <c r="Y3" i="2" s="1"/>
  <c r="R3" i="2"/>
  <c r="S3" i="2" s="1"/>
  <c r="AG17" i="2"/>
  <c r="AH17" i="2" s="1"/>
  <c r="AA17" i="2"/>
  <c r="AB17" i="2" s="1"/>
  <c r="U17" i="2"/>
  <c r="V17" i="2" s="1"/>
  <c r="O17" i="2"/>
  <c r="P17" i="2" s="1"/>
  <c r="I17" i="2"/>
  <c r="J17" i="2" s="1"/>
  <c r="AD17" i="2"/>
  <c r="AE17" i="2" s="1"/>
  <c r="X17" i="2"/>
  <c r="Y17" i="2" s="1"/>
  <c r="R17" i="2"/>
  <c r="S17" i="2" s="1"/>
  <c r="L17" i="2"/>
  <c r="M17" i="2" s="1"/>
  <c r="G8" i="2"/>
  <c r="G10" i="2"/>
  <c r="G6" i="2"/>
  <c r="AG11" i="2"/>
  <c r="AH11" i="2" s="1"/>
  <c r="AA11" i="2"/>
  <c r="AB11" i="2" s="1"/>
  <c r="U11" i="2"/>
  <c r="V11" i="2" s="1"/>
  <c r="O11" i="2"/>
  <c r="P11" i="2" s="1"/>
  <c r="I11" i="2"/>
  <c r="J11" i="2" s="1"/>
  <c r="AD11" i="2"/>
  <c r="AE11" i="2" s="1"/>
  <c r="X11" i="2"/>
  <c r="Y11" i="2" s="1"/>
  <c r="R11" i="2"/>
  <c r="S11" i="2" s="1"/>
  <c r="L11" i="2"/>
  <c r="M11" i="2" s="1"/>
  <c r="AG13" i="2"/>
  <c r="AH13" i="2" s="1"/>
  <c r="AA13" i="2"/>
  <c r="AB13" i="2" s="1"/>
  <c r="U13" i="2"/>
  <c r="V13" i="2" s="1"/>
  <c r="O13" i="2"/>
  <c r="P13" i="2" s="1"/>
  <c r="I13" i="2"/>
  <c r="J13" i="2" s="1"/>
  <c r="AD13" i="2"/>
  <c r="AE13" i="2" s="1"/>
  <c r="X13" i="2"/>
  <c r="Y13" i="2" s="1"/>
  <c r="R13" i="2"/>
  <c r="S13" i="2" s="1"/>
  <c r="L13" i="2"/>
  <c r="M13" i="2" s="1"/>
  <c r="G16" i="2"/>
  <c r="AG9" i="2"/>
  <c r="AH9" i="2" s="1"/>
  <c r="AA9" i="2"/>
  <c r="AB9" i="2" s="1"/>
  <c r="U9" i="2"/>
  <c r="V9" i="2" s="1"/>
  <c r="O9" i="2"/>
  <c r="P9" i="2" s="1"/>
  <c r="I9" i="2"/>
  <c r="J9" i="2" s="1"/>
  <c r="R9" i="2"/>
  <c r="S9" i="2" s="1"/>
  <c r="X9" i="2"/>
  <c r="Y9" i="2" s="1"/>
  <c r="L9" i="2"/>
  <c r="M9" i="2" s="1"/>
  <c r="AD9" i="2"/>
  <c r="AE9" i="2" s="1"/>
  <c r="AG5" i="2"/>
  <c r="AH5" i="2" s="1"/>
  <c r="AA5" i="2"/>
  <c r="AB5" i="2" s="1"/>
  <c r="U5" i="2"/>
  <c r="V5" i="2" s="1"/>
  <c r="O5" i="2"/>
  <c r="P5" i="2" s="1"/>
  <c r="I5" i="2"/>
  <c r="J5" i="2" s="1"/>
  <c r="R5" i="2"/>
  <c r="S5" i="2" s="1"/>
  <c r="X5" i="2"/>
  <c r="Y5" i="2" s="1"/>
  <c r="L5" i="2"/>
  <c r="M5" i="2" s="1"/>
  <c r="AD5" i="2"/>
  <c r="AE5" i="2" s="1"/>
  <c r="AD8" i="2" l="1"/>
  <c r="AE8" i="2" s="1"/>
  <c r="X8" i="2"/>
  <c r="Y8" i="2" s="1"/>
  <c r="R8" i="2"/>
  <c r="S8" i="2" s="1"/>
  <c r="L8" i="2"/>
  <c r="M8" i="2" s="1"/>
  <c r="U8" i="2"/>
  <c r="V8" i="2" s="1"/>
  <c r="AA8" i="2"/>
  <c r="AB8" i="2" s="1"/>
  <c r="O8" i="2"/>
  <c r="P8" i="2" s="1"/>
  <c r="I8" i="2"/>
  <c r="J8" i="2" s="1"/>
  <c r="AG8" i="2"/>
  <c r="AH8" i="2" s="1"/>
  <c r="AD16" i="2"/>
  <c r="AE16" i="2" s="1"/>
  <c r="X16" i="2"/>
  <c r="Y16" i="2" s="1"/>
  <c r="R16" i="2"/>
  <c r="S16" i="2" s="1"/>
  <c r="L16" i="2"/>
  <c r="M16" i="2" s="1"/>
  <c r="AG16" i="2"/>
  <c r="AH16" i="2" s="1"/>
  <c r="AA16" i="2"/>
  <c r="AB16" i="2" s="1"/>
  <c r="U16" i="2"/>
  <c r="V16" i="2" s="1"/>
  <c r="O16" i="2"/>
  <c r="P16" i="2" s="1"/>
  <c r="I16" i="2"/>
  <c r="J16" i="2" s="1"/>
  <c r="AD6" i="2"/>
  <c r="AE6" i="2" s="1"/>
  <c r="X6" i="2"/>
  <c r="Y6" i="2" s="1"/>
  <c r="R6" i="2"/>
  <c r="S6" i="2" s="1"/>
  <c r="L6" i="2"/>
  <c r="M6" i="2" s="1"/>
  <c r="AG6" i="2"/>
  <c r="AH6" i="2" s="1"/>
  <c r="I6" i="2"/>
  <c r="J6" i="2" s="1"/>
  <c r="O6" i="2"/>
  <c r="P6" i="2" s="1"/>
  <c r="AA6" i="2"/>
  <c r="AB6" i="2" s="1"/>
  <c r="U6" i="2"/>
  <c r="V6" i="2" s="1"/>
  <c r="AD10" i="2"/>
  <c r="AE10" i="2" s="1"/>
  <c r="X10" i="2"/>
  <c r="Y10" i="2" s="1"/>
  <c r="R10" i="2"/>
  <c r="S10" i="2" s="1"/>
  <c r="L10" i="2"/>
  <c r="M10" i="2" s="1"/>
  <c r="AG10" i="2"/>
  <c r="AH10" i="2" s="1"/>
  <c r="AA10" i="2"/>
  <c r="AB10" i="2" s="1"/>
  <c r="U10" i="2"/>
  <c r="V10" i="2" s="1"/>
  <c r="O10" i="2"/>
  <c r="P10" i="2" s="1"/>
  <c r="I10" i="2"/>
  <c r="J10" i="2" s="1"/>
  <c r="AD12" i="2"/>
  <c r="AE12" i="2" s="1"/>
  <c r="X12" i="2"/>
  <c r="Y12" i="2" s="1"/>
  <c r="R12" i="2"/>
  <c r="S12" i="2" s="1"/>
  <c r="L12" i="2"/>
  <c r="M12" i="2" s="1"/>
  <c r="AG12" i="2"/>
  <c r="AH12" i="2" s="1"/>
  <c r="AA12" i="2"/>
  <c r="AB12" i="2" s="1"/>
  <c r="U12" i="2"/>
  <c r="V12" i="2" s="1"/>
  <c r="O12" i="2"/>
  <c r="P12" i="2" s="1"/>
  <c r="I12" i="2"/>
  <c r="J12" i="2" s="1"/>
  <c r="AD4" i="2"/>
  <c r="AE4" i="2" s="1"/>
  <c r="X4" i="2"/>
  <c r="Y4" i="2" s="1"/>
  <c r="R4" i="2"/>
  <c r="S4" i="2" s="1"/>
  <c r="L4" i="2"/>
  <c r="M4" i="2" s="1"/>
  <c r="U4" i="2"/>
  <c r="V4" i="2" s="1"/>
  <c r="AA4" i="2"/>
  <c r="AB4" i="2" s="1"/>
  <c r="O4" i="2"/>
  <c r="P4" i="2" s="1"/>
  <c r="AG4" i="2"/>
  <c r="AH4" i="2" s="1"/>
  <c r="I4" i="2"/>
  <c r="J4" i="2" s="1"/>
  <c r="AD14" i="2"/>
  <c r="AE14" i="2" s="1"/>
  <c r="X14" i="2"/>
  <c r="Y14" i="2" s="1"/>
  <c r="R14" i="2"/>
  <c r="S14" i="2" s="1"/>
  <c r="L14" i="2"/>
  <c r="M14" i="2" s="1"/>
  <c r="AG14" i="2"/>
  <c r="AH14" i="2" s="1"/>
  <c r="AA14" i="2"/>
  <c r="AB14" i="2" s="1"/>
  <c r="U14" i="2"/>
  <c r="V14" i="2" s="1"/>
  <c r="O14" i="2"/>
  <c r="P14" i="2" s="1"/>
  <c r="I14" i="2"/>
  <c r="J14" i="2" s="1"/>
</calcChain>
</file>

<file path=xl/sharedStrings.xml><?xml version="1.0" encoding="utf-8"?>
<sst xmlns="http://schemas.openxmlformats.org/spreadsheetml/2006/main" count="223" uniqueCount="96">
  <si>
    <t>S#</t>
  </si>
  <si>
    <t>Sample ID</t>
  </si>
  <si>
    <t>Starting Mass (g)</t>
  </si>
  <si>
    <t>Mass From Reagent (g)</t>
  </si>
  <si>
    <t>Mass from SIL-IS (g)</t>
  </si>
  <si>
    <t>Mass to Remove (g)</t>
  </si>
  <si>
    <t>Ideal Final Mass (g)</t>
  </si>
  <si>
    <t>Mass 1 (g)</t>
  </si>
  <si>
    <t>Mass Excess (g)</t>
  </si>
  <si>
    <t>% removed</t>
  </si>
  <si>
    <t>Mass 2 (g)</t>
  </si>
  <si>
    <t>Mass 3 (g)</t>
  </si>
  <si>
    <t>Mass 4 (g)</t>
  </si>
  <si>
    <t>Mass 5 (g)</t>
  </si>
  <si>
    <t>Mass 6 (g)</t>
  </si>
  <si>
    <t>Mass 7 (g)</t>
  </si>
  <si>
    <t>Mass 8 (g)</t>
  </si>
  <si>
    <t>Mass 9 (g)</t>
  </si>
  <si>
    <t xml:space="preserve">t (min) = </t>
  </si>
  <si>
    <t xml:space="preserve">t (cum) = </t>
  </si>
  <si>
    <t>Author's note: this sheet is meant to be copied multiple times to create sheets in the workbook corresponding to 24-sample batches.</t>
  </si>
  <si>
    <t xml:space="preserve">Round Two </t>
  </si>
  <si>
    <t>Round One</t>
  </si>
  <si>
    <t xml:space="preserve">Round Three </t>
  </si>
  <si>
    <t>Round Four</t>
  </si>
  <si>
    <t>Notes</t>
  </si>
  <si>
    <t>A1 T0</t>
  </si>
  <si>
    <t>A2 T0</t>
  </si>
  <si>
    <t>A3 T0</t>
  </si>
  <si>
    <t>B1 T0</t>
  </si>
  <si>
    <t>B2 T0</t>
  </si>
  <si>
    <t>B3 T0</t>
  </si>
  <si>
    <t>Mic1 T0</t>
  </si>
  <si>
    <t>Mic2 T0</t>
  </si>
  <si>
    <t>Mic3 T0</t>
  </si>
  <si>
    <t>Pro1 T0</t>
  </si>
  <si>
    <t>Pro2 T0</t>
  </si>
  <si>
    <t>Pro3 T0</t>
  </si>
  <si>
    <t>A1 T1</t>
  </si>
  <si>
    <t>A2 T1</t>
  </si>
  <si>
    <t>A3 T1</t>
  </si>
  <si>
    <t>B1 T1</t>
  </si>
  <si>
    <t>B2 T1</t>
  </si>
  <si>
    <t>B3 T1</t>
  </si>
  <si>
    <t>Mic2 T1</t>
  </si>
  <si>
    <t>Mic3 T1</t>
  </si>
  <si>
    <t>Pro1 T1</t>
  </si>
  <si>
    <t>Pro2 T1</t>
  </si>
  <si>
    <t>Pro3 T1</t>
  </si>
  <si>
    <t>Mic1 T1</t>
  </si>
  <si>
    <t>A1 T2</t>
  </si>
  <si>
    <t>A2 T2</t>
  </si>
  <si>
    <t>A3 T2</t>
  </si>
  <si>
    <t>B1 T2</t>
  </si>
  <si>
    <t>B2 T2</t>
  </si>
  <si>
    <t>B3 T2</t>
  </si>
  <si>
    <t>Mic2 T2</t>
  </si>
  <si>
    <t>Mic3 T2</t>
  </si>
  <si>
    <t>Pro2 T2</t>
  </si>
  <si>
    <t>Pro3 T2</t>
  </si>
  <si>
    <t>A1 T3</t>
  </si>
  <si>
    <t>A3 T3</t>
  </si>
  <si>
    <t>B1 T3</t>
  </si>
  <si>
    <t>B3 T3</t>
  </si>
  <si>
    <t>Mic3 T3</t>
  </si>
  <si>
    <t>Pro3 T3</t>
  </si>
  <si>
    <t>Mic1 T2</t>
  </si>
  <si>
    <t>Pro1 T2</t>
  </si>
  <si>
    <t>A2 T3</t>
  </si>
  <si>
    <t>B2 T3</t>
  </si>
  <si>
    <t>Mic2 T3</t>
  </si>
  <si>
    <t>Pro2 T3</t>
  </si>
  <si>
    <t>Pro1 T3</t>
  </si>
  <si>
    <t>Mic1 T3</t>
  </si>
  <si>
    <t>A1 T4</t>
  </si>
  <si>
    <t>A2 T4</t>
  </si>
  <si>
    <t>A3 T4</t>
  </si>
  <si>
    <t>B1 T4</t>
  </si>
  <si>
    <t>B2 T4</t>
  </si>
  <si>
    <t>B3 T4</t>
  </si>
  <si>
    <t>Mic1 T4</t>
  </si>
  <si>
    <t>Mic2 T4</t>
  </si>
  <si>
    <t>Mic3 T4</t>
  </si>
  <si>
    <t>Pro1 T4</t>
  </si>
  <si>
    <t>Pro2 T4</t>
  </si>
  <si>
    <t>Pro3 T4</t>
  </si>
  <si>
    <t xml:space="preserve">0ng Std 1 </t>
  </si>
  <si>
    <t>0.05ng Std 2</t>
  </si>
  <si>
    <t>0.1ng Std 3</t>
  </si>
  <si>
    <t>0.5ng Std 4</t>
  </si>
  <si>
    <t>1ng Std 5</t>
  </si>
  <si>
    <t>5ng Std 6</t>
  </si>
  <si>
    <t>10ng Std 7</t>
  </si>
  <si>
    <t xml:space="preserve">50ng Std 8 </t>
  </si>
  <si>
    <t>100ng Std 9</t>
  </si>
  <si>
    <t>250ng Std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</si>
</sst>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00"/>
  </numFmts>
  <fonts count="6" x14ac:knownFonts="1">
    <font>
      <sz val="11"/>
      <color theme="1"/>
      <name val="Calibri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ECECEC"/>
        <bgColor rgb="FFECECEC"/>
      </patternFill>
    </fill>
    <fill>
      <patternFill patternType="solid">
        <fgColor rgb="FF0C0C0C"/>
        <bgColor rgb="FF0C0C0C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rgb="FFECECEC"/>
      </patternFill>
    </fill>
  </fills>
  <borders count="37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 style="medium">
        <color rgb="FF000000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/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0" fillId="0" borderId="3" xfId="0" applyBorder="1" applyAlignment="1">
      <alignment wrapText="1"/>
    </xf>
    <xf numFmtId="164" fontId="0" fillId="0" borderId="6" xfId="0" applyNumberFormat="1" applyBorder="1" applyAlignment="1">
      <alignment wrapText="1"/>
    </xf>
    <xf numFmtId="165" fontId="0" fillId="0" borderId="6" xfId="0" applyNumberFormat="1" applyBorder="1"/>
    <xf numFmtId="165" fontId="0" fillId="0" borderId="9" xfId="0" applyNumberFormat="1" applyBorder="1"/>
    <xf numFmtId="0" fontId="0" fillId="0" borderId="0" xfId="0" applyAlignment="1">
      <alignment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165" fontId="0" fillId="2" borderId="7" xfId="0" applyNumberFormat="1" applyFill="1" applyBorder="1"/>
    <xf numFmtId="165" fontId="0" fillId="0" borderId="8" xfId="0" applyNumberFormat="1" applyBorder="1"/>
    <xf numFmtId="0" fontId="0" fillId="0" borderId="12" xfId="0" applyBorder="1" applyAlignment="1">
      <alignment wrapText="1"/>
    </xf>
    <xf numFmtId="0" fontId="0" fillId="2" borderId="13" xfId="0" applyFill="1" applyBorder="1"/>
    <xf numFmtId="0" fontId="0" fillId="3" borderId="14" xfId="0" applyFill="1" applyBorder="1"/>
    <xf numFmtId="0" fontId="0" fillId="3" borderId="15" xfId="0" applyFill="1" applyBorder="1"/>
    <xf numFmtId="0" fontId="0" fillId="0" borderId="16" xfId="0" applyBorder="1" applyAlignment="1">
      <alignment wrapText="1"/>
    </xf>
    <xf numFmtId="0" fontId="0" fillId="2" borderId="18" xfId="0" applyFill="1" applyBorder="1"/>
    <xf numFmtId="0" fontId="0" fillId="3" borderId="19" xfId="0" applyFill="1" applyBorder="1"/>
    <xf numFmtId="0" fontId="0" fillId="3" borderId="20" xfId="0" applyFill="1" applyBorder="1"/>
    <xf numFmtId="165" fontId="0" fillId="0" borderId="21" xfId="0" applyNumberFormat="1" applyBorder="1"/>
    <xf numFmtId="165" fontId="0" fillId="0" borderId="23" xfId="0" applyNumberFormat="1" applyBorder="1"/>
    <xf numFmtId="0" fontId="1" fillId="0" borderId="22" xfId="0" applyFont="1" applyBorder="1" applyAlignment="1">
      <alignment wrapText="1"/>
    </xf>
    <xf numFmtId="0" fontId="0" fillId="4" borderId="0" xfId="0" applyFill="1"/>
    <xf numFmtId="0" fontId="0" fillId="2" borderId="24" xfId="0" applyFill="1" applyBorder="1"/>
    <xf numFmtId="0" fontId="0" fillId="3" borderId="25" xfId="0" applyFill="1" applyBorder="1"/>
    <xf numFmtId="0" fontId="0" fillId="0" borderId="31" xfId="0" applyBorder="1"/>
    <xf numFmtId="0" fontId="0" fillId="0" borderId="32" xfId="0" applyBorder="1"/>
    <xf numFmtId="0" fontId="0" fillId="0" borderId="30" xfId="0" applyBorder="1"/>
    <xf numFmtId="0" fontId="0" fillId="0" borderId="27" xfId="0" applyBorder="1"/>
    <xf numFmtId="0" fontId="0" fillId="0" borderId="34" xfId="0" applyBorder="1"/>
    <xf numFmtId="0" fontId="0" fillId="0" borderId="35" xfId="0" applyBorder="1"/>
    <xf numFmtId="0" fontId="0" fillId="5" borderId="0" xfId="0" applyFill="1"/>
    <xf numFmtId="165" fontId="0" fillId="5" borderId="1" xfId="0" applyNumberFormat="1" applyFill="1" applyBorder="1"/>
    <xf numFmtId="165" fontId="0" fillId="5" borderId="0" xfId="0" applyNumberFormat="1" applyFill="1"/>
    <xf numFmtId="0" fontId="0" fillId="0" borderId="36" xfId="0" applyBorder="1"/>
    <xf numFmtId="0" fontId="0" fillId="0" borderId="29" xfId="0" applyBorder="1"/>
    <xf numFmtId="164" fontId="0" fillId="5" borderId="36" xfId="0" applyNumberFormat="1" applyFill="1" applyBorder="1" applyAlignment="1">
      <alignment wrapText="1"/>
    </xf>
    <xf numFmtId="164" fontId="0" fillId="5" borderId="29" xfId="0" applyNumberFormat="1" applyFill="1" applyBorder="1" applyAlignment="1">
      <alignment wrapText="1"/>
    </xf>
    <xf numFmtId="164" fontId="0" fillId="5" borderId="1" xfId="0" applyNumberFormat="1" applyFill="1" applyBorder="1" applyAlignment="1">
      <alignment wrapText="1"/>
    </xf>
    <xf numFmtId="165" fontId="0" fillId="6" borderId="2" xfId="0" applyNumberFormat="1" applyFill="1" applyBorder="1"/>
    <xf numFmtId="165" fontId="0" fillId="5" borderId="3" xfId="0" applyNumberFormat="1" applyFill="1" applyBorder="1"/>
    <xf numFmtId="0" fontId="0" fillId="0" borderId="33" xfId="0" applyBorder="1"/>
    <xf numFmtId="0" fontId="0" fillId="5" borderId="29" xfId="0" applyFill="1" applyBorder="1"/>
    <xf numFmtId="165" fontId="0" fillId="5" borderId="26" xfId="0" applyNumberFormat="1" applyFill="1" applyBorder="1"/>
    <xf numFmtId="165" fontId="0" fillId="6" borderId="26" xfId="0" applyNumberFormat="1" applyFill="1" applyBorder="1"/>
    <xf numFmtId="165" fontId="0" fillId="6" borderId="29" xfId="0" applyNumberFormat="1" applyFill="1" applyBorder="1"/>
    <xf numFmtId="165" fontId="0" fillId="6" borderId="1" xfId="0" applyNumberFormat="1" applyFill="1" applyBorder="1"/>
    <xf numFmtId="165" fontId="0" fillId="5" borderId="28" xfId="0" applyNumberFormat="1" applyFill="1" applyBorder="1"/>
    <xf numFmtId="165" fontId="5" fillId="0" borderId="23" xfId="0" applyNumberFormat="1" applyFont="1" applyBorder="1"/>
    <xf numFmtId="0" fontId="3" fillId="0" borderId="11" xfId="0" applyFont="1" applyBorder="1" applyAlignment="1">
      <alignment horizontal="left" vertical="top" wrapText="1"/>
    </xf>
    <xf numFmtId="0" fontId="4" fillId="0" borderId="4" xfId="0" applyFont="1" applyBorder="1"/>
    <xf numFmtId="0" fontId="4" fillId="0" borderId="5" xfId="0" applyFont="1" applyBorder="1"/>
    <xf numFmtId="0" fontId="4" fillId="0" borderId="16" xfId="0" applyFont="1" applyBorder="1"/>
    <xf numFmtId="0" fontId="4" fillId="0" borderId="10" xfId="0" applyFont="1" applyBorder="1"/>
    <xf numFmtId="0" fontId="4" fillId="0" borderId="0" xfId="0" applyFont="1"/>
    <xf numFmtId="0" fontId="4" fillId="0" borderId="17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995"/>
  <sheetViews>
    <sheetView tabSelected="1" topLeftCell="A64" zoomScale="95" workbookViewId="0">
      <selection activeCell="Q70" sqref="Q70"/>
    </sheetView>
  </sheetViews>
  <sheetFormatPr defaultColWidth="14.46484375" defaultRowHeight="15" customHeight="1" x14ac:dyDescent="0.45"/>
  <cols>
    <col min="1" max="1" width="10.46484375" customWidth="1"/>
    <col min="2" max="2" width="10.796875" customWidth="1"/>
    <col min="3" max="7" width="8.86328125" customWidth="1"/>
    <col min="8" max="8" width="12.86328125" customWidth="1"/>
    <col min="9" max="9" width="13.1328125" customWidth="1"/>
    <col min="10" max="10" width="14.53125" customWidth="1"/>
    <col min="11" max="34" width="8.86328125" customWidth="1"/>
  </cols>
  <sheetData>
    <row r="1" spans="1:35" ht="15" customHeight="1" x14ac:dyDescent="0.45">
      <c r="A1" s="23" t="s">
        <v>22</v>
      </c>
    </row>
    <row r="2" spans="1:35" ht="28.5" x14ac:dyDescent="0.45">
      <c r="A2" s="8" t="s">
        <v>0</v>
      </c>
      <c r="B2" s="22" t="s">
        <v>1</v>
      </c>
      <c r="C2" s="22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2" t="s">
        <v>7</v>
      </c>
      <c r="I2" s="1" t="s">
        <v>8</v>
      </c>
      <c r="J2" s="3" t="s">
        <v>9</v>
      </c>
      <c r="K2" s="2" t="s">
        <v>10</v>
      </c>
      <c r="L2" s="1" t="s">
        <v>8</v>
      </c>
      <c r="M2" s="3" t="s">
        <v>9</v>
      </c>
      <c r="N2" s="2" t="s">
        <v>11</v>
      </c>
      <c r="O2" s="1" t="s">
        <v>8</v>
      </c>
      <c r="P2" s="3" t="s">
        <v>9</v>
      </c>
      <c r="Q2" s="2" t="s">
        <v>12</v>
      </c>
      <c r="R2" s="1" t="s">
        <v>8</v>
      </c>
      <c r="S2" s="3" t="s">
        <v>9</v>
      </c>
      <c r="T2" s="2" t="s">
        <v>13</v>
      </c>
      <c r="U2" s="1" t="s">
        <v>8</v>
      </c>
      <c r="V2" s="3" t="s">
        <v>9</v>
      </c>
      <c r="W2" s="2" t="s">
        <v>14</v>
      </c>
      <c r="X2" s="1" t="s">
        <v>8</v>
      </c>
      <c r="Y2" s="3" t="s">
        <v>9</v>
      </c>
      <c r="Z2" s="2" t="s">
        <v>15</v>
      </c>
      <c r="AA2" s="1" t="s">
        <v>8</v>
      </c>
      <c r="AB2" s="3" t="s">
        <v>9</v>
      </c>
      <c r="AC2" s="2" t="s">
        <v>16</v>
      </c>
      <c r="AD2" s="1" t="s">
        <v>8</v>
      </c>
      <c r="AE2" s="3" t="s">
        <v>9</v>
      </c>
      <c r="AF2" s="2" t="s">
        <v>17</v>
      </c>
      <c r="AG2" s="1" t="s">
        <v>8</v>
      </c>
      <c r="AH2" s="3" t="s">
        <v>9</v>
      </c>
      <c r="AI2" s="7" t="s">
        <v>25</v>
      </c>
    </row>
    <row r="3" spans="1:35" ht="14.25" x14ac:dyDescent="0.45">
      <c r="A3" s="5">
        <v>1</v>
      </c>
      <c r="B3" s="49" t="s">
        <v>26</v>
      </c>
      <c r="C3" s="21">
        <v>15.866199999999999</v>
      </c>
      <c r="D3" s="4">
        <f>0.784*(1)*(0.95)</f>
        <v>0.74480000000000002</v>
      </c>
      <c r="E3" s="4">
        <f>0.784*(0.01245*(0.95/6))</f>
        <v>1.54546E-3</v>
      </c>
      <c r="F3" s="4">
        <f>D3+E3</f>
        <v>0.74634546000000002</v>
      </c>
      <c r="G3" s="4">
        <f t="shared" ref="G3:G17" si="0">C3-F3</f>
        <v>15.119854539999999</v>
      </c>
      <c r="H3" s="10">
        <v>15.5411</v>
      </c>
      <c r="I3" s="5">
        <f t="shared" ref="I3:I17" si="1">H3-$G3</f>
        <v>0.42124546000000151</v>
      </c>
      <c r="J3" s="11">
        <f t="shared" ref="J3:J17" si="2">100*(($F3-I3)/$F3)</f>
        <v>43.558917073066738</v>
      </c>
      <c r="K3" s="10">
        <v>15.388999999999999</v>
      </c>
      <c r="L3" s="5">
        <f t="shared" ref="L3:L17" si="3">K3-$G3</f>
        <v>0.26914546000000072</v>
      </c>
      <c r="M3" s="11">
        <f t="shared" ref="M3:M17" si="4">100*(($F3-L3)/$F3)</f>
        <v>63.938219708605082</v>
      </c>
      <c r="N3" s="10">
        <v>15.2873</v>
      </c>
      <c r="O3" s="5">
        <f t="shared" ref="O3:O17" si="5">N3-$G3</f>
        <v>0.16744546000000149</v>
      </c>
      <c r="P3" s="11">
        <f t="shared" ref="P3:P17" si="6">100*(($F3-O3)/$F3)</f>
        <v>77.564617328816936</v>
      </c>
      <c r="Q3" s="10">
        <v>15.2302</v>
      </c>
      <c r="R3" s="5">
        <f t="shared" ref="R3:R17" si="7">Q3-$G3</f>
        <v>0.11034546000000134</v>
      </c>
      <c r="S3" s="11">
        <f t="shared" ref="S3:S17" si="8">100*(($F3-R3)/$F3)</f>
        <v>85.215229955307649</v>
      </c>
      <c r="T3" s="10">
        <v>15.1899</v>
      </c>
      <c r="U3" s="5">
        <f t="shared" ref="U3:U17" si="9">T3-$G3</f>
        <v>7.0045460000001114E-2</v>
      </c>
      <c r="V3" s="11">
        <f t="shared" ref="V3:V17" si="10">100*(($F3-U3)/$F3)</f>
        <v>90.614874243356269</v>
      </c>
      <c r="W3" s="10">
        <v>15.184799999999999</v>
      </c>
      <c r="X3" s="5">
        <f t="shared" ref="X3:X17" si="11">W3-$G3</f>
        <v>6.4945460000000566E-2</v>
      </c>
      <c r="Y3" s="11">
        <f t="shared" ref="Y3:Y17" si="12">100*(($F3-X3)/$F3)</f>
        <v>91.298203917526266</v>
      </c>
      <c r="Z3" s="10">
        <v>15.1332</v>
      </c>
      <c r="AA3" s="5">
        <f t="shared" ref="AA3:AA17" si="13">Z3-$G3</f>
        <v>1.3345460000001808E-2</v>
      </c>
      <c r="AB3" s="11">
        <f t="shared" ref="AB3:AB17" si="14">100*(($F3-AA3)/$F3)</f>
        <v>98.211892385598247</v>
      </c>
      <c r="AC3" s="10"/>
      <c r="AD3" s="5">
        <f t="shared" ref="AD3:AD17" si="15">AC3-$G3</f>
        <v>-15.119854539999999</v>
      </c>
      <c r="AE3" s="11">
        <f t="shared" ref="AE3:AE17" si="16">100*(($F3-AD3)/$F3)</f>
        <v>2125.852014963687</v>
      </c>
      <c r="AF3" s="10"/>
      <c r="AG3" s="5">
        <f t="shared" ref="AG3:AG17" si="17">AF3-$G3</f>
        <v>-15.119854539999999</v>
      </c>
      <c r="AH3" s="11">
        <f t="shared" ref="AH3:AH17" si="18">100*(($F3-AG3)/$F3)</f>
        <v>2125.852014963687</v>
      </c>
    </row>
    <row r="4" spans="1:35" ht="14.25" x14ac:dyDescent="0.45">
      <c r="A4" s="5">
        <v>2</v>
      </c>
      <c r="B4" s="49" t="s">
        <v>27</v>
      </c>
      <c r="C4" s="21">
        <v>15.8727</v>
      </c>
      <c r="D4" s="4">
        <f t="shared" ref="D4:D20" si="19">0.784*(1)*(0.95)</f>
        <v>0.74480000000000002</v>
      </c>
      <c r="E4" s="4">
        <f t="shared" ref="E4:E20" si="20">0.784*(0.01245*(0.95/6))</f>
        <v>1.54546E-3</v>
      </c>
      <c r="F4" s="4">
        <f t="shared" ref="F4:F17" si="21">D4+E4</f>
        <v>0.74634546000000002</v>
      </c>
      <c r="G4" s="4">
        <f t="shared" si="0"/>
        <v>15.126354539999999</v>
      </c>
      <c r="H4" s="10">
        <v>15.5183</v>
      </c>
      <c r="I4" s="5">
        <f t="shared" si="1"/>
        <v>0.39194546000000052</v>
      </c>
      <c r="J4" s="11">
        <f t="shared" si="2"/>
        <v>47.484713044278379</v>
      </c>
      <c r="K4" s="10">
        <v>15.3942</v>
      </c>
      <c r="L4" s="5">
        <f t="shared" si="3"/>
        <v>0.2678454600000002</v>
      </c>
      <c r="M4" s="11">
        <f t="shared" si="4"/>
        <v>64.112401782413173</v>
      </c>
      <c r="N4" s="10">
        <v>15.3201</v>
      </c>
      <c r="O4" s="5">
        <f t="shared" si="5"/>
        <v>0.19374546000000059</v>
      </c>
      <c r="P4" s="11">
        <f t="shared" si="6"/>
        <v>74.040779989470224</v>
      </c>
      <c r="Q4" s="10">
        <v>15.167400000000001</v>
      </c>
      <c r="R4" s="5">
        <f t="shared" si="7"/>
        <v>4.1045460000001199E-2</v>
      </c>
      <c r="S4" s="11">
        <f t="shared" si="8"/>
        <v>94.5004743513813</v>
      </c>
      <c r="T4" s="10">
        <v>15.1304</v>
      </c>
      <c r="U4" s="5">
        <f t="shared" si="9"/>
        <v>4.0454600000003893E-3</v>
      </c>
      <c r="V4" s="11">
        <f t="shared" si="10"/>
        <v>99.457964144378877</v>
      </c>
      <c r="W4" s="10"/>
      <c r="X4" s="5">
        <f t="shared" si="11"/>
        <v>-15.126354539999999</v>
      </c>
      <c r="Y4" s="11">
        <f t="shared" si="12"/>
        <v>2126.7229253327273</v>
      </c>
      <c r="Z4" s="10"/>
      <c r="AA4" s="5">
        <f t="shared" si="13"/>
        <v>-15.126354539999999</v>
      </c>
      <c r="AB4" s="11">
        <f t="shared" si="14"/>
        <v>2126.7229253327273</v>
      </c>
      <c r="AC4" s="10"/>
      <c r="AD4" s="5">
        <f t="shared" si="15"/>
        <v>-15.126354539999999</v>
      </c>
      <c r="AE4" s="11">
        <f t="shared" si="16"/>
        <v>2126.7229253327273</v>
      </c>
      <c r="AF4" s="10"/>
      <c r="AG4" s="5">
        <f t="shared" si="17"/>
        <v>-15.126354539999999</v>
      </c>
      <c r="AH4" s="11">
        <f t="shared" si="18"/>
        <v>2126.7229253327273</v>
      </c>
    </row>
    <row r="5" spans="1:35" ht="14.25" x14ac:dyDescent="0.45">
      <c r="A5" s="5">
        <v>3</v>
      </c>
      <c r="B5" s="49" t="s">
        <v>28</v>
      </c>
      <c r="C5" s="21">
        <v>15.9116</v>
      </c>
      <c r="D5" s="4">
        <f t="shared" si="19"/>
        <v>0.74480000000000002</v>
      </c>
      <c r="E5" s="4">
        <f t="shared" si="20"/>
        <v>1.54546E-3</v>
      </c>
      <c r="F5" s="4">
        <f t="shared" si="21"/>
        <v>0.74634546000000002</v>
      </c>
      <c r="G5" s="4">
        <f t="shared" si="0"/>
        <v>15.165254539999999</v>
      </c>
      <c r="H5" s="10">
        <v>15.5426</v>
      </c>
      <c r="I5" s="5">
        <f t="shared" si="1"/>
        <v>0.3773454600000008</v>
      </c>
      <c r="J5" s="11">
        <f t="shared" si="2"/>
        <v>49.440911719353018</v>
      </c>
      <c r="K5" s="10">
        <v>15.4207</v>
      </c>
      <c r="L5" s="5">
        <f t="shared" si="3"/>
        <v>0.25544546000000068</v>
      </c>
      <c r="M5" s="11">
        <f t="shared" si="4"/>
        <v>65.773830794120371</v>
      </c>
      <c r="N5" s="10">
        <v>15.280099999999999</v>
      </c>
      <c r="O5" s="5">
        <f t="shared" si="5"/>
        <v>0.11484545999999973</v>
      </c>
      <c r="P5" s="11">
        <f t="shared" si="6"/>
        <v>84.612292007510874</v>
      </c>
      <c r="Q5" s="10">
        <v>15.164999999999999</v>
      </c>
      <c r="R5" s="5">
        <f t="shared" si="7"/>
        <v>-2.5454000000024735E-4</v>
      </c>
      <c r="S5" s="11">
        <f t="shared" si="8"/>
        <v>100.03410485005165</v>
      </c>
      <c r="T5" s="10"/>
      <c r="U5" s="5">
        <f t="shared" si="9"/>
        <v>-15.165254539999999</v>
      </c>
      <c r="V5" s="11">
        <f t="shared" si="10"/>
        <v>2131.9349889259056</v>
      </c>
      <c r="W5" s="10"/>
      <c r="X5" s="5">
        <f t="shared" si="11"/>
        <v>-15.165254539999999</v>
      </c>
      <c r="Y5" s="11">
        <f t="shared" si="12"/>
        <v>2131.9349889259056</v>
      </c>
      <c r="Z5" s="10"/>
      <c r="AA5" s="5">
        <f t="shared" si="13"/>
        <v>-15.165254539999999</v>
      </c>
      <c r="AB5" s="11">
        <f t="shared" si="14"/>
        <v>2131.9349889259056</v>
      </c>
      <c r="AC5" s="10"/>
      <c r="AD5" s="5">
        <f t="shared" si="15"/>
        <v>-15.165254539999999</v>
      </c>
      <c r="AE5" s="11">
        <f t="shared" si="16"/>
        <v>2131.9349889259056</v>
      </c>
      <c r="AF5" s="10"/>
      <c r="AG5" s="5">
        <f t="shared" si="17"/>
        <v>-15.165254539999999</v>
      </c>
      <c r="AH5" s="11">
        <f t="shared" si="18"/>
        <v>2131.9349889259056</v>
      </c>
    </row>
    <row r="6" spans="1:35" ht="14.25" x14ac:dyDescent="0.45">
      <c r="A6" s="5">
        <v>4</v>
      </c>
      <c r="B6" s="49" t="s">
        <v>29</v>
      </c>
      <c r="C6" s="21">
        <v>15.920500000000001</v>
      </c>
      <c r="D6" s="4">
        <f t="shared" si="19"/>
        <v>0.74480000000000002</v>
      </c>
      <c r="E6" s="4">
        <f t="shared" si="20"/>
        <v>1.54546E-3</v>
      </c>
      <c r="F6" s="4">
        <f t="shared" si="21"/>
        <v>0.74634546000000002</v>
      </c>
      <c r="G6" s="4">
        <f t="shared" si="0"/>
        <v>15.17415454</v>
      </c>
      <c r="H6" s="10">
        <v>15.580399999999999</v>
      </c>
      <c r="I6" s="5">
        <f t="shared" si="1"/>
        <v>0.40624545999999917</v>
      </c>
      <c r="J6" s="11">
        <f t="shared" si="2"/>
        <v>45.568710232390352</v>
      </c>
      <c r="K6" s="10">
        <v>15.4209</v>
      </c>
      <c r="L6" s="5">
        <f t="shared" si="3"/>
        <v>0.24674545999999964</v>
      </c>
      <c r="M6" s="11">
        <f t="shared" si="4"/>
        <v>66.939510826528021</v>
      </c>
      <c r="N6" s="10">
        <v>15.297000000000001</v>
      </c>
      <c r="O6" s="5">
        <f t="shared" si="5"/>
        <v>0.12284546000000063</v>
      </c>
      <c r="P6" s="11">
        <f t="shared" si="6"/>
        <v>83.540402322538327</v>
      </c>
      <c r="Q6" s="10">
        <v>15.1951</v>
      </c>
      <c r="R6" s="5">
        <f t="shared" si="7"/>
        <v>2.0945460000000082E-2</v>
      </c>
      <c r="S6" s="11">
        <f t="shared" si="8"/>
        <v>97.193597184874676</v>
      </c>
      <c r="T6" s="10"/>
      <c r="U6" s="5">
        <f t="shared" si="9"/>
        <v>-15.17415454</v>
      </c>
      <c r="V6" s="11">
        <f t="shared" si="10"/>
        <v>2133.1274662004375</v>
      </c>
      <c r="W6" s="10"/>
      <c r="X6" s="5">
        <f t="shared" si="11"/>
        <v>-15.17415454</v>
      </c>
      <c r="Y6" s="11">
        <f t="shared" si="12"/>
        <v>2133.1274662004375</v>
      </c>
      <c r="Z6" s="10"/>
      <c r="AA6" s="5">
        <f t="shared" si="13"/>
        <v>-15.17415454</v>
      </c>
      <c r="AB6" s="11">
        <f t="shared" si="14"/>
        <v>2133.1274662004375</v>
      </c>
      <c r="AC6" s="10"/>
      <c r="AD6" s="5">
        <f t="shared" si="15"/>
        <v>-15.17415454</v>
      </c>
      <c r="AE6" s="11">
        <f t="shared" si="16"/>
        <v>2133.1274662004375</v>
      </c>
      <c r="AF6" s="10"/>
      <c r="AG6" s="5">
        <f t="shared" si="17"/>
        <v>-15.17415454</v>
      </c>
      <c r="AH6" s="11">
        <f t="shared" si="18"/>
        <v>2133.1274662004375</v>
      </c>
    </row>
    <row r="7" spans="1:35" ht="14.25" x14ac:dyDescent="0.45">
      <c r="A7" s="5">
        <v>5</v>
      </c>
      <c r="B7" s="49" t="s">
        <v>30</v>
      </c>
      <c r="C7" s="21">
        <v>15.922499999999999</v>
      </c>
      <c r="D7" s="4">
        <f t="shared" si="19"/>
        <v>0.74480000000000002</v>
      </c>
      <c r="E7" s="4">
        <f t="shared" si="20"/>
        <v>1.54546E-3</v>
      </c>
      <c r="F7" s="4">
        <f t="shared" si="21"/>
        <v>0.74634546000000002</v>
      </c>
      <c r="G7" s="4">
        <f t="shared" si="0"/>
        <v>15.176154539999999</v>
      </c>
      <c r="H7" s="10">
        <v>15.6168</v>
      </c>
      <c r="I7" s="5">
        <f t="shared" si="1"/>
        <v>0.44064546000000071</v>
      </c>
      <c r="J7" s="11">
        <f t="shared" si="2"/>
        <v>40.95958458700872</v>
      </c>
      <c r="K7" s="10">
        <v>15.430300000000001</v>
      </c>
      <c r="L7" s="5">
        <f t="shared" si="3"/>
        <v>0.25414546000000193</v>
      </c>
      <c r="M7" s="11">
        <f t="shared" si="4"/>
        <v>65.948012867928213</v>
      </c>
      <c r="N7" s="10">
        <v>15.2959</v>
      </c>
      <c r="O7" s="5">
        <f t="shared" si="5"/>
        <v>0.11974546000000075</v>
      </c>
      <c r="P7" s="11">
        <f t="shared" si="6"/>
        <v>83.955759575465123</v>
      </c>
      <c r="Q7" s="10">
        <v>15.1784</v>
      </c>
      <c r="R7" s="5">
        <f t="shared" si="7"/>
        <v>2.2454600000010316E-3</v>
      </c>
      <c r="S7" s="11">
        <f t="shared" si="8"/>
        <v>99.69913932349759</v>
      </c>
      <c r="T7" s="10"/>
      <c r="U7" s="5">
        <f t="shared" si="9"/>
        <v>-15.176154539999999</v>
      </c>
      <c r="V7" s="11">
        <f t="shared" si="10"/>
        <v>2133.3954386216806</v>
      </c>
      <c r="W7" s="10"/>
      <c r="X7" s="5">
        <f t="shared" si="11"/>
        <v>-15.176154539999999</v>
      </c>
      <c r="Y7" s="11">
        <f t="shared" si="12"/>
        <v>2133.3954386216806</v>
      </c>
      <c r="Z7" s="10"/>
      <c r="AA7" s="5">
        <f t="shared" si="13"/>
        <v>-15.176154539999999</v>
      </c>
      <c r="AB7" s="11">
        <f t="shared" si="14"/>
        <v>2133.3954386216806</v>
      </c>
      <c r="AC7" s="10"/>
      <c r="AD7" s="5">
        <f t="shared" si="15"/>
        <v>-15.176154539999999</v>
      </c>
      <c r="AE7" s="11">
        <f t="shared" si="16"/>
        <v>2133.3954386216806</v>
      </c>
      <c r="AF7" s="10"/>
      <c r="AG7" s="5">
        <f t="shared" si="17"/>
        <v>-15.176154539999999</v>
      </c>
      <c r="AH7" s="11">
        <f t="shared" si="18"/>
        <v>2133.3954386216806</v>
      </c>
    </row>
    <row r="8" spans="1:35" ht="14.25" x14ac:dyDescent="0.45">
      <c r="A8" s="5">
        <v>6</v>
      </c>
      <c r="B8" s="49" t="s">
        <v>31</v>
      </c>
      <c r="C8" s="21">
        <v>16.016500000000001</v>
      </c>
      <c r="D8" s="4">
        <f t="shared" si="19"/>
        <v>0.74480000000000002</v>
      </c>
      <c r="E8" s="4">
        <f t="shared" si="20"/>
        <v>1.54546E-3</v>
      </c>
      <c r="F8" s="4">
        <f t="shared" si="21"/>
        <v>0.74634546000000002</v>
      </c>
      <c r="G8" s="4">
        <f t="shared" si="0"/>
        <v>15.27015454</v>
      </c>
      <c r="H8" s="10">
        <v>15.715299999999999</v>
      </c>
      <c r="I8" s="5">
        <f t="shared" si="1"/>
        <v>0.4451454599999991</v>
      </c>
      <c r="J8" s="11">
        <f t="shared" si="2"/>
        <v>40.356646639211938</v>
      </c>
      <c r="K8" s="10">
        <v>15.5192</v>
      </c>
      <c r="L8" s="5">
        <f t="shared" si="3"/>
        <v>0.24904545999999961</v>
      </c>
      <c r="M8" s="11">
        <f t="shared" si="4"/>
        <v>66.631342542098452</v>
      </c>
      <c r="N8" s="10">
        <v>15.380599999999999</v>
      </c>
      <c r="O8" s="5">
        <f t="shared" si="5"/>
        <v>0.11044545999999933</v>
      </c>
      <c r="P8" s="11">
        <f t="shared" si="6"/>
        <v>85.201831334245753</v>
      </c>
      <c r="Q8" s="10">
        <v>15.2715</v>
      </c>
      <c r="R8" s="5">
        <f t="shared" si="7"/>
        <v>1.3454599999995764E-3</v>
      </c>
      <c r="S8" s="11">
        <f t="shared" si="8"/>
        <v>99.819726913057181</v>
      </c>
      <c r="T8" s="10"/>
      <c r="U8" s="5">
        <f t="shared" si="9"/>
        <v>-15.27015454</v>
      </c>
      <c r="V8" s="11">
        <f t="shared" si="10"/>
        <v>2145.9901424201066</v>
      </c>
      <c r="W8" s="10"/>
      <c r="X8" s="5">
        <f t="shared" si="11"/>
        <v>-15.27015454</v>
      </c>
      <c r="Y8" s="11">
        <f t="shared" si="12"/>
        <v>2145.9901424201066</v>
      </c>
      <c r="Z8" s="10"/>
      <c r="AA8" s="5">
        <f t="shared" si="13"/>
        <v>-15.27015454</v>
      </c>
      <c r="AB8" s="11">
        <f t="shared" si="14"/>
        <v>2145.9901424201066</v>
      </c>
      <c r="AC8" s="10"/>
      <c r="AD8" s="5">
        <f t="shared" si="15"/>
        <v>-15.27015454</v>
      </c>
      <c r="AE8" s="11">
        <f t="shared" si="16"/>
        <v>2145.9901424201066</v>
      </c>
      <c r="AF8" s="10"/>
      <c r="AG8" s="5">
        <f t="shared" si="17"/>
        <v>-15.27015454</v>
      </c>
      <c r="AH8" s="11">
        <f t="shared" si="18"/>
        <v>2145.9901424201066</v>
      </c>
    </row>
    <row r="9" spans="1:35" ht="14.25" x14ac:dyDescent="0.45">
      <c r="A9" s="5">
        <v>7</v>
      </c>
      <c r="B9" s="49" t="s">
        <v>32</v>
      </c>
      <c r="C9" s="21">
        <v>15.894399999999999</v>
      </c>
      <c r="D9" s="4">
        <f t="shared" si="19"/>
        <v>0.74480000000000002</v>
      </c>
      <c r="E9" s="4">
        <f t="shared" si="20"/>
        <v>1.54546E-3</v>
      </c>
      <c r="F9" s="4">
        <f t="shared" si="21"/>
        <v>0.74634546000000002</v>
      </c>
      <c r="G9" s="4">
        <f t="shared" si="0"/>
        <v>15.148054539999999</v>
      </c>
      <c r="H9" s="10">
        <v>15.6105</v>
      </c>
      <c r="I9" s="5">
        <f t="shared" si="1"/>
        <v>0.46244546000000142</v>
      </c>
      <c r="J9" s="11">
        <f t="shared" si="2"/>
        <v>38.038685195458761</v>
      </c>
      <c r="K9" s="10">
        <v>15.392300000000001</v>
      </c>
      <c r="L9" s="5">
        <f t="shared" si="3"/>
        <v>0.24424546000000191</v>
      </c>
      <c r="M9" s="11">
        <f t="shared" si="4"/>
        <v>67.274476353081596</v>
      </c>
      <c r="N9" s="10">
        <v>15.2463</v>
      </c>
      <c r="O9" s="5">
        <f t="shared" si="5"/>
        <v>9.8245460000001117E-2</v>
      </c>
      <c r="P9" s="11">
        <f t="shared" si="6"/>
        <v>86.836463103828478</v>
      </c>
      <c r="Q9" s="10">
        <v>15.1524</v>
      </c>
      <c r="R9" s="5">
        <f t="shared" si="7"/>
        <v>4.3454600000014665E-3</v>
      </c>
      <c r="S9" s="11">
        <f t="shared" si="8"/>
        <v>99.417768281192266</v>
      </c>
      <c r="T9" s="10"/>
      <c r="U9" s="5">
        <f t="shared" si="9"/>
        <v>-15.148054539999999</v>
      </c>
      <c r="V9" s="11">
        <f t="shared" si="10"/>
        <v>2129.6304261032146</v>
      </c>
      <c r="W9" s="10"/>
      <c r="X9" s="5">
        <f t="shared" si="11"/>
        <v>-15.148054539999999</v>
      </c>
      <c r="Y9" s="11">
        <f t="shared" si="12"/>
        <v>2129.6304261032146</v>
      </c>
      <c r="Z9" s="10"/>
      <c r="AA9" s="5">
        <f t="shared" si="13"/>
        <v>-15.148054539999999</v>
      </c>
      <c r="AB9" s="11">
        <f t="shared" si="14"/>
        <v>2129.6304261032146</v>
      </c>
      <c r="AC9" s="10"/>
      <c r="AD9" s="5">
        <f t="shared" si="15"/>
        <v>-15.148054539999999</v>
      </c>
      <c r="AE9" s="11">
        <f t="shared" si="16"/>
        <v>2129.6304261032146</v>
      </c>
      <c r="AF9" s="10"/>
      <c r="AG9" s="5">
        <f t="shared" si="17"/>
        <v>-15.148054539999999</v>
      </c>
      <c r="AH9" s="11">
        <f t="shared" si="18"/>
        <v>2129.6304261032146</v>
      </c>
    </row>
    <row r="10" spans="1:35" ht="14.25" x14ac:dyDescent="0.45">
      <c r="A10" s="5">
        <v>8</v>
      </c>
      <c r="B10" s="49" t="s">
        <v>33</v>
      </c>
      <c r="C10" s="21">
        <v>15.624499999999999</v>
      </c>
      <c r="D10" s="4">
        <f t="shared" si="19"/>
        <v>0.74480000000000002</v>
      </c>
      <c r="E10" s="4">
        <f t="shared" si="20"/>
        <v>1.54546E-3</v>
      </c>
      <c r="F10" s="4">
        <f t="shared" si="21"/>
        <v>0.74634546000000002</v>
      </c>
      <c r="G10" s="4">
        <f t="shared" si="0"/>
        <v>14.878154539999999</v>
      </c>
      <c r="H10" s="10">
        <v>15.379300000000001</v>
      </c>
      <c r="I10" s="5">
        <f t="shared" si="1"/>
        <v>0.50114546000000182</v>
      </c>
      <c r="J10" s="11">
        <f t="shared" si="2"/>
        <v>32.853418844404594</v>
      </c>
      <c r="K10" s="10">
        <v>15.097300000000001</v>
      </c>
      <c r="L10" s="5">
        <f t="shared" si="3"/>
        <v>0.21914546000000179</v>
      </c>
      <c r="M10" s="11">
        <f t="shared" si="4"/>
        <v>70.637530239682604</v>
      </c>
      <c r="N10" s="10">
        <v>14.9544</v>
      </c>
      <c r="O10" s="5">
        <f t="shared" si="5"/>
        <v>7.6245460000000875E-2</v>
      </c>
      <c r="P10" s="11">
        <f t="shared" si="6"/>
        <v>89.784159737502677</v>
      </c>
      <c r="Q10" s="10">
        <v>14.8025</v>
      </c>
      <c r="R10" s="5">
        <f t="shared" si="7"/>
        <v>-7.5654539999998605E-2</v>
      </c>
      <c r="S10" s="11">
        <f t="shared" si="8"/>
        <v>110.13666513091653</v>
      </c>
      <c r="T10" s="10"/>
      <c r="U10" s="5">
        <f t="shared" si="9"/>
        <v>-14.878154539999999</v>
      </c>
      <c r="V10" s="11">
        <f t="shared" si="10"/>
        <v>2093.4675478564577</v>
      </c>
      <c r="W10" s="10"/>
      <c r="X10" s="5">
        <f t="shared" si="11"/>
        <v>-14.878154539999999</v>
      </c>
      <c r="Y10" s="11">
        <f t="shared" si="12"/>
        <v>2093.4675478564577</v>
      </c>
      <c r="Z10" s="10"/>
      <c r="AA10" s="5">
        <f t="shared" si="13"/>
        <v>-14.878154539999999</v>
      </c>
      <c r="AB10" s="11">
        <f t="shared" si="14"/>
        <v>2093.4675478564577</v>
      </c>
      <c r="AC10" s="10"/>
      <c r="AD10" s="5">
        <f t="shared" si="15"/>
        <v>-14.878154539999999</v>
      </c>
      <c r="AE10" s="11">
        <f t="shared" si="16"/>
        <v>2093.4675478564577</v>
      </c>
      <c r="AF10" s="10"/>
      <c r="AG10" s="5">
        <f t="shared" si="17"/>
        <v>-14.878154539999999</v>
      </c>
      <c r="AH10" s="11">
        <f t="shared" si="18"/>
        <v>2093.4675478564577</v>
      </c>
    </row>
    <row r="11" spans="1:35" ht="14.25" x14ac:dyDescent="0.45">
      <c r="A11" s="5">
        <v>9</v>
      </c>
      <c r="B11" s="49" t="s">
        <v>34</v>
      </c>
      <c r="C11" s="20">
        <v>15.8741</v>
      </c>
      <c r="D11" s="4">
        <f t="shared" si="19"/>
        <v>0.74480000000000002</v>
      </c>
      <c r="E11" s="4">
        <f t="shared" si="20"/>
        <v>1.54546E-3</v>
      </c>
      <c r="F11" s="4">
        <f t="shared" si="21"/>
        <v>0.74634546000000002</v>
      </c>
      <c r="G11" s="4">
        <f t="shared" si="0"/>
        <v>15.12775454</v>
      </c>
      <c r="H11" s="10">
        <v>15.654</v>
      </c>
      <c r="I11" s="5">
        <f t="shared" si="1"/>
        <v>0.52624546000000016</v>
      </c>
      <c r="J11" s="11">
        <f t="shared" si="2"/>
        <v>29.490364957803838</v>
      </c>
      <c r="K11" s="10">
        <v>15.3764</v>
      </c>
      <c r="L11" s="5">
        <f t="shared" si="3"/>
        <v>0.24864546000000054</v>
      </c>
      <c r="M11" s="11">
        <f t="shared" si="4"/>
        <v>66.684937026346944</v>
      </c>
      <c r="N11" s="10">
        <v>15.2165</v>
      </c>
      <c r="O11" s="5">
        <f t="shared" si="5"/>
        <v>8.8745460000000165E-2</v>
      </c>
      <c r="P11" s="11">
        <f t="shared" si="6"/>
        <v>88.109332104733355</v>
      </c>
      <c r="Q11" s="10">
        <v>15.100099999999999</v>
      </c>
      <c r="R11" s="5">
        <f t="shared" si="7"/>
        <v>-2.7654540000000338E-2</v>
      </c>
      <c r="S11" s="11">
        <f t="shared" si="8"/>
        <v>103.70532702108221</v>
      </c>
      <c r="T11" s="10"/>
      <c r="U11" s="5">
        <f t="shared" si="9"/>
        <v>-15.12775454</v>
      </c>
      <c r="V11" s="11">
        <f t="shared" si="10"/>
        <v>2126.9105060275974</v>
      </c>
      <c r="W11" s="10"/>
      <c r="X11" s="5">
        <f t="shared" si="11"/>
        <v>-15.12775454</v>
      </c>
      <c r="Y11" s="11">
        <f t="shared" si="12"/>
        <v>2126.9105060275974</v>
      </c>
      <c r="Z11" s="10"/>
      <c r="AA11" s="5">
        <f t="shared" si="13"/>
        <v>-15.12775454</v>
      </c>
      <c r="AB11" s="11">
        <f t="shared" si="14"/>
        <v>2126.9105060275974</v>
      </c>
      <c r="AC11" s="10"/>
      <c r="AD11" s="5">
        <f t="shared" si="15"/>
        <v>-15.12775454</v>
      </c>
      <c r="AE11" s="11">
        <f t="shared" si="16"/>
        <v>2126.9105060275974</v>
      </c>
      <c r="AF11" s="10"/>
      <c r="AG11" s="5">
        <f t="shared" si="17"/>
        <v>-15.12775454</v>
      </c>
      <c r="AH11" s="11">
        <f t="shared" si="18"/>
        <v>2126.9105060275974</v>
      </c>
    </row>
    <row r="12" spans="1:35" ht="14.25" x14ac:dyDescent="0.45">
      <c r="A12" s="5">
        <v>10</v>
      </c>
      <c r="B12" s="49" t="s">
        <v>35</v>
      </c>
      <c r="C12" s="5">
        <v>15.8634</v>
      </c>
      <c r="D12" s="4">
        <f t="shared" si="19"/>
        <v>0.74480000000000002</v>
      </c>
      <c r="E12" s="4">
        <f t="shared" si="20"/>
        <v>1.54546E-3</v>
      </c>
      <c r="F12" s="4">
        <f t="shared" si="21"/>
        <v>0.74634546000000002</v>
      </c>
      <c r="G12" s="4">
        <f t="shared" si="0"/>
        <v>15.11705454</v>
      </c>
      <c r="H12" s="10">
        <v>15.517099999999999</v>
      </c>
      <c r="I12" s="5">
        <f t="shared" si="1"/>
        <v>0.40004545999999941</v>
      </c>
      <c r="J12" s="11">
        <f t="shared" si="2"/>
        <v>46.399424738243951</v>
      </c>
      <c r="K12" s="10">
        <v>15.3789</v>
      </c>
      <c r="L12" s="5">
        <f t="shared" si="3"/>
        <v>0.26184545999999997</v>
      </c>
      <c r="M12" s="11">
        <f t="shared" si="4"/>
        <v>64.916319046142519</v>
      </c>
      <c r="N12" s="10">
        <v>15.257999999999999</v>
      </c>
      <c r="O12" s="5">
        <f t="shared" si="5"/>
        <v>0.1409454599999993</v>
      </c>
      <c r="P12" s="11">
        <f t="shared" si="6"/>
        <v>81.115251910288393</v>
      </c>
      <c r="Q12" s="10">
        <v>15.195</v>
      </c>
      <c r="R12" s="5">
        <f t="shared" si="7"/>
        <v>7.7945460000000466E-2</v>
      </c>
      <c r="S12" s="11">
        <f t="shared" si="8"/>
        <v>89.556383179446087</v>
      </c>
      <c r="T12" s="10">
        <v>15.1487</v>
      </c>
      <c r="U12" s="5">
        <f t="shared" si="9"/>
        <v>3.1645460000000014E-2</v>
      </c>
      <c r="V12" s="11">
        <f t="shared" si="10"/>
        <v>95.759944731224067</v>
      </c>
      <c r="W12" s="10"/>
      <c r="X12" s="5">
        <f t="shared" si="11"/>
        <v>-15.11705454</v>
      </c>
      <c r="Y12" s="11">
        <f t="shared" si="12"/>
        <v>2125.4768535739468</v>
      </c>
      <c r="Z12" s="10"/>
      <c r="AA12" s="5">
        <f t="shared" si="13"/>
        <v>-15.11705454</v>
      </c>
      <c r="AB12" s="11">
        <f t="shared" si="14"/>
        <v>2125.4768535739468</v>
      </c>
      <c r="AC12" s="10"/>
      <c r="AD12" s="5">
        <f t="shared" si="15"/>
        <v>-15.11705454</v>
      </c>
      <c r="AE12" s="11">
        <f t="shared" si="16"/>
        <v>2125.4768535739468</v>
      </c>
      <c r="AF12" s="10"/>
      <c r="AG12" s="5">
        <f t="shared" si="17"/>
        <v>-15.11705454</v>
      </c>
      <c r="AH12" s="11">
        <f t="shared" si="18"/>
        <v>2125.4768535739468</v>
      </c>
    </row>
    <row r="13" spans="1:35" ht="14.25" x14ac:dyDescent="0.45">
      <c r="A13" s="5">
        <v>11</v>
      </c>
      <c r="B13" s="49" t="s">
        <v>36</v>
      </c>
      <c r="C13" s="5">
        <v>15.749599999999999</v>
      </c>
      <c r="D13" s="4">
        <f t="shared" si="19"/>
        <v>0.74480000000000002</v>
      </c>
      <c r="E13" s="4">
        <f t="shared" si="20"/>
        <v>1.54546E-3</v>
      </c>
      <c r="F13" s="4">
        <f t="shared" si="21"/>
        <v>0.74634546000000002</v>
      </c>
      <c r="G13" s="4">
        <f t="shared" si="0"/>
        <v>15.003254539999999</v>
      </c>
      <c r="H13" s="10">
        <v>15.394</v>
      </c>
      <c r="I13" s="5">
        <f t="shared" si="1"/>
        <v>0.39074546000000154</v>
      </c>
      <c r="J13" s="11">
        <f t="shared" si="2"/>
        <v>47.645496497024112</v>
      </c>
      <c r="K13" s="10">
        <v>15.2424</v>
      </c>
      <c r="L13" s="5">
        <f t="shared" si="3"/>
        <v>0.23914546000000136</v>
      </c>
      <c r="M13" s="11">
        <f t="shared" si="4"/>
        <v>67.957806027251593</v>
      </c>
      <c r="N13" s="10">
        <v>15.121499999999999</v>
      </c>
      <c r="O13" s="5">
        <f t="shared" si="5"/>
        <v>0.11824546000000069</v>
      </c>
      <c r="P13" s="11">
        <f t="shared" si="6"/>
        <v>84.156738891397467</v>
      </c>
      <c r="Q13" s="10">
        <v>15.020099999999999</v>
      </c>
      <c r="R13" s="5">
        <f t="shared" si="7"/>
        <v>1.6845460000000756E-2</v>
      </c>
      <c r="S13" s="11">
        <f t="shared" si="8"/>
        <v>97.742940648422945</v>
      </c>
      <c r="T13" s="10"/>
      <c r="U13" s="5">
        <f t="shared" si="9"/>
        <v>-15.003254539999999</v>
      </c>
      <c r="V13" s="11">
        <f t="shared" si="10"/>
        <v>2110.2292228052138</v>
      </c>
      <c r="W13" s="10"/>
      <c r="X13" s="5">
        <f t="shared" si="11"/>
        <v>-15.003254539999999</v>
      </c>
      <c r="Y13" s="11">
        <f t="shared" si="12"/>
        <v>2110.2292228052138</v>
      </c>
      <c r="Z13" s="10"/>
      <c r="AA13" s="5">
        <f t="shared" si="13"/>
        <v>-15.003254539999999</v>
      </c>
      <c r="AB13" s="11">
        <f t="shared" si="14"/>
        <v>2110.2292228052138</v>
      </c>
      <c r="AC13" s="10"/>
      <c r="AD13" s="5">
        <f t="shared" si="15"/>
        <v>-15.003254539999999</v>
      </c>
      <c r="AE13" s="11">
        <f t="shared" si="16"/>
        <v>2110.2292228052138</v>
      </c>
      <c r="AF13" s="10"/>
      <c r="AG13" s="5">
        <f t="shared" si="17"/>
        <v>-15.003254539999999</v>
      </c>
      <c r="AH13" s="11">
        <f t="shared" si="18"/>
        <v>2110.2292228052138</v>
      </c>
    </row>
    <row r="14" spans="1:35" ht="14.25" x14ac:dyDescent="0.45">
      <c r="A14" s="5">
        <v>12</v>
      </c>
      <c r="B14" s="49" t="s">
        <v>37</v>
      </c>
      <c r="C14" s="5">
        <v>15.8705</v>
      </c>
      <c r="D14" s="4">
        <f t="shared" si="19"/>
        <v>0.74480000000000002</v>
      </c>
      <c r="E14" s="4">
        <f t="shared" si="20"/>
        <v>1.54546E-3</v>
      </c>
      <c r="F14" s="4">
        <f t="shared" si="21"/>
        <v>0.74634546000000002</v>
      </c>
      <c r="G14" s="4">
        <f t="shared" si="0"/>
        <v>15.124154539999999</v>
      </c>
      <c r="H14" s="10">
        <v>15.4933</v>
      </c>
      <c r="I14" s="5">
        <f t="shared" si="1"/>
        <v>0.36914546000000037</v>
      </c>
      <c r="J14" s="11">
        <f t="shared" si="2"/>
        <v>50.539598646449811</v>
      </c>
      <c r="K14" s="10">
        <v>15.3245</v>
      </c>
      <c r="L14" s="5">
        <f t="shared" si="3"/>
        <v>0.2003454600000012</v>
      </c>
      <c r="M14" s="11">
        <f t="shared" si="4"/>
        <v>73.156470999367883</v>
      </c>
      <c r="N14" s="10">
        <v>15.2004</v>
      </c>
      <c r="O14" s="5">
        <f t="shared" si="5"/>
        <v>7.6245460000000875E-2</v>
      </c>
      <c r="P14" s="11">
        <f t="shared" si="6"/>
        <v>89.784159737502677</v>
      </c>
      <c r="Q14" s="10">
        <v>15.088200000000001</v>
      </c>
      <c r="R14" s="5">
        <f t="shared" si="7"/>
        <v>-3.5954539999998758E-2</v>
      </c>
      <c r="S14" s="11">
        <f t="shared" si="8"/>
        <v>104.81741256924089</v>
      </c>
      <c r="T14" s="10"/>
      <c r="U14" s="5">
        <f t="shared" si="9"/>
        <v>-15.124154539999999</v>
      </c>
      <c r="V14" s="11">
        <f t="shared" si="10"/>
        <v>2126.4281556693595</v>
      </c>
      <c r="W14" s="10"/>
      <c r="X14" s="5">
        <f t="shared" si="11"/>
        <v>-15.124154539999999</v>
      </c>
      <c r="Y14" s="11">
        <f t="shared" si="12"/>
        <v>2126.4281556693595</v>
      </c>
      <c r="Z14" s="10"/>
      <c r="AA14" s="5">
        <f t="shared" si="13"/>
        <v>-15.124154539999999</v>
      </c>
      <c r="AB14" s="11">
        <f t="shared" si="14"/>
        <v>2126.4281556693595</v>
      </c>
      <c r="AC14" s="10"/>
      <c r="AD14" s="5">
        <f t="shared" si="15"/>
        <v>-15.124154539999999</v>
      </c>
      <c r="AE14" s="11">
        <f t="shared" si="16"/>
        <v>2126.4281556693595</v>
      </c>
      <c r="AF14" s="10"/>
      <c r="AG14" s="5">
        <f t="shared" si="17"/>
        <v>-15.124154539999999</v>
      </c>
      <c r="AH14" s="11">
        <f t="shared" si="18"/>
        <v>2126.4281556693595</v>
      </c>
    </row>
    <row r="15" spans="1:35" ht="14.25" x14ac:dyDescent="0.45">
      <c r="A15" s="5">
        <v>13</v>
      </c>
      <c r="B15" s="49" t="s">
        <v>38</v>
      </c>
      <c r="C15" s="5">
        <v>15.966699999999999</v>
      </c>
      <c r="D15" s="4">
        <f t="shared" si="19"/>
        <v>0.74480000000000002</v>
      </c>
      <c r="E15" s="4">
        <f t="shared" si="20"/>
        <v>1.54546E-3</v>
      </c>
      <c r="F15" s="4">
        <f t="shared" si="21"/>
        <v>0.74634546000000002</v>
      </c>
      <c r="G15" s="4">
        <f t="shared" si="0"/>
        <v>15.220354539999999</v>
      </c>
      <c r="H15" s="10">
        <v>15.599399999999999</v>
      </c>
      <c r="I15" s="5">
        <f t="shared" si="1"/>
        <v>0.37904546000000039</v>
      </c>
      <c r="J15" s="11">
        <f t="shared" si="2"/>
        <v>49.213135161296435</v>
      </c>
      <c r="K15" s="10">
        <v>15.4063</v>
      </c>
      <c r="L15" s="5">
        <f t="shared" si="3"/>
        <v>0.18594546000000101</v>
      </c>
      <c r="M15" s="11">
        <f t="shared" si="4"/>
        <v>75.085872432318268</v>
      </c>
      <c r="N15" s="10">
        <v>15.3164</v>
      </c>
      <c r="O15" s="5">
        <f t="shared" si="5"/>
        <v>9.6045460000000915E-2</v>
      </c>
      <c r="P15" s="11">
        <f t="shared" si="6"/>
        <v>87.131232767195925</v>
      </c>
      <c r="Q15" s="10">
        <v>15.189500000000001</v>
      </c>
      <c r="R15" s="5">
        <f t="shared" si="7"/>
        <v>-3.085453999999821E-2</v>
      </c>
      <c r="S15" s="11">
        <f t="shared" si="8"/>
        <v>104.13408289507089</v>
      </c>
      <c r="T15" s="10"/>
      <c r="U15" s="5">
        <f t="shared" si="9"/>
        <v>-15.220354539999999</v>
      </c>
      <c r="V15" s="11">
        <f t="shared" si="10"/>
        <v>2139.3176291311529</v>
      </c>
      <c r="W15" s="10"/>
      <c r="X15" s="5">
        <f t="shared" si="11"/>
        <v>-15.220354539999999</v>
      </c>
      <c r="Y15" s="11">
        <f t="shared" si="12"/>
        <v>2139.3176291311529</v>
      </c>
      <c r="Z15" s="10"/>
      <c r="AA15" s="5">
        <f t="shared" si="13"/>
        <v>-15.220354539999999</v>
      </c>
      <c r="AB15" s="11">
        <f t="shared" si="14"/>
        <v>2139.3176291311529</v>
      </c>
      <c r="AC15" s="10"/>
      <c r="AD15" s="5">
        <f t="shared" si="15"/>
        <v>-15.220354539999999</v>
      </c>
      <c r="AE15" s="11">
        <f t="shared" si="16"/>
        <v>2139.3176291311529</v>
      </c>
      <c r="AF15" s="10"/>
      <c r="AG15" s="5">
        <f t="shared" si="17"/>
        <v>-15.220354539999999</v>
      </c>
      <c r="AH15" s="11">
        <f t="shared" si="18"/>
        <v>2139.3176291311529</v>
      </c>
    </row>
    <row r="16" spans="1:35" ht="14.25" x14ac:dyDescent="0.45">
      <c r="A16" s="5">
        <v>14</v>
      </c>
      <c r="B16" s="49" t="s">
        <v>39</v>
      </c>
      <c r="C16" s="5">
        <v>16.0091</v>
      </c>
      <c r="D16" s="4">
        <f t="shared" si="19"/>
        <v>0.74480000000000002</v>
      </c>
      <c r="E16" s="4">
        <f t="shared" si="20"/>
        <v>1.54546E-3</v>
      </c>
      <c r="F16" s="4">
        <f t="shared" si="21"/>
        <v>0.74634546000000002</v>
      </c>
      <c r="G16" s="4">
        <f t="shared" si="0"/>
        <v>15.26275454</v>
      </c>
      <c r="H16" s="10">
        <v>15.6296</v>
      </c>
      <c r="I16" s="5">
        <f t="shared" si="1"/>
        <v>0.3668454600000004</v>
      </c>
      <c r="J16" s="11">
        <f t="shared" si="2"/>
        <v>50.847766930879381</v>
      </c>
      <c r="K16" s="10">
        <v>15.499599999999999</v>
      </c>
      <c r="L16" s="5">
        <f t="shared" si="3"/>
        <v>0.23684545999999962</v>
      </c>
      <c r="M16" s="11">
        <f t="shared" si="4"/>
        <v>68.265974311681404</v>
      </c>
      <c r="N16" s="10">
        <v>15.349</v>
      </c>
      <c r="O16" s="5">
        <f t="shared" si="5"/>
        <v>8.6245460000000662E-2</v>
      </c>
      <c r="P16" s="11">
        <f t="shared" si="6"/>
        <v>88.444297631287171</v>
      </c>
      <c r="Q16" s="10">
        <v>15.2918</v>
      </c>
      <c r="R16" s="5">
        <f t="shared" si="7"/>
        <v>2.9045460000000745E-2</v>
      </c>
      <c r="S16" s="11">
        <f t="shared" si="8"/>
        <v>96.108308878839992</v>
      </c>
      <c r="T16" s="10"/>
      <c r="U16" s="5">
        <f t="shared" si="9"/>
        <v>-15.26275454</v>
      </c>
      <c r="V16" s="11">
        <f t="shared" si="10"/>
        <v>2144.998644461507</v>
      </c>
      <c r="W16" s="10"/>
      <c r="X16" s="5">
        <f t="shared" si="11"/>
        <v>-15.26275454</v>
      </c>
      <c r="Y16" s="11">
        <f t="shared" si="12"/>
        <v>2144.998644461507</v>
      </c>
      <c r="Z16" s="10"/>
      <c r="AA16" s="5">
        <f t="shared" si="13"/>
        <v>-15.26275454</v>
      </c>
      <c r="AB16" s="11">
        <f t="shared" si="14"/>
        <v>2144.998644461507</v>
      </c>
      <c r="AC16" s="10"/>
      <c r="AD16" s="5">
        <f t="shared" si="15"/>
        <v>-15.26275454</v>
      </c>
      <c r="AE16" s="11">
        <f t="shared" si="16"/>
        <v>2144.998644461507</v>
      </c>
      <c r="AF16" s="10"/>
      <c r="AG16" s="5">
        <f t="shared" si="17"/>
        <v>-15.26275454</v>
      </c>
      <c r="AH16" s="11">
        <f t="shared" si="18"/>
        <v>2144.998644461507</v>
      </c>
    </row>
    <row r="17" spans="1:34" ht="14.25" x14ac:dyDescent="0.45">
      <c r="A17" s="5">
        <v>15</v>
      </c>
      <c r="B17" s="49" t="s">
        <v>40</v>
      </c>
      <c r="C17" s="5">
        <v>16.0398</v>
      </c>
      <c r="D17" s="4">
        <f t="shared" si="19"/>
        <v>0.74480000000000002</v>
      </c>
      <c r="E17" s="4">
        <f t="shared" si="20"/>
        <v>1.54546E-3</v>
      </c>
      <c r="F17" s="4">
        <f t="shared" si="21"/>
        <v>0.74634546000000002</v>
      </c>
      <c r="G17" s="4">
        <f t="shared" si="0"/>
        <v>15.293454539999999</v>
      </c>
      <c r="H17" s="10">
        <v>15.677099999999999</v>
      </c>
      <c r="I17" s="5">
        <f t="shared" si="1"/>
        <v>0.38364546000000033</v>
      </c>
      <c r="J17" s="11">
        <f t="shared" si="2"/>
        <v>48.596798592437302</v>
      </c>
      <c r="K17" s="10">
        <v>15.5406</v>
      </c>
      <c r="L17" s="5">
        <f t="shared" si="3"/>
        <v>0.24714546000000048</v>
      </c>
      <c r="M17" s="11">
        <f t="shared" si="4"/>
        <v>66.885916342279288</v>
      </c>
      <c r="N17" s="10">
        <v>15.3818</v>
      </c>
      <c r="O17" s="5">
        <f t="shared" si="5"/>
        <v>8.8345460000001097E-2</v>
      </c>
      <c r="P17" s="11">
        <f t="shared" si="6"/>
        <v>88.162926588981847</v>
      </c>
      <c r="Q17" s="10">
        <v>15.2966</v>
      </c>
      <c r="R17" s="5">
        <f t="shared" si="7"/>
        <v>3.1454600000007105E-3</v>
      </c>
      <c r="S17" s="11">
        <f t="shared" si="8"/>
        <v>99.578551733938241</v>
      </c>
      <c r="T17" s="10"/>
      <c r="U17" s="5">
        <f t="shared" si="9"/>
        <v>-15.293454539999999</v>
      </c>
      <c r="V17" s="11">
        <f t="shared" si="10"/>
        <v>2149.1120211275888</v>
      </c>
      <c r="W17" s="10"/>
      <c r="X17" s="5">
        <f t="shared" si="11"/>
        <v>-15.293454539999999</v>
      </c>
      <c r="Y17" s="11">
        <f t="shared" si="12"/>
        <v>2149.1120211275888</v>
      </c>
      <c r="Z17" s="10"/>
      <c r="AA17" s="5">
        <f t="shared" si="13"/>
        <v>-15.293454539999999</v>
      </c>
      <c r="AB17" s="11">
        <f t="shared" si="14"/>
        <v>2149.1120211275888</v>
      </c>
      <c r="AC17" s="10"/>
      <c r="AD17" s="5">
        <f t="shared" si="15"/>
        <v>-15.293454539999999</v>
      </c>
      <c r="AE17" s="11">
        <f t="shared" si="16"/>
        <v>2149.1120211275888</v>
      </c>
      <c r="AF17" s="10"/>
      <c r="AG17" s="5">
        <f t="shared" si="17"/>
        <v>-15.293454539999999</v>
      </c>
      <c r="AH17" s="11">
        <f t="shared" si="18"/>
        <v>2149.1120211275888</v>
      </c>
    </row>
    <row r="18" spans="1:34" ht="14.25" x14ac:dyDescent="0.45">
      <c r="A18" s="5">
        <v>16</v>
      </c>
      <c r="B18" s="49" t="s">
        <v>41</v>
      </c>
      <c r="C18" s="5">
        <v>15.8729</v>
      </c>
      <c r="D18" s="4">
        <f t="shared" si="19"/>
        <v>0.74480000000000002</v>
      </c>
      <c r="E18" s="4">
        <f t="shared" si="20"/>
        <v>1.54546E-3</v>
      </c>
      <c r="F18" s="4">
        <f t="shared" ref="F18:F20" si="22">D18+E18</f>
        <v>0.74634546000000002</v>
      </c>
      <c r="G18" s="4">
        <f t="shared" ref="G18:G20" si="23">C18-F18</f>
        <v>15.126554539999999</v>
      </c>
      <c r="H18" s="10">
        <v>15.5505</v>
      </c>
      <c r="I18" s="5">
        <f t="shared" ref="I18:I20" si="24">H18-$G18</f>
        <v>0.42394546000000055</v>
      </c>
      <c r="J18" s="11">
        <f t="shared" ref="J18:J20" si="25">100*(($F18-I18)/$F18)</f>
        <v>43.197154304388675</v>
      </c>
      <c r="K18" s="10">
        <v>15.342599999999999</v>
      </c>
      <c r="L18" s="5">
        <f t="shared" ref="L18:L20" si="26">K18-$G18</f>
        <v>0.21604546000000013</v>
      </c>
      <c r="M18" s="11">
        <f t="shared" ref="M18:M20" si="27">100*(($F18-L18)/$F18)</f>
        <v>71.052887492609642</v>
      </c>
      <c r="N18" s="10">
        <v>15.196400000000001</v>
      </c>
      <c r="O18" s="5">
        <f t="shared" ref="O18:O20" si="28">N18-$G18</f>
        <v>6.984546000000158E-2</v>
      </c>
      <c r="P18" s="11">
        <f t="shared" ref="P18:P20" si="29">100*(($F18-O18)/$F18)</f>
        <v>90.641671485480529</v>
      </c>
      <c r="Q18" s="10">
        <v>15.0619</v>
      </c>
      <c r="R18" s="5">
        <f t="shared" ref="R18:R20" si="30">Q18-$G18</f>
        <v>-6.4654539999999372E-2</v>
      </c>
      <c r="S18" s="11">
        <f t="shared" ref="S18:S20" si="31">100*(($F18-R18)/$F18)</f>
        <v>108.66281681407955</v>
      </c>
      <c r="T18" s="10"/>
      <c r="U18" s="5">
        <f t="shared" ref="U18:U20" si="32">T18-$G18</f>
        <v>-15.126554539999999</v>
      </c>
      <c r="V18" s="11">
        <f t="shared" ref="V18:V20" si="33">100*(($F18-U18)/$F18)</f>
        <v>2126.7497225748511</v>
      </c>
      <c r="W18" s="10"/>
      <c r="X18" s="5">
        <f t="shared" ref="X18:X20" si="34">W18-$G18</f>
        <v>-15.126554539999999</v>
      </c>
      <c r="Y18" s="11">
        <f t="shared" ref="Y18:Y20" si="35">100*(($F18-X18)/$F18)</f>
        <v>2126.7497225748511</v>
      </c>
      <c r="Z18" s="10"/>
      <c r="AA18" s="5">
        <f t="shared" ref="AA18:AA20" si="36">Z18-$G18</f>
        <v>-15.126554539999999</v>
      </c>
      <c r="AB18" s="11">
        <f t="shared" ref="AB18:AB20" si="37">100*(($F18-AA18)/$F18)</f>
        <v>2126.7497225748511</v>
      </c>
      <c r="AC18" s="10"/>
      <c r="AD18" s="5">
        <f t="shared" ref="AD18:AD20" si="38">AC18-$G18</f>
        <v>-15.126554539999999</v>
      </c>
      <c r="AE18" s="11">
        <f t="shared" ref="AE18:AE20" si="39">100*(($F18-AD18)/$F18)</f>
        <v>2126.7497225748511</v>
      </c>
      <c r="AF18" s="10"/>
      <c r="AG18" s="5">
        <f t="shared" ref="AG18:AG20" si="40">AF18-$G18</f>
        <v>-15.126554539999999</v>
      </c>
      <c r="AH18" s="11">
        <f t="shared" ref="AH18:AH20" si="41">100*(($F18-AG18)/$F18)</f>
        <v>2126.7497225748511</v>
      </c>
    </row>
    <row r="19" spans="1:34" ht="14.25" x14ac:dyDescent="0.45">
      <c r="A19" s="5">
        <v>17</v>
      </c>
      <c r="B19" s="49" t="s">
        <v>42</v>
      </c>
      <c r="C19" s="5">
        <v>15.934799999999999</v>
      </c>
      <c r="D19" s="4">
        <f t="shared" si="19"/>
        <v>0.74480000000000002</v>
      </c>
      <c r="E19" s="4">
        <f t="shared" si="20"/>
        <v>1.54546E-3</v>
      </c>
      <c r="F19" s="4">
        <f t="shared" si="22"/>
        <v>0.74634546000000002</v>
      </c>
      <c r="G19" s="4">
        <f t="shared" si="23"/>
        <v>15.188454539999999</v>
      </c>
      <c r="H19" s="10">
        <v>15.626200000000001</v>
      </c>
      <c r="I19" s="5">
        <f t="shared" si="24"/>
        <v>0.43774546000000214</v>
      </c>
      <c r="J19" s="11">
        <f t="shared" si="25"/>
        <v>41.348144597811029</v>
      </c>
      <c r="K19" s="10">
        <v>15.3621</v>
      </c>
      <c r="L19" s="5">
        <f t="shared" si="26"/>
        <v>0.17364546000000125</v>
      </c>
      <c r="M19" s="11">
        <f t="shared" si="27"/>
        <v>76.733902822963344</v>
      </c>
      <c r="N19" s="10">
        <v>15.337300000000001</v>
      </c>
      <c r="O19" s="5">
        <f t="shared" si="28"/>
        <v>0.14884546000000221</v>
      </c>
      <c r="P19" s="11">
        <f t="shared" si="29"/>
        <v>80.056760846377742</v>
      </c>
      <c r="Q19" s="10">
        <v>15.066599999999999</v>
      </c>
      <c r="R19" s="5">
        <f t="shared" si="30"/>
        <v>-0.12185453999999929</v>
      </c>
      <c r="S19" s="11">
        <f t="shared" si="31"/>
        <v>116.3268280616324</v>
      </c>
      <c r="T19" s="10"/>
      <c r="U19" s="5">
        <f t="shared" si="32"/>
        <v>-15.188454539999999</v>
      </c>
      <c r="V19" s="11">
        <f t="shared" si="33"/>
        <v>2135.0434690123257</v>
      </c>
      <c r="W19" s="10"/>
      <c r="X19" s="5">
        <f t="shared" si="34"/>
        <v>-15.188454539999999</v>
      </c>
      <c r="Y19" s="11">
        <f t="shared" si="35"/>
        <v>2135.0434690123257</v>
      </c>
      <c r="Z19" s="10"/>
      <c r="AA19" s="5">
        <f t="shared" si="36"/>
        <v>-15.188454539999999</v>
      </c>
      <c r="AB19" s="11">
        <f t="shared" si="37"/>
        <v>2135.0434690123257</v>
      </c>
      <c r="AC19" s="10"/>
      <c r="AD19" s="5">
        <f t="shared" si="38"/>
        <v>-15.188454539999999</v>
      </c>
      <c r="AE19" s="11">
        <f t="shared" si="39"/>
        <v>2135.0434690123257</v>
      </c>
      <c r="AF19" s="10"/>
      <c r="AG19" s="5">
        <f t="shared" si="40"/>
        <v>-15.188454539999999</v>
      </c>
      <c r="AH19" s="11">
        <f t="shared" si="41"/>
        <v>2135.0434690123257</v>
      </c>
    </row>
    <row r="20" spans="1:34" ht="15.75" customHeight="1" thickBot="1" x14ac:dyDescent="0.5">
      <c r="A20" s="5">
        <v>18</v>
      </c>
      <c r="B20" s="49" t="s">
        <v>43</v>
      </c>
      <c r="C20" s="6">
        <v>15.922499999999999</v>
      </c>
      <c r="D20" s="4">
        <f t="shared" si="19"/>
        <v>0.74480000000000002</v>
      </c>
      <c r="E20" s="4">
        <f t="shared" si="20"/>
        <v>1.54546E-3</v>
      </c>
      <c r="F20" s="4">
        <f t="shared" si="22"/>
        <v>0.74634546000000002</v>
      </c>
      <c r="G20" s="4">
        <f t="shared" si="23"/>
        <v>15.176154539999999</v>
      </c>
      <c r="H20" s="10">
        <v>15.7281</v>
      </c>
      <c r="I20" s="5">
        <f t="shared" si="24"/>
        <v>0.55194546000000066</v>
      </c>
      <c r="J20" s="11">
        <f t="shared" si="25"/>
        <v>26.046919344829849</v>
      </c>
      <c r="K20" s="10">
        <v>15.4108</v>
      </c>
      <c r="L20" s="5">
        <f t="shared" si="26"/>
        <v>0.23464546000000119</v>
      </c>
      <c r="M20" s="11">
        <f t="shared" si="27"/>
        <v>68.560743975048609</v>
      </c>
      <c r="N20" s="10">
        <v>15.226900000000001</v>
      </c>
      <c r="O20" s="5">
        <f t="shared" si="28"/>
        <v>5.0745460000001685E-2</v>
      </c>
      <c r="P20" s="11">
        <f t="shared" si="29"/>
        <v>93.200808108352177</v>
      </c>
      <c r="Q20" s="10">
        <v>15.1084</v>
      </c>
      <c r="R20" s="5">
        <f t="shared" si="30"/>
        <v>-6.7754539999999253E-2</v>
      </c>
      <c r="S20" s="11">
        <f t="shared" si="31"/>
        <v>109.07817406700634</v>
      </c>
      <c r="T20" s="10"/>
      <c r="U20" s="5">
        <f t="shared" si="32"/>
        <v>-15.176154539999999</v>
      </c>
      <c r="V20" s="11">
        <f t="shared" si="33"/>
        <v>2133.3954386216806</v>
      </c>
      <c r="W20" s="10"/>
      <c r="X20" s="5">
        <f t="shared" si="34"/>
        <v>-15.176154539999999</v>
      </c>
      <c r="Y20" s="11">
        <f t="shared" si="35"/>
        <v>2133.3954386216806</v>
      </c>
      <c r="Z20" s="10"/>
      <c r="AA20" s="5">
        <f t="shared" si="36"/>
        <v>-15.176154539999999</v>
      </c>
      <c r="AB20" s="11">
        <f t="shared" si="37"/>
        <v>2133.3954386216806</v>
      </c>
      <c r="AC20" s="10"/>
      <c r="AD20" s="5">
        <f t="shared" si="38"/>
        <v>-15.176154539999999</v>
      </c>
      <c r="AE20" s="11">
        <f t="shared" si="39"/>
        <v>2133.3954386216806</v>
      </c>
      <c r="AF20" s="10"/>
      <c r="AG20" s="5">
        <f t="shared" si="40"/>
        <v>-15.176154539999999</v>
      </c>
      <c r="AH20" s="11">
        <f t="shared" si="41"/>
        <v>2133.3954386216806</v>
      </c>
    </row>
    <row r="21" spans="1:34" ht="15.75" customHeight="1" x14ac:dyDescent="0.45">
      <c r="A21" s="50" t="s">
        <v>20</v>
      </c>
      <c r="B21" s="51"/>
      <c r="C21" s="51"/>
      <c r="D21" s="51"/>
      <c r="E21" s="51"/>
      <c r="F21" s="52"/>
      <c r="G21" s="12" t="s">
        <v>18</v>
      </c>
      <c r="H21" s="13">
        <v>45</v>
      </c>
      <c r="I21" s="14"/>
      <c r="J21" s="15"/>
      <c r="K21" s="13">
        <v>45</v>
      </c>
      <c r="L21" s="14"/>
      <c r="M21" s="15"/>
      <c r="N21" s="13">
        <v>30</v>
      </c>
      <c r="O21" s="14"/>
      <c r="P21" s="15"/>
      <c r="Q21" s="13">
        <v>30</v>
      </c>
      <c r="R21" s="14"/>
      <c r="S21" s="15"/>
      <c r="T21" s="13">
        <v>15</v>
      </c>
      <c r="U21" s="14"/>
      <c r="V21" s="15"/>
      <c r="W21" s="13">
        <v>5</v>
      </c>
      <c r="X21" s="14"/>
      <c r="Y21" s="15"/>
      <c r="Z21" s="13">
        <v>10</v>
      </c>
      <c r="AA21" s="14"/>
      <c r="AB21" s="15"/>
      <c r="AC21" s="13"/>
      <c r="AD21" s="14"/>
      <c r="AE21" s="15"/>
      <c r="AF21" s="13"/>
      <c r="AG21" s="14"/>
      <c r="AH21" s="15"/>
    </row>
    <row r="22" spans="1:34" ht="15.75" customHeight="1" x14ac:dyDescent="0.45">
      <c r="A22" s="53"/>
      <c r="B22" s="54"/>
      <c r="C22" s="54"/>
      <c r="D22" s="54"/>
      <c r="E22" s="54"/>
      <c r="F22" s="56"/>
      <c r="G22" s="16" t="s">
        <v>19</v>
      </c>
      <c r="H22" s="17">
        <f>SUM(H21)</f>
        <v>45</v>
      </c>
      <c r="I22" s="18"/>
      <c r="J22" s="19"/>
      <c r="K22" s="17">
        <f>SUM(H21:K21)</f>
        <v>90</v>
      </c>
      <c r="L22" s="18"/>
      <c r="M22" s="19"/>
      <c r="N22" s="17">
        <f>SUM(H21:N21)</f>
        <v>120</v>
      </c>
      <c r="O22" s="18"/>
      <c r="P22" s="19"/>
      <c r="Q22" s="17">
        <f>SUM(H21:Q21)</f>
        <v>150</v>
      </c>
      <c r="R22" s="18"/>
      <c r="S22" s="19"/>
      <c r="T22" s="17">
        <f>SUM(H21:T21)</f>
        <v>165</v>
      </c>
      <c r="U22" s="18"/>
      <c r="V22" s="19"/>
      <c r="W22" s="17">
        <f>SUM(H21:W21)</f>
        <v>170</v>
      </c>
      <c r="X22" s="18"/>
      <c r="Y22" s="19"/>
      <c r="Z22" s="17">
        <f>SUM($H21:Z21)</f>
        <v>180</v>
      </c>
      <c r="AA22" s="18"/>
      <c r="AB22" s="19"/>
      <c r="AC22" s="17">
        <f>SUM($H21:AC21)</f>
        <v>180</v>
      </c>
      <c r="AD22" s="18"/>
      <c r="AE22" s="19"/>
      <c r="AF22" s="17">
        <f>SUM($H21:AF21)</f>
        <v>180</v>
      </c>
      <c r="AG22" s="18"/>
      <c r="AH22" s="19"/>
    </row>
    <row r="23" spans="1:34" ht="15.75" customHeight="1" x14ac:dyDescent="0.45">
      <c r="A23" s="7"/>
    </row>
    <row r="24" spans="1:34" ht="15.75" customHeight="1" x14ac:dyDescent="0.45">
      <c r="A24" s="23" t="s">
        <v>21</v>
      </c>
    </row>
    <row r="25" spans="1:34" ht="15.75" customHeight="1" x14ac:dyDescent="0.45">
      <c r="A25" s="8" t="s">
        <v>0</v>
      </c>
      <c r="B25" s="22" t="s">
        <v>1</v>
      </c>
      <c r="C25" s="22" t="s">
        <v>2</v>
      </c>
      <c r="D25" s="9" t="s">
        <v>3</v>
      </c>
      <c r="E25" s="9" t="s">
        <v>4</v>
      </c>
      <c r="F25" s="9" t="s">
        <v>5</v>
      </c>
      <c r="G25" s="9" t="s">
        <v>6</v>
      </c>
      <c r="H25" s="2" t="s">
        <v>7</v>
      </c>
      <c r="I25" s="1" t="s">
        <v>8</v>
      </c>
      <c r="J25" s="3" t="s">
        <v>9</v>
      </c>
      <c r="K25" s="2" t="s">
        <v>10</v>
      </c>
      <c r="L25" s="1" t="s">
        <v>8</v>
      </c>
      <c r="M25" s="3" t="s">
        <v>9</v>
      </c>
      <c r="N25" s="2" t="s">
        <v>11</v>
      </c>
      <c r="O25" s="1" t="s">
        <v>8</v>
      </c>
      <c r="P25" s="3" t="s">
        <v>9</v>
      </c>
      <c r="Q25" s="2" t="s">
        <v>12</v>
      </c>
      <c r="R25" s="1" t="s">
        <v>8</v>
      </c>
      <c r="S25" s="3" t="s">
        <v>9</v>
      </c>
      <c r="T25" s="2" t="s">
        <v>13</v>
      </c>
      <c r="U25" s="1" t="s">
        <v>8</v>
      </c>
      <c r="V25" s="3" t="s">
        <v>9</v>
      </c>
      <c r="W25" s="2" t="s">
        <v>14</v>
      </c>
      <c r="X25" s="1" t="s">
        <v>8</v>
      </c>
      <c r="Y25" s="3" t="s">
        <v>9</v>
      </c>
      <c r="Z25" s="2" t="s">
        <v>15</v>
      </c>
      <c r="AA25" s="1" t="s">
        <v>8</v>
      </c>
      <c r="AB25" s="3" t="s">
        <v>9</v>
      </c>
      <c r="AC25" s="2" t="s">
        <v>16</v>
      </c>
      <c r="AD25" s="1" t="s">
        <v>8</v>
      </c>
      <c r="AE25" s="3" t="s">
        <v>9</v>
      </c>
      <c r="AF25" s="2" t="s">
        <v>17</v>
      </c>
      <c r="AG25" s="1" t="s">
        <v>8</v>
      </c>
      <c r="AH25" s="3" t="s">
        <v>9</v>
      </c>
    </row>
    <row r="26" spans="1:34" ht="15.75" customHeight="1" x14ac:dyDescent="0.45">
      <c r="A26" s="5">
        <v>19</v>
      </c>
      <c r="B26" s="49" t="s">
        <v>49</v>
      </c>
      <c r="C26" s="21">
        <v>15.8888</v>
      </c>
      <c r="D26" s="4">
        <f>0.784*(1)*(0.95)</f>
        <v>0.74480000000000002</v>
      </c>
      <c r="E26" s="4">
        <f>0.784*(0.01245*(0.95/6))</f>
        <v>1.54546E-3</v>
      </c>
      <c r="F26" s="4">
        <f>D26+E26</f>
        <v>0.74634546000000002</v>
      </c>
      <c r="G26" s="4">
        <f t="shared" ref="G26:G43" si="42">C26-F26</f>
        <v>15.142454539999999</v>
      </c>
      <c r="H26" s="10">
        <v>15.289099999999999</v>
      </c>
      <c r="I26" s="5">
        <f t="shared" ref="I26:I43" si="43">H26-$G26</f>
        <v>0.14664546000000023</v>
      </c>
      <c r="J26" s="11">
        <f t="shared" ref="J26:J43" si="44">100*(($F26-I26)/$F26)</f>
        <v>80.351530509745416</v>
      </c>
      <c r="K26" s="10">
        <v>14.897600000000001</v>
      </c>
      <c r="L26" s="5">
        <f t="shared" ref="L26:L43" si="45">K26-$G26</f>
        <v>-0.24485453999999862</v>
      </c>
      <c r="M26" s="11">
        <f t="shared" ref="M26:M43" si="46">100*(($F26-L26)/$F26)</f>
        <v>132.80713196808333</v>
      </c>
      <c r="N26" s="10"/>
      <c r="O26" s="5">
        <f t="shared" ref="O26:O43" si="47">N26-$G26</f>
        <v>-15.142454539999999</v>
      </c>
      <c r="P26" s="11">
        <f t="shared" ref="P26:P43" si="48">100*(($F26-O26)/$F26)</f>
        <v>2128.8801033237341</v>
      </c>
      <c r="Q26" s="10"/>
      <c r="R26" s="5">
        <f t="shared" ref="R26:R43" si="49">Q26-$G26</f>
        <v>-15.142454539999999</v>
      </c>
      <c r="S26" s="11">
        <f t="shared" ref="S26:S43" si="50">100*(($F26-R26)/$F26)</f>
        <v>2128.8801033237341</v>
      </c>
      <c r="T26" s="10"/>
      <c r="U26" s="5">
        <f t="shared" ref="U26:U43" si="51">T26-$G26</f>
        <v>-15.142454539999999</v>
      </c>
      <c r="V26" s="11">
        <f t="shared" ref="V26:V43" si="52">100*(($F26-U26)/$F26)</f>
        <v>2128.8801033237341</v>
      </c>
      <c r="W26" s="10"/>
      <c r="X26" s="5">
        <f t="shared" ref="X26:X43" si="53">W26-$G26</f>
        <v>-15.142454539999999</v>
      </c>
      <c r="Y26" s="11">
        <f t="shared" ref="Y26:Y43" si="54">100*(($F26-X26)/$F26)</f>
        <v>2128.8801033237341</v>
      </c>
      <c r="Z26" s="10"/>
      <c r="AA26" s="5">
        <f t="shared" ref="AA26:AA43" si="55">Z26-$G26</f>
        <v>-15.142454539999999</v>
      </c>
      <c r="AB26" s="11">
        <f t="shared" ref="AB26:AB43" si="56">100*(($F26-AA26)/$F26)</f>
        <v>2128.8801033237341</v>
      </c>
      <c r="AC26" s="10"/>
      <c r="AD26" s="5">
        <f t="shared" ref="AD26:AD43" si="57">AC26-$G26</f>
        <v>-15.142454539999999</v>
      </c>
      <c r="AE26" s="11">
        <f t="shared" ref="AE26:AE43" si="58">100*(($F26-AD26)/$F26)</f>
        <v>2128.8801033237341</v>
      </c>
      <c r="AF26" s="10"/>
      <c r="AG26" s="5">
        <f t="shared" ref="AG26:AG43" si="59">AF26-$G26</f>
        <v>-15.142454539999999</v>
      </c>
      <c r="AH26" s="11">
        <f t="shared" ref="AH26:AH43" si="60">100*(($F26-AG26)/$F26)</f>
        <v>2128.8801033237341</v>
      </c>
    </row>
    <row r="27" spans="1:34" ht="15.75" customHeight="1" x14ac:dyDescent="0.45">
      <c r="A27" s="5">
        <v>20</v>
      </c>
      <c r="B27" s="49" t="s">
        <v>44</v>
      </c>
      <c r="C27" s="21">
        <v>15.8658</v>
      </c>
      <c r="D27" s="4">
        <f t="shared" ref="D27:D43" si="61">0.784*(1)*(0.95)</f>
        <v>0.74480000000000002</v>
      </c>
      <c r="E27" s="4">
        <f t="shared" ref="E27:E43" si="62">0.784*(0.01245*(0.95/6))</f>
        <v>1.54546E-3</v>
      </c>
      <c r="F27" s="4">
        <f t="shared" ref="F27:F43" si="63">D27+E27</f>
        <v>0.74634546000000002</v>
      </c>
      <c r="G27" s="4">
        <f t="shared" si="42"/>
        <v>15.11945454</v>
      </c>
      <c r="H27" s="10">
        <v>15.5009</v>
      </c>
      <c r="I27" s="5">
        <f t="shared" si="43"/>
        <v>0.38144546000000012</v>
      </c>
      <c r="J27" s="11">
        <f t="shared" si="44"/>
        <v>48.891568255804742</v>
      </c>
      <c r="K27" s="10">
        <v>15.045199999999999</v>
      </c>
      <c r="L27" s="5">
        <f t="shared" si="45"/>
        <v>-7.4254540000000091E-2</v>
      </c>
      <c r="M27" s="11">
        <f t="shared" si="46"/>
        <v>109.94908443604656</v>
      </c>
      <c r="N27" s="10"/>
      <c r="O27" s="5">
        <f t="shared" si="47"/>
        <v>-15.11945454</v>
      </c>
      <c r="P27" s="11">
        <f t="shared" si="48"/>
        <v>2125.7984204794388</v>
      </c>
      <c r="Q27" s="10"/>
      <c r="R27" s="5">
        <f t="shared" si="49"/>
        <v>-15.11945454</v>
      </c>
      <c r="S27" s="11">
        <f t="shared" si="50"/>
        <v>2125.7984204794388</v>
      </c>
      <c r="T27" s="10"/>
      <c r="U27" s="5">
        <f t="shared" si="51"/>
        <v>-15.11945454</v>
      </c>
      <c r="V27" s="11">
        <f t="shared" si="52"/>
        <v>2125.7984204794388</v>
      </c>
      <c r="W27" s="10"/>
      <c r="X27" s="5">
        <f t="shared" si="53"/>
        <v>-15.11945454</v>
      </c>
      <c r="Y27" s="11">
        <f t="shared" si="54"/>
        <v>2125.7984204794388</v>
      </c>
      <c r="Z27" s="10"/>
      <c r="AA27" s="5">
        <f t="shared" si="55"/>
        <v>-15.11945454</v>
      </c>
      <c r="AB27" s="11">
        <f t="shared" si="56"/>
        <v>2125.7984204794388</v>
      </c>
      <c r="AC27" s="10"/>
      <c r="AD27" s="5">
        <f t="shared" si="57"/>
        <v>-15.11945454</v>
      </c>
      <c r="AE27" s="11">
        <f t="shared" si="58"/>
        <v>2125.7984204794388</v>
      </c>
      <c r="AF27" s="10"/>
      <c r="AG27" s="5">
        <f t="shared" si="59"/>
        <v>-15.11945454</v>
      </c>
      <c r="AH27" s="11">
        <f t="shared" si="60"/>
        <v>2125.7984204794388</v>
      </c>
    </row>
    <row r="28" spans="1:34" ht="15.75" customHeight="1" x14ac:dyDescent="0.45">
      <c r="A28" s="5">
        <v>21</v>
      </c>
      <c r="B28" s="49" t="s">
        <v>45</v>
      </c>
      <c r="C28" s="21">
        <v>15.8888</v>
      </c>
      <c r="D28" s="4">
        <f t="shared" si="61"/>
        <v>0.74480000000000002</v>
      </c>
      <c r="E28" s="4">
        <f t="shared" si="62"/>
        <v>1.54546E-3</v>
      </c>
      <c r="F28" s="4">
        <f t="shared" si="63"/>
        <v>0.74634546000000002</v>
      </c>
      <c r="G28" s="4">
        <f>C28-F28</f>
        <v>15.142454539999999</v>
      </c>
      <c r="H28" s="10">
        <v>15.512700000000001</v>
      </c>
      <c r="I28" s="5">
        <f t="shared" si="43"/>
        <v>0.37024546000000136</v>
      </c>
      <c r="J28" s="11">
        <f t="shared" si="44"/>
        <v>50.392213814765974</v>
      </c>
      <c r="K28" s="10">
        <v>15.118499999999999</v>
      </c>
      <c r="L28" s="5">
        <f t="shared" si="45"/>
        <v>-2.395454000000008E-2</v>
      </c>
      <c r="M28" s="11">
        <f t="shared" si="46"/>
        <v>103.20957804178244</v>
      </c>
      <c r="N28" s="10"/>
      <c r="O28" s="5">
        <f t="shared" si="47"/>
        <v>-15.142454539999999</v>
      </c>
      <c r="P28" s="11">
        <f t="shared" si="48"/>
        <v>2128.8801033237341</v>
      </c>
      <c r="Q28" s="10"/>
      <c r="R28" s="5">
        <f t="shared" si="49"/>
        <v>-15.142454539999999</v>
      </c>
      <c r="S28" s="11">
        <f t="shared" si="50"/>
        <v>2128.8801033237341</v>
      </c>
      <c r="T28" s="10"/>
      <c r="U28" s="5">
        <f t="shared" si="51"/>
        <v>-15.142454539999999</v>
      </c>
      <c r="V28" s="11">
        <f t="shared" si="52"/>
        <v>2128.8801033237341</v>
      </c>
      <c r="W28" s="10"/>
      <c r="X28" s="5">
        <f t="shared" si="53"/>
        <v>-15.142454539999999</v>
      </c>
      <c r="Y28" s="11">
        <f t="shared" si="54"/>
        <v>2128.8801033237341</v>
      </c>
      <c r="Z28" s="10"/>
      <c r="AA28" s="5">
        <f t="shared" si="55"/>
        <v>-15.142454539999999</v>
      </c>
      <c r="AB28" s="11">
        <f t="shared" si="56"/>
        <v>2128.8801033237341</v>
      </c>
      <c r="AC28" s="10"/>
      <c r="AD28" s="5">
        <f t="shared" si="57"/>
        <v>-15.142454539999999</v>
      </c>
      <c r="AE28" s="11">
        <f t="shared" si="58"/>
        <v>2128.8801033237341</v>
      </c>
      <c r="AF28" s="10"/>
      <c r="AG28" s="5">
        <f t="shared" si="59"/>
        <v>-15.142454539999999</v>
      </c>
      <c r="AH28" s="11">
        <f t="shared" si="60"/>
        <v>2128.8801033237341</v>
      </c>
    </row>
    <row r="29" spans="1:34" ht="15.75" customHeight="1" x14ac:dyDescent="0.45">
      <c r="A29" s="5">
        <v>22</v>
      </c>
      <c r="B29" s="49" t="s">
        <v>46</v>
      </c>
      <c r="C29" s="21">
        <v>15.910399999999999</v>
      </c>
      <c r="D29" s="4">
        <f t="shared" si="61"/>
        <v>0.74480000000000002</v>
      </c>
      <c r="E29" s="4">
        <f t="shared" si="62"/>
        <v>1.54546E-3</v>
      </c>
      <c r="F29" s="4">
        <f t="shared" si="63"/>
        <v>0.74634546000000002</v>
      </c>
      <c r="G29" s="4">
        <f t="shared" si="42"/>
        <v>15.164054539999999</v>
      </c>
      <c r="H29" s="10">
        <v>15.5654</v>
      </c>
      <c r="I29" s="5">
        <f t="shared" si="43"/>
        <v>0.40134546000000171</v>
      </c>
      <c r="J29" s="11">
        <f t="shared" si="44"/>
        <v>46.225242664435626</v>
      </c>
      <c r="K29" s="10">
        <v>15.234400000000001</v>
      </c>
      <c r="L29" s="5">
        <f t="shared" si="45"/>
        <v>7.0345460000002191E-2</v>
      </c>
      <c r="M29" s="11">
        <f t="shared" si="46"/>
        <v>90.574678380169658</v>
      </c>
      <c r="N29" s="10">
        <v>15.154500000000001</v>
      </c>
      <c r="O29" s="5">
        <f t="shared" si="47"/>
        <v>-9.5545399999981129E-3</v>
      </c>
      <c r="P29" s="11">
        <f t="shared" si="48"/>
        <v>101.28017660883179</v>
      </c>
      <c r="Q29" s="10"/>
      <c r="R29" s="5">
        <f t="shared" si="49"/>
        <v>-15.164054539999999</v>
      </c>
      <c r="S29" s="11">
        <f t="shared" si="50"/>
        <v>2131.7742054731598</v>
      </c>
      <c r="T29" s="10"/>
      <c r="U29" s="5">
        <f t="shared" si="51"/>
        <v>-15.164054539999999</v>
      </c>
      <c r="V29" s="11">
        <f t="shared" si="52"/>
        <v>2131.7742054731598</v>
      </c>
      <c r="W29" s="10"/>
      <c r="X29" s="5">
        <f t="shared" si="53"/>
        <v>-15.164054539999999</v>
      </c>
      <c r="Y29" s="11">
        <f t="shared" si="54"/>
        <v>2131.7742054731598</v>
      </c>
      <c r="Z29" s="10"/>
      <c r="AA29" s="5">
        <f t="shared" si="55"/>
        <v>-15.164054539999999</v>
      </c>
      <c r="AB29" s="11">
        <f t="shared" si="56"/>
        <v>2131.7742054731598</v>
      </c>
      <c r="AC29" s="10"/>
      <c r="AD29" s="5">
        <f t="shared" si="57"/>
        <v>-15.164054539999999</v>
      </c>
      <c r="AE29" s="11">
        <f t="shared" si="58"/>
        <v>2131.7742054731598</v>
      </c>
      <c r="AF29" s="10"/>
      <c r="AG29" s="5">
        <f t="shared" si="59"/>
        <v>-15.164054539999999</v>
      </c>
      <c r="AH29" s="11">
        <f t="shared" si="60"/>
        <v>2131.7742054731598</v>
      </c>
    </row>
    <row r="30" spans="1:34" ht="15.75" customHeight="1" x14ac:dyDescent="0.45">
      <c r="A30" s="5">
        <v>23</v>
      </c>
      <c r="B30" s="49" t="s">
        <v>47</v>
      </c>
      <c r="C30" s="21">
        <v>15.8932</v>
      </c>
      <c r="D30" s="4">
        <f t="shared" si="61"/>
        <v>0.74480000000000002</v>
      </c>
      <c r="E30" s="4">
        <f t="shared" si="62"/>
        <v>1.54546E-3</v>
      </c>
      <c r="F30" s="4">
        <f t="shared" si="63"/>
        <v>0.74634546000000002</v>
      </c>
      <c r="G30" s="4">
        <f>C30-F30</f>
        <v>15.14685454</v>
      </c>
      <c r="H30" s="10">
        <v>15.293799999999999</v>
      </c>
      <c r="I30" s="5">
        <f t="shared" si="43"/>
        <v>0.14694545999999953</v>
      </c>
      <c r="J30" s="11">
        <f t="shared" si="44"/>
        <v>80.311334646559047</v>
      </c>
      <c r="K30" s="10">
        <v>15.1839</v>
      </c>
      <c r="L30" s="5">
        <f t="shared" si="45"/>
        <v>3.7045459999999863E-2</v>
      </c>
      <c r="M30" s="11">
        <f t="shared" si="46"/>
        <v>95.036419193867687</v>
      </c>
      <c r="N30" s="10"/>
      <c r="O30" s="5">
        <f t="shared" si="47"/>
        <v>-15.14685454</v>
      </c>
      <c r="P30" s="11">
        <f t="shared" si="48"/>
        <v>2129.4696426504688</v>
      </c>
      <c r="Q30" s="10"/>
      <c r="R30" s="5">
        <f t="shared" si="49"/>
        <v>-15.14685454</v>
      </c>
      <c r="S30" s="11">
        <f t="shared" si="50"/>
        <v>2129.4696426504688</v>
      </c>
      <c r="T30" s="10"/>
      <c r="U30" s="5">
        <f t="shared" si="51"/>
        <v>-15.14685454</v>
      </c>
      <c r="V30" s="11">
        <f t="shared" si="52"/>
        <v>2129.4696426504688</v>
      </c>
      <c r="W30" s="10"/>
      <c r="X30" s="5">
        <f t="shared" si="53"/>
        <v>-15.14685454</v>
      </c>
      <c r="Y30" s="11">
        <f t="shared" si="54"/>
        <v>2129.4696426504688</v>
      </c>
      <c r="Z30" s="10"/>
      <c r="AA30" s="5">
        <f t="shared" si="55"/>
        <v>-15.14685454</v>
      </c>
      <c r="AB30" s="11">
        <f t="shared" si="56"/>
        <v>2129.4696426504688</v>
      </c>
      <c r="AC30" s="10"/>
      <c r="AD30" s="5">
        <f t="shared" si="57"/>
        <v>-15.14685454</v>
      </c>
      <c r="AE30" s="11">
        <f t="shared" si="58"/>
        <v>2129.4696426504688</v>
      </c>
      <c r="AF30" s="10"/>
      <c r="AG30" s="5">
        <f t="shared" si="59"/>
        <v>-15.14685454</v>
      </c>
      <c r="AH30" s="11">
        <f t="shared" si="60"/>
        <v>2129.4696426504688</v>
      </c>
    </row>
    <row r="31" spans="1:34" ht="15.75" customHeight="1" x14ac:dyDescent="0.45">
      <c r="A31" s="5">
        <v>24</v>
      </c>
      <c r="B31" s="49" t="s">
        <v>48</v>
      </c>
      <c r="C31" s="21">
        <v>15.911199999999999</v>
      </c>
      <c r="D31" s="4">
        <f t="shared" si="61"/>
        <v>0.74480000000000002</v>
      </c>
      <c r="E31" s="4">
        <f t="shared" si="62"/>
        <v>1.54546E-3</v>
      </c>
      <c r="F31" s="4">
        <f t="shared" si="63"/>
        <v>0.74634546000000002</v>
      </c>
      <c r="G31" s="4">
        <f t="shared" si="42"/>
        <v>15.164854539999999</v>
      </c>
      <c r="H31" s="10">
        <v>15.319100000000001</v>
      </c>
      <c r="I31" s="5">
        <f t="shared" si="43"/>
        <v>0.15424546000000205</v>
      </c>
      <c r="J31" s="11">
        <f t="shared" si="44"/>
        <v>79.333235309021362</v>
      </c>
      <c r="K31" s="10">
        <v>14.963100000000001</v>
      </c>
      <c r="L31" s="5">
        <f t="shared" si="45"/>
        <v>-0.20175453999999782</v>
      </c>
      <c r="M31" s="11">
        <f t="shared" si="46"/>
        <v>127.03232629029428</v>
      </c>
      <c r="N31" s="10"/>
      <c r="O31" s="5">
        <f t="shared" si="47"/>
        <v>-15.164854539999999</v>
      </c>
      <c r="P31" s="11">
        <f t="shared" si="48"/>
        <v>2131.881394441657</v>
      </c>
      <c r="Q31" s="10"/>
      <c r="R31" s="5">
        <f t="shared" si="49"/>
        <v>-15.164854539999999</v>
      </c>
      <c r="S31" s="11">
        <f t="shared" si="50"/>
        <v>2131.881394441657</v>
      </c>
      <c r="T31" s="10"/>
      <c r="U31" s="5">
        <f t="shared" si="51"/>
        <v>-15.164854539999999</v>
      </c>
      <c r="V31" s="11">
        <f t="shared" si="52"/>
        <v>2131.881394441657</v>
      </c>
      <c r="W31" s="10"/>
      <c r="X31" s="5">
        <f t="shared" si="53"/>
        <v>-15.164854539999999</v>
      </c>
      <c r="Y31" s="11">
        <f t="shared" si="54"/>
        <v>2131.881394441657</v>
      </c>
      <c r="Z31" s="10"/>
      <c r="AA31" s="5">
        <f t="shared" si="55"/>
        <v>-15.164854539999999</v>
      </c>
      <c r="AB31" s="11">
        <f t="shared" si="56"/>
        <v>2131.881394441657</v>
      </c>
      <c r="AC31" s="10"/>
      <c r="AD31" s="5">
        <f t="shared" si="57"/>
        <v>-15.164854539999999</v>
      </c>
      <c r="AE31" s="11">
        <f t="shared" si="58"/>
        <v>2131.881394441657</v>
      </c>
      <c r="AF31" s="10"/>
      <c r="AG31" s="5">
        <f t="shared" si="59"/>
        <v>-15.164854539999999</v>
      </c>
      <c r="AH31" s="11">
        <f t="shared" si="60"/>
        <v>2131.881394441657</v>
      </c>
    </row>
    <row r="32" spans="1:34" ht="15.75" customHeight="1" x14ac:dyDescent="0.45">
      <c r="A32" s="5">
        <v>25</v>
      </c>
      <c r="B32" s="49" t="s">
        <v>50</v>
      </c>
      <c r="C32" s="21">
        <v>15.942600000000001</v>
      </c>
      <c r="D32" s="4">
        <f t="shared" si="61"/>
        <v>0.74480000000000002</v>
      </c>
      <c r="E32" s="4">
        <f t="shared" si="62"/>
        <v>1.54546E-3</v>
      </c>
      <c r="F32" s="4">
        <f t="shared" si="63"/>
        <v>0.74634546000000002</v>
      </c>
      <c r="G32" s="4">
        <f t="shared" si="42"/>
        <v>15.19625454</v>
      </c>
      <c r="H32" s="10">
        <v>15.342599999999999</v>
      </c>
      <c r="I32" s="5">
        <f t="shared" si="43"/>
        <v>0.14634545999999915</v>
      </c>
      <c r="J32" s="11">
        <f t="shared" si="44"/>
        <v>80.391726372932027</v>
      </c>
      <c r="K32" s="10">
        <v>15.064500000000001</v>
      </c>
      <c r="L32" s="5">
        <f t="shared" si="45"/>
        <v>-0.13175453999999931</v>
      </c>
      <c r="M32" s="11">
        <f t="shared" si="46"/>
        <v>117.65329154678577</v>
      </c>
      <c r="N32" s="10"/>
      <c r="O32" s="5">
        <f t="shared" si="47"/>
        <v>-15.19625454</v>
      </c>
      <c r="P32" s="11">
        <f t="shared" si="48"/>
        <v>2136.0885614551739</v>
      </c>
      <c r="Q32" s="10"/>
      <c r="R32" s="5">
        <f t="shared" si="49"/>
        <v>-15.19625454</v>
      </c>
      <c r="S32" s="11">
        <f t="shared" si="50"/>
        <v>2136.0885614551739</v>
      </c>
      <c r="T32" s="10"/>
      <c r="U32" s="5">
        <f t="shared" si="51"/>
        <v>-15.19625454</v>
      </c>
      <c r="V32" s="11">
        <f t="shared" si="52"/>
        <v>2136.0885614551739</v>
      </c>
      <c r="W32" s="10"/>
      <c r="X32" s="5">
        <f t="shared" si="53"/>
        <v>-15.19625454</v>
      </c>
      <c r="Y32" s="11">
        <f t="shared" si="54"/>
        <v>2136.0885614551739</v>
      </c>
      <c r="Z32" s="10"/>
      <c r="AA32" s="5">
        <f t="shared" si="55"/>
        <v>-15.19625454</v>
      </c>
      <c r="AB32" s="11">
        <f t="shared" si="56"/>
        <v>2136.0885614551739</v>
      </c>
      <c r="AC32" s="10"/>
      <c r="AD32" s="5">
        <f t="shared" si="57"/>
        <v>-15.19625454</v>
      </c>
      <c r="AE32" s="11">
        <f t="shared" si="58"/>
        <v>2136.0885614551739</v>
      </c>
      <c r="AF32" s="10"/>
      <c r="AG32" s="5">
        <f t="shared" si="59"/>
        <v>-15.19625454</v>
      </c>
      <c r="AH32" s="11">
        <f t="shared" si="60"/>
        <v>2136.0885614551739</v>
      </c>
    </row>
    <row r="33" spans="1:34" ht="15.75" customHeight="1" x14ac:dyDescent="0.45">
      <c r="A33" s="5">
        <v>26</v>
      </c>
      <c r="B33" s="49" t="s">
        <v>51</v>
      </c>
      <c r="C33" s="21">
        <v>15.897600000000001</v>
      </c>
      <c r="D33" s="4">
        <f t="shared" si="61"/>
        <v>0.74480000000000002</v>
      </c>
      <c r="E33" s="4">
        <f t="shared" si="62"/>
        <v>1.54546E-3</v>
      </c>
      <c r="F33" s="4">
        <f t="shared" si="63"/>
        <v>0.74634546000000002</v>
      </c>
      <c r="G33" s="4">
        <f t="shared" si="42"/>
        <v>15.15125454</v>
      </c>
      <c r="H33" s="10">
        <v>15.3056</v>
      </c>
      <c r="I33" s="5">
        <f t="shared" si="43"/>
        <v>0.15434546000000005</v>
      </c>
      <c r="J33" s="11">
        <f t="shared" si="44"/>
        <v>79.31983668795948</v>
      </c>
      <c r="K33" s="10">
        <v>15.0067</v>
      </c>
      <c r="L33" s="5">
        <f t="shared" si="45"/>
        <v>-0.14455453999999968</v>
      </c>
      <c r="M33" s="11">
        <f t="shared" si="46"/>
        <v>119.3683150427417</v>
      </c>
      <c r="N33" s="10"/>
      <c r="O33" s="5">
        <f t="shared" si="47"/>
        <v>-15.15125454</v>
      </c>
      <c r="P33" s="11">
        <f t="shared" si="48"/>
        <v>2130.0591819772039</v>
      </c>
      <c r="Q33" s="10"/>
      <c r="R33" s="5">
        <f t="shared" si="49"/>
        <v>-15.15125454</v>
      </c>
      <c r="S33" s="11">
        <f t="shared" si="50"/>
        <v>2130.0591819772039</v>
      </c>
      <c r="T33" s="10"/>
      <c r="U33" s="5">
        <f t="shared" si="51"/>
        <v>-15.15125454</v>
      </c>
      <c r="V33" s="11">
        <f t="shared" si="52"/>
        <v>2130.0591819772039</v>
      </c>
      <c r="W33" s="10"/>
      <c r="X33" s="5">
        <f t="shared" si="53"/>
        <v>-15.15125454</v>
      </c>
      <c r="Y33" s="11">
        <f t="shared" si="54"/>
        <v>2130.0591819772039</v>
      </c>
      <c r="Z33" s="10"/>
      <c r="AA33" s="5">
        <f t="shared" si="55"/>
        <v>-15.15125454</v>
      </c>
      <c r="AB33" s="11">
        <f t="shared" si="56"/>
        <v>2130.0591819772039</v>
      </c>
      <c r="AC33" s="10"/>
      <c r="AD33" s="5">
        <f t="shared" si="57"/>
        <v>-15.15125454</v>
      </c>
      <c r="AE33" s="11">
        <f t="shared" si="58"/>
        <v>2130.0591819772039</v>
      </c>
      <c r="AF33" s="10"/>
      <c r="AG33" s="5">
        <f t="shared" si="59"/>
        <v>-15.15125454</v>
      </c>
      <c r="AH33" s="11">
        <f t="shared" si="60"/>
        <v>2130.0591819772039</v>
      </c>
    </row>
    <row r="34" spans="1:34" ht="15.75" customHeight="1" x14ac:dyDescent="0.45">
      <c r="A34" s="5">
        <v>27</v>
      </c>
      <c r="B34" s="49" t="s">
        <v>52</v>
      </c>
      <c r="C34" s="20">
        <v>15.8818</v>
      </c>
      <c r="D34" s="4">
        <f t="shared" si="61"/>
        <v>0.74480000000000002</v>
      </c>
      <c r="E34" s="4">
        <f t="shared" si="62"/>
        <v>1.54546E-3</v>
      </c>
      <c r="F34" s="4">
        <f t="shared" si="63"/>
        <v>0.74634546000000002</v>
      </c>
      <c r="G34" s="4">
        <f t="shared" si="42"/>
        <v>15.13545454</v>
      </c>
      <c r="H34" s="10">
        <v>15.298299999999999</v>
      </c>
      <c r="I34" s="5">
        <f t="shared" si="43"/>
        <v>0.16284545999999978</v>
      </c>
      <c r="J34" s="11">
        <f t="shared" si="44"/>
        <v>78.180953897676318</v>
      </c>
      <c r="K34" s="10">
        <v>14.919</v>
      </c>
      <c r="L34" s="5">
        <f t="shared" si="45"/>
        <v>-0.21645453999999908</v>
      </c>
      <c r="M34" s="11">
        <f t="shared" si="46"/>
        <v>129.00192358643127</v>
      </c>
      <c r="N34" s="10"/>
      <c r="O34" s="5">
        <f t="shared" si="47"/>
        <v>-15.13545454</v>
      </c>
      <c r="P34" s="11">
        <f t="shared" si="48"/>
        <v>2127.9421998493835</v>
      </c>
      <c r="Q34" s="10"/>
      <c r="R34" s="5">
        <f t="shared" si="49"/>
        <v>-15.13545454</v>
      </c>
      <c r="S34" s="11">
        <f t="shared" si="50"/>
        <v>2127.9421998493835</v>
      </c>
      <c r="T34" s="10"/>
      <c r="U34" s="5">
        <f t="shared" si="51"/>
        <v>-15.13545454</v>
      </c>
      <c r="V34" s="11">
        <f t="shared" si="52"/>
        <v>2127.9421998493835</v>
      </c>
      <c r="W34" s="10"/>
      <c r="X34" s="5">
        <f t="shared" si="53"/>
        <v>-15.13545454</v>
      </c>
      <c r="Y34" s="11">
        <f t="shared" si="54"/>
        <v>2127.9421998493835</v>
      </c>
      <c r="Z34" s="10"/>
      <c r="AA34" s="5">
        <f t="shared" si="55"/>
        <v>-15.13545454</v>
      </c>
      <c r="AB34" s="11">
        <f t="shared" si="56"/>
        <v>2127.9421998493835</v>
      </c>
      <c r="AC34" s="10"/>
      <c r="AD34" s="5">
        <f t="shared" si="57"/>
        <v>-15.13545454</v>
      </c>
      <c r="AE34" s="11">
        <f t="shared" si="58"/>
        <v>2127.9421998493835</v>
      </c>
      <c r="AF34" s="10"/>
      <c r="AG34" s="5">
        <f t="shared" si="59"/>
        <v>-15.13545454</v>
      </c>
      <c r="AH34" s="11">
        <f t="shared" si="60"/>
        <v>2127.9421998493835</v>
      </c>
    </row>
    <row r="35" spans="1:34" ht="15.75" customHeight="1" x14ac:dyDescent="0.45">
      <c r="A35" s="5">
        <v>28</v>
      </c>
      <c r="B35" s="49" t="s">
        <v>53</v>
      </c>
      <c r="C35" s="5">
        <v>15.8362</v>
      </c>
      <c r="D35" s="4">
        <f t="shared" si="61"/>
        <v>0.74480000000000002</v>
      </c>
      <c r="E35" s="4">
        <f t="shared" si="62"/>
        <v>1.54546E-3</v>
      </c>
      <c r="F35" s="4">
        <f t="shared" si="63"/>
        <v>0.74634546000000002</v>
      </c>
      <c r="G35" s="4">
        <f t="shared" si="42"/>
        <v>15.089854539999999</v>
      </c>
      <c r="H35" s="10">
        <v>15.319800000000001</v>
      </c>
      <c r="I35" s="5">
        <f t="shared" si="43"/>
        <v>0.22994546000000149</v>
      </c>
      <c r="J35" s="11">
        <f t="shared" si="44"/>
        <v>69.190479164969858</v>
      </c>
      <c r="K35" s="10">
        <v>15.2171</v>
      </c>
      <c r="L35" s="5">
        <f t="shared" si="45"/>
        <v>0.12724546000000103</v>
      </c>
      <c r="M35" s="11">
        <f t="shared" si="46"/>
        <v>82.950862995803448</v>
      </c>
      <c r="N35" s="10">
        <v>14.9438</v>
      </c>
      <c r="O35" s="5">
        <f t="shared" si="47"/>
        <v>-0.14605453999999973</v>
      </c>
      <c r="P35" s="11">
        <f t="shared" si="48"/>
        <v>119.56929435867403</v>
      </c>
      <c r="Q35" s="10"/>
      <c r="R35" s="5">
        <f t="shared" si="49"/>
        <v>-15.089854539999999</v>
      </c>
      <c r="S35" s="11">
        <f t="shared" si="50"/>
        <v>2121.8324286450402</v>
      </c>
      <c r="T35" s="10"/>
      <c r="U35" s="5">
        <f t="shared" si="51"/>
        <v>-15.089854539999999</v>
      </c>
      <c r="V35" s="11">
        <f t="shared" si="52"/>
        <v>2121.8324286450402</v>
      </c>
      <c r="W35" s="10"/>
      <c r="X35" s="5">
        <f t="shared" si="53"/>
        <v>-15.089854539999999</v>
      </c>
      <c r="Y35" s="11">
        <f t="shared" si="54"/>
        <v>2121.8324286450402</v>
      </c>
      <c r="Z35" s="10"/>
      <c r="AA35" s="5">
        <f t="shared" si="55"/>
        <v>-15.089854539999999</v>
      </c>
      <c r="AB35" s="11">
        <f t="shared" si="56"/>
        <v>2121.8324286450402</v>
      </c>
      <c r="AC35" s="10"/>
      <c r="AD35" s="5">
        <f t="shared" si="57"/>
        <v>-15.089854539999999</v>
      </c>
      <c r="AE35" s="11">
        <f t="shared" si="58"/>
        <v>2121.8324286450402</v>
      </c>
      <c r="AF35" s="10"/>
      <c r="AG35" s="5">
        <f t="shared" si="59"/>
        <v>-15.089854539999999</v>
      </c>
      <c r="AH35" s="11">
        <f t="shared" si="60"/>
        <v>2121.8324286450402</v>
      </c>
    </row>
    <row r="36" spans="1:34" ht="15.75" customHeight="1" x14ac:dyDescent="0.45">
      <c r="A36" s="5">
        <v>29</v>
      </c>
      <c r="B36" s="49" t="s">
        <v>54</v>
      </c>
      <c r="C36" s="5">
        <v>15.839700000000001</v>
      </c>
      <c r="D36" s="4">
        <f t="shared" si="61"/>
        <v>0.74480000000000002</v>
      </c>
      <c r="E36" s="4">
        <f t="shared" si="62"/>
        <v>1.54546E-3</v>
      </c>
      <c r="F36" s="4">
        <f t="shared" si="63"/>
        <v>0.74634546000000002</v>
      </c>
      <c r="G36" s="4">
        <f t="shared" si="42"/>
        <v>15.09335454</v>
      </c>
      <c r="H36" s="10">
        <v>15.276199999999999</v>
      </c>
      <c r="I36" s="5">
        <f t="shared" si="43"/>
        <v>0.18284545999999935</v>
      </c>
      <c r="J36" s="11">
        <f t="shared" si="44"/>
        <v>75.501229685245306</v>
      </c>
      <c r="K36" s="10">
        <v>15.0321</v>
      </c>
      <c r="L36" s="5">
        <f t="shared" si="45"/>
        <v>-6.1254540000000191E-2</v>
      </c>
      <c r="M36" s="11">
        <f t="shared" si="46"/>
        <v>108.20726369796638</v>
      </c>
      <c r="N36" s="10"/>
      <c r="O36" s="5">
        <f t="shared" si="47"/>
        <v>-15.09335454</v>
      </c>
      <c r="P36" s="11">
        <f t="shared" si="48"/>
        <v>2122.3013803822159</v>
      </c>
      <c r="Q36" s="10"/>
      <c r="R36" s="5">
        <f t="shared" si="49"/>
        <v>-15.09335454</v>
      </c>
      <c r="S36" s="11">
        <f t="shared" si="50"/>
        <v>2122.3013803822159</v>
      </c>
      <c r="T36" s="10"/>
      <c r="U36" s="5">
        <f t="shared" si="51"/>
        <v>-15.09335454</v>
      </c>
      <c r="V36" s="11">
        <f t="shared" si="52"/>
        <v>2122.3013803822159</v>
      </c>
      <c r="W36" s="10"/>
      <c r="X36" s="5">
        <f t="shared" si="53"/>
        <v>-15.09335454</v>
      </c>
      <c r="Y36" s="11">
        <f t="shared" si="54"/>
        <v>2122.3013803822159</v>
      </c>
      <c r="Z36" s="10"/>
      <c r="AA36" s="5">
        <f t="shared" si="55"/>
        <v>-15.09335454</v>
      </c>
      <c r="AB36" s="11">
        <f t="shared" si="56"/>
        <v>2122.3013803822159</v>
      </c>
      <c r="AC36" s="10"/>
      <c r="AD36" s="5">
        <f t="shared" si="57"/>
        <v>-15.09335454</v>
      </c>
      <c r="AE36" s="11">
        <f t="shared" si="58"/>
        <v>2122.3013803822159</v>
      </c>
      <c r="AF36" s="10"/>
      <c r="AG36" s="5">
        <f t="shared" si="59"/>
        <v>-15.09335454</v>
      </c>
      <c r="AH36" s="11">
        <f t="shared" si="60"/>
        <v>2122.3013803822159</v>
      </c>
    </row>
    <row r="37" spans="1:34" ht="15.75" customHeight="1" x14ac:dyDescent="0.45">
      <c r="A37" s="5">
        <v>30</v>
      </c>
      <c r="B37" s="49" t="s">
        <v>55</v>
      </c>
      <c r="C37" s="5">
        <v>15.8299</v>
      </c>
      <c r="D37" s="4">
        <f t="shared" si="61"/>
        <v>0.74480000000000002</v>
      </c>
      <c r="E37" s="4">
        <f t="shared" si="62"/>
        <v>1.54546E-3</v>
      </c>
      <c r="F37" s="4">
        <f t="shared" si="63"/>
        <v>0.74634546000000002</v>
      </c>
      <c r="G37" s="4">
        <f t="shared" si="42"/>
        <v>15.08355454</v>
      </c>
      <c r="H37" s="10">
        <v>15.274699999999999</v>
      </c>
      <c r="I37" s="5">
        <f t="shared" si="43"/>
        <v>0.19114545999999955</v>
      </c>
      <c r="J37" s="11">
        <f t="shared" si="44"/>
        <v>74.38914413708639</v>
      </c>
      <c r="K37" s="10">
        <v>15.1706</v>
      </c>
      <c r="L37" s="5">
        <f t="shared" si="45"/>
        <v>8.7045460000000574E-2</v>
      </c>
      <c r="M37" s="11">
        <f t="shared" si="46"/>
        <v>88.337108662789944</v>
      </c>
      <c r="N37" s="10">
        <v>15.122</v>
      </c>
      <c r="O37" s="5">
        <f t="shared" si="47"/>
        <v>3.8445460000000153E-2</v>
      </c>
      <c r="P37" s="11">
        <f t="shared" si="48"/>
        <v>94.84883849899748</v>
      </c>
      <c r="Q37" s="10">
        <v>14.8733</v>
      </c>
      <c r="R37" s="5">
        <f t="shared" si="49"/>
        <v>-0.21025453999999932</v>
      </c>
      <c r="S37" s="11">
        <f t="shared" si="50"/>
        <v>128.17120908057768</v>
      </c>
      <c r="T37" s="10"/>
      <c r="U37" s="5">
        <f t="shared" si="51"/>
        <v>-15.08355454</v>
      </c>
      <c r="V37" s="11">
        <f t="shared" si="52"/>
        <v>2120.9883155181251</v>
      </c>
      <c r="W37" s="10"/>
      <c r="X37" s="5">
        <f t="shared" si="53"/>
        <v>-15.08355454</v>
      </c>
      <c r="Y37" s="11">
        <f t="shared" si="54"/>
        <v>2120.9883155181251</v>
      </c>
      <c r="Z37" s="10"/>
      <c r="AA37" s="5">
        <f t="shared" si="55"/>
        <v>-15.08355454</v>
      </c>
      <c r="AB37" s="11">
        <f t="shared" si="56"/>
        <v>2120.9883155181251</v>
      </c>
      <c r="AC37" s="10"/>
      <c r="AD37" s="5">
        <f t="shared" si="57"/>
        <v>-15.08355454</v>
      </c>
      <c r="AE37" s="11">
        <f t="shared" si="58"/>
        <v>2120.9883155181251</v>
      </c>
      <c r="AF37" s="10"/>
      <c r="AG37" s="5">
        <f t="shared" si="59"/>
        <v>-15.08355454</v>
      </c>
      <c r="AH37" s="11">
        <f t="shared" si="60"/>
        <v>2120.9883155181251</v>
      </c>
    </row>
    <row r="38" spans="1:34" ht="15.75" customHeight="1" x14ac:dyDescent="0.45">
      <c r="A38" s="5">
        <v>31</v>
      </c>
      <c r="B38" s="49" t="s">
        <v>66</v>
      </c>
      <c r="C38" s="5">
        <v>15.8942</v>
      </c>
      <c r="D38" s="4">
        <f t="shared" si="61"/>
        <v>0.74480000000000002</v>
      </c>
      <c r="E38" s="4">
        <f t="shared" si="62"/>
        <v>1.54546E-3</v>
      </c>
      <c r="F38" s="4">
        <f t="shared" si="63"/>
        <v>0.74634546000000002</v>
      </c>
      <c r="G38" s="4">
        <f t="shared" si="42"/>
        <v>15.147854539999999</v>
      </c>
      <c r="H38" s="10">
        <v>15.3185</v>
      </c>
      <c r="I38" s="5">
        <f t="shared" si="43"/>
        <v>0.17064546000000114</v>
      </c>
      <c r="J38" s="11">
        <f t="shared" si="44"/>
        <v>77.135861454828017</v>
      </c>
      <c r="K38" s="10">
        <v>15.2111</v>
      </c>
      <c r="L38" s="5">
        <f t="shared" si="45"/>
        <v>6.3245460000000975E-2</v>
      </c>
      <c r="M38" s="11">
        <f t="shared" si="46"/>
        <v>91.525980475582855</v>
      </c>
      <c r="N38" s="10">
        <v>14.9314</v>
      </c>
      <c r="O38" s="5">
        <f t="shared" si="47"/>
        <v>-0.21645453999999908</v>
      </c>
      <c r="P38" s="11">
        <f t="shared" si="48"/>
        <v>129.00192358643127</v>
      </c>
      <c r="Q38" s="10"/>
      <c r="R38" s="5">
        <f t="shared" si="49"/>
        <v>-15.147854539999999</v>
      </c>
      <c r="S38" s="11">
        <f t="shared" si="50"/>
        <v>2129.6036288610908</v>
      </c>
      <c r="T38" s="10"/>
      <c r="U38" s="5">
        <f t="shared" si="51"/>
        <v>-15.147854539999999</v>
      </c>
      <c r="V38" s="11">
        <f t="shared" si="52"/>
        <v>2129.6036288610908</v>
      </c>
      <c r="W38" s="10"/>
      <c r="X38" s="5">
        <f t="shared" si="53"/>
        <v>-15.147854539999999</v>
      </c>
      <c r="Y38" s="11">
        <f t="shared" si="54"/>
        <v>2129.6036288610908</v>
      </c>
      <c r="Z38" s="10"/>
      <c r="AA38" s="5">
        <f t="shared" si="55"/>
        <v>-15.147854539999999</v>
      </c>
      <c r="AB38" s="11">
        <f t="shared" si="56"/>
        <v>2129.6036288610908</v>
      </c>
      <c r="AC38" s="10"/>
      <c r="AD38" s="5">
        <f t="shared" si="57"/>
        <v>-15.147854539999999</v>
      </c>
      <c r="AE38" s="11">
        <f t="shared" si="58"/>
        <v>2129.6036288610908</v>
      </c>
      <c r="AF38" s="10"/>
      <c r="AG38" s="5">
        <f t="shared" si="59"/>
        <v>-15.147854539999999</v>
      </c>
      <c r="AH38" s="11">
        <f t="shared" si="60"/>
        <v>2129.6036288610908</v>
      </c>
    </row>
    <row r="39" spans="1:34" ht="15.75" customHeight="1" x14ac:dyDescent="0.45">
      <c r="A39" s="5">
        <v>32</v>
      </c>
      <c r="B39" s="49" t="s">
        <v>56</v>
      </c>
      <c r="C39" s="5">
        <v>15.8901</v>
      </c>
      <c r="D39" s="4">
        <f t="shared" si="61"/>
        <v>0.74480000000000002</v>
      </c>
      <c r="E39" s="4">
        <f t="shared" si="62"/>
        <v>1.54546E-3</v>
      </c>
      <c r="F39" s="4">
        <f t="shared" si="63"/>
        <v>0.74634546000000002</v>
      </c>
      <c r="G39" s="4">
        <f t="shared" si="42"/>
        <v>15.14375454</v>
      </c>
      <c r="H39" s="10">
        <v>15.330299999999999</v>
      </c>
      <c r="I39" s="5">
        <f t="shared" si="43"/>
        <v>0.18654545999999961</v>
      </c>
      <c r="J39" s="11">
        <f t="shared" si="44"/>
        <v>75.00548070594553</v>
      </c>
      <c r="K39" s="10">
        <v>15.052099999999999</v>
      </c>
      <c r="L39" s="5">
        <f t="shared" si="45"/>
        <v>-9.1654540000000395E-2</v>
      </c>
      <c r="M39" s="11">
        <f t="shared" si="46"/>
        <v>112.28044450086163</v>
      </c>
      <c r="N39" s="10"/>
      <c r="O39" s="5">
        <f t="shared" si="47"/>
        <v>-15.14375454</v>
      </c>
      <c r="P39" s="11">
        <f t="shared" si="48"/>
        <v>2129.0542853975426</v>
      </c>
      <c r="Q39" s="10"/>
      <c r="R39" s="5">
        <f t="shared" si="49"/>
        <v>-15.14375454</v>
      </c>
      <c r="S39" s="11">
        <f t="shared" si="50"/>
        <v>2129.0542853975426</v>
      </c>
      <c r="T39" s="10"/>
      <c r="U39" s="5">
        <f t="shared" si="51"/>
        <v>-15.14375454</v>
      </c>
      <c r="V39" s="11">
        <f t="shared" si="52"/>
        <v>2129.0542853975426</v>
      </c>
      <c r="W39" s="10"/>
      <c r="X39" s="5">
        <f t="shared" si="53"/>
        <v>-15.14375454</v>
      </c>
      <c r="Y39" s="11">
        <f t="shared" si="54"/>
        <v>2129.0542853975426</v>
      </c>
      <c r="Z39" s="10"/>
      <c r="AA39" s="5">
        <f t="shared" si="55"/>
        <v>-15.14375454</v>
      </c>
      <c r="AB39" s="11">
        <f t="shared" si="56"/>
        <v>2129.0542853975426</v>
      </c>
      <c r="AC39" s="10"/>
      <c r="AD39" s="5">
        <f t="shared" si="57"/>
        <v>-15.14375454</v>
      </c>
      <c r="AE39" s="11">
        <f t="shared" si="58"/>
        <v>2129.0542853975426</v>
      </c>
      <c r="AF39" s="10"/>
      <c r="AG39" s="5">
        <f t="shared" si="59"/>
        <v>-15.14375454</v>
      </c>
      <c r="AH39" s="11">
        <f t="shared" si="60"/>
        <v>2129.0542853975426</v>
      </c>
    </row>
    <row r="40" spans="1:34" ht="15.75" customHeight="1" x14ac:dyDescent="0.45">
      <c r="A40" s="5">
        <v>33</v>
      </c>
      <c r="B40" s="49" t="s">
        <v>57</v>
      </c>
      <c r="C40" s="5">
        <v>15.852600000000001</v>
      </c>
      <c r="D40" s="4">
        <f t="shared" si="61"/>
        <v>0.74480000000000002</v>
      </c>
      <c r="E40" s="4">
        <f t="shared" si="62"/>
        <v>1.54546E-3</v>
      </c>
      <c r="F40" s="4">
        <f t="shared" si="63"/>
        <v>0.74634546000000002</v>
      </c>
      <c r="G40" s="4">
        <f t="shared" si="42"/>
        <v>15.10625454</v>
      </c>
      <c r="H40" s="10">
        <v>15.276300000000001</v>
      </c>
      <c r="I40" s="5">
        <f t="shared" si="43"/>
        <v>0.17004546000000076</v>
      </c>
      <c r="J40" s="11">
        <f t="shared" si="44"/>
        <v>77.216253181200997</v>
      </c>
      <c r="K40" s="10">
        <v>14.9148</v>
      </c>
      <c r="L40" s="5">
        <f t="shared" si="45"/>
        <v>-0.19145454000000051</v>
      </c>
      <c r="M40" s="11">
        <f t="shared" si="46"/>
        <v>125.65226832089265</v>
      </c>
      <c r="N40" s="10"/>
      <c r="O40" s="5">
        <f t="shared" si="47"/>
        <v>-15.10625454</v>
      </c>
      <c r="P40" s="11">
        <f t="shared" si="48"/>
        <v>2124.0298024992344</v>
      </c>
      <c r="Q40" s="10"/>
      <c r="R40" s="5">
        <f t="shared" si="49"/>
        <v>-15.10625454</v>
      </c>
      <c r="S40" s="11">
        <f t="shared" si="50"/>
        <v>2124.0298024992344</v>
      </c>
      <c r="T40" s="10"/>
      <c r="U40" s="5">
        <f t="shared" si="51"/>
        <v>-15.10625454</v>
      </c>
      <c r="V40" s="11">
        <f t="shared" si="52"/>
        <v>2124.0298024992344</v>
      </c>
      <c r="W40" s="10"/>
      <c r="X40" s="5">
        <f t="shared" si="53"/>
        <v>-15.10625454</v>
      </c>
      <c r="Y40" s="11">
        <f t="shared" si="54"/>
        <v>2124.0298024992344</v>
      </c>
      <c r="Z40" s="10"/>
      <c r="AA40" s="5">
        <f t="shared" si="55"/>
        <v>-15.10625454</v>
      </c>
      <c r="AB40" s="11">
        <f t="shared" si="56"/>
        <v>2124.0298024992344</v>
      </c>
      <c r="AC40" s="10"/>
      <c r="AD40" s="5">
        <f t="shared" si="57"/>
        <v>-15.10625454</v>
      </c>
      <c r="AE40" s="11">
        <f t="shared" si="58"/>
        <v>2124.0298024992344</v>
      </c>
      <c r="AF40" s="10"/>
      <c r="AG40" s="5">
        <f t="shared" si="59"/>
        <v>-15.10625454</v>
      </c>
      <c r="AH40" s="11">
        <f t="shared" si="60"/>
        <v>2124.0298024992344</v>
      </c>
    </row>
    <row r="41" spans="1:34" ht="15.75" customHeight="1" x14ac:dyDescent="0.45">
      <c r="A41" s="5">
        <v>34</v>
      </c>
      <c r="B41" s="49" t="s">
        <v>67</v>
      </c>
      <c r="C41" s="5">
        <v>16.096900000000002</v>
      </c>
      <c r="D41" s="4">
        <f t="shared" si="61"/>
        <v>0.74480000000000002</v>
      </c>
      <c r="E41" s="4">
        <f t="shared" si="62"/>
        <v>1.54546E-3</v>
      </c>
      <c r="F41" s="4">
        <f t="shared" si="63"/>
        <v>0.74634546000000002</v>
      </c>
      <c r="G41" s="4">
        <f t="shared" si="42"/>
        <v>15.350554540000001</v>
      </c>
      <c r="H41" s="10">
        <v>15.518700000000001</v>
      </c>
      <c r="I41" s="5">
        <f t="shared" si="43"/>
        <v>0.16814545999999986</v>
      </c>
      <c r="J41" s="11">
        <f t="shared" si="44"/>
        <v>77.470826981382075</v>
      </c>
      <c r="K41" s="10">
        <v>15.2181</v>
      </c>
      <c r="L41" s="5">
        <f t="shared" si="45"/>
        <v>-0.13245454000000123</v>
      </c>
      <c r="M41" s="11">
        <f t="shared" si="46"/>
        <v>117.7470818942211</v>
      </c>
      <c r="N41" s="10"/>
      <c r="O41" s="5">
        <f t="shared" si="47"/>
        <v>-15.350554540000001</v>
      </c>
      <c r="P41" s="11">
        <f t="shared" si="48"/>
        <v>2156.7626337540796</v>
      </c>
      <c r="Q41" s="10"/>
      <c r="R41" s="5">
        <f t="shared" si="49"/>
        <v>-15.350554540000001</v>
      </c>
      <c r="S41" s="11">
        <f t="shared" si="50"/>
        <v>2156.7626337540796</v>
      </c>
      <c r="T41" s="10"/>
      <c r="U41" s="5">
        <f t="shared" si="51"/>
        <v>-15.350554540000001</v>
      </c>
      <c r="V41" s="11">
        <f t="shared" si="52"/>
        <v>2156.7626337540796</v>
      </c>
      <c r="W41" s="10"/>
      <c r="X41" s="5">
        <f t="shared" si="53"/>
        <v>-15.350554540000001</v>
      </c>
      <c r="Y41" s="11">
        <f t="shared" si="54"/>
        <v>2156.7626337540796</v>
      </c>
      <c r="Z41" s="10"/>
      <c r="AA41" s="5">
        <f t="shared" si="55"/>
        <v>-15.350554540000001</v>
      </c>
      <c r="AB41" s="11">
        <f t="shared" si="56"/>
        <v>2156.7626337540796</v>
      </c>
      <c r="AC41" s="10"/>
      <c r="AD41" s="5">
        <f t="shared" si="57"/>
        <v>-15.350554540000001</v>
      </c>
      <c r="AE41" s="11">
        <f t="shared" si="58"/>
        <v>2156.7626337540796</v>
      </c>
      <c r="AF41" s="10"/>
      <c r="AG41" s="5">
        <f t="shared" si="59"/>
        <v>-15.350554540000001</v>
      </c>
      <c r="AH41" s="11">
        <f t="shared" si="60"/>
        <v>2156.7626337540796</v>
      </c>
    </row>
    <row r="42" spans="1:34" ht="15.75" customHeight="1" x14ac:dyDescent="0.45">
      <c r="A42" s="5">
        <v>35</v>
      </c>
      <c r="B42" s="49" t="s">
        <v>58</v>
      </c>
      <c r="C42" s="5">
        <v>15.880800000000001</v>
      </c>
      <c r="D42" s="4">
        <f t="shared" si="61"/>
        <v>0.74480000000000002</v>
      </c>
      <c r="E42" s="4">
        <f t="shared" si="62"/>
        <v>1.54546E-3</v>
      </c>
      <c r="F42" s="4">
        <f t="shared" si="63"/>
        <v>0.74634546000000002</v>
      </c>
      <c r="G42" s="4">
        <f t="shared" si="42"/>
        <v>15.13445454</v>
      </c>
      <c r="H42" s="10">
        <v>15.298500000000001</v>
      </c>
      <c r="I42" s="5">
        <f t="shared" si="43"/>
        <v>0.16404546000000053</v>
      </c>
      <c r="J42" s="11">
        <f t="shared" si="44"/>
        <v>78.020170444930343</v>
      </c>
      <c r="K42" s="10">
        <v>15.062799999999999</v>
      </c>
      <c r="L42" s="5">
        <f t="shared" si="45"/>
        <v>-7.1654540000000821E-2</v>
      </c>
      <c r="M42" s="11">
        <f t="shared" si="46"/>
        <v>109.60072028843062</v>
      </c>
      <c r="N42" s="10"/>
      <c r="O42" s="5">
        <f t="shared" si="47"/>
        <v>-15.13445454</v>
      </c>
      <c r="P42" s="11">
        <f t="shared" si="48"/>
        <v>2127.808213638762</v>
      </c>
      <c r="Q42" s="10"/>
      <c r="R42" s="5">
        <f t="shared" si="49"/>
        <v>-15.13445454</v>
      </c>
      <c r="S42" s="11">
        <f t="shared" si="50"/>
        <v>2127.808213638762</v>
      </c>
      <c r="T42" s="10"/>
      <c r="U42" s="5">
        <f t="shared" si="51"/>
        <v>-15.13445454</v>
      </c>
      <c r="V42" s="11">
        <f t="shared" si="52"/>
        <v>2127.808213638762</v>
      </c>
      <c r="W42" s="10"/>
      <c r="X42" s="5">
        <f t="shared" si="53"/>
        <v>-15.13445454</v>
      </c>
      <c r="Y42" s="11">
        <f t="shared" si="54"/>
        <v>2127.808213638762</v>
      </c>
      <c r="Z42" s="10"/>
      <c r="AA42" s="5">
        <f t="shared" si="55"/>
        <v>-15.13445454</v>
      </c>
      <c r="AB42" s="11">
        <f t="shared" si="56"/>
        <v>2127.808213638762</v>
      </c>
      <c r="AC42" s="10"/>
      <c r="AD42" s="5">
        <f t="shared" si="57"/>
        <v>-15.13445454</v>
      </c>
      <c r="AE42" s="11">
        <f t="shared" si="58"/>
        <v>2127.808213638762</v>
      </c>
      <c r="AF42" s="10"/>
      <c r="AG42" s="5">
        <f t="shared" si="59"/>
        <v>-15.13445454</v>
      </c>
      <c r="AH42" s="11">
        <f t="shared" si="60"/>
        <v>2127.808213638762</v>
      </c>
    </row>
    <row r="43" spans="1:34" ht="15.75" customHeight="1" thickBot="1" x14ac:dyDescent="0.5">
      <c r="A43" s="5">
        <v>36</v>
      </c>
      <c r="B43" s="49" t="s">
        <v>59</v>
      </c>
      <c r="C43" s="6">
        <v>15.991099999999999</v>
      </c>
      <c r="D43" s="4">
        <f t="shared" si="61"/>
        <v>0.74480000000000002</v>
      </c>
      <c r="E43" s="4">
        <f t="shared" si="62"/>
        <v>1.54546E-3</v>
      </c>
      <c r="F43" s="4">
        <f t="shared" si="63"/>
        <v>0.74634546000000002</v>
      </c>
      <c r="G43" s="4">
        <f t="shared" si="42"/>
        <v>15.244754539999999</v>
      </c>
      <c r="H43" s="10">
        <v>15.406599999999999</v>
      </c>
      <c r="I43" s="5">
        <f t="shared" si="43"/>
        <v>0.16184546000000033</v>
      </c>
      <c r="J43" s="11">
        <f t="shared" si="44"/>
        <v>78.31494010829779</v>
      </c>
      <c r="K43" s="10">
        <v>15.191599999999999</v>
      </c>
      <c r="L43" s="5">
        <f t="shared" si="45"/>
        <v>-5.3154539999999528E-2</v>
      </c>
      <c r="M43" s="11">
        <f t="shared" si="46"/>
        <v>107.12197539193171</v>
      </c>
      <c r="N43" s="10"/>
      <c r="O43" s="5">
        <f t="shared" si="47"/>
        <v>-15.244754539999999</v>
      </c>
      <c r="P43" s="11">
        <f t="shared" si="48"/>
        <v>2142.5868926703192</v>
      </c>
      <c r="Q43" s="10"/>
      <c r="R43" s="5">
        <f t="shared" si="49"/>
        <v>-15.244754539999999</v>
      </c>
      <c r="S43" s="11">
        <f t="shared" si="50"/>
        <v>2142.5868926703192</v>
      </c>
      <c r="T43" s="10"/>
      <c r="U43" s="5">
        <f t="shared" si="51"/>
        <v>-15.244754539999999</v>
      </c>
      <c r="V43" s="11">
        <f t="shared" si="52"/>
        <v>2142.5868926703192</v>
      </c>
      <c r="W43" s="10"/>
      <c r="X43" s="5">
        <f t="shared" si="53"/>
        <v>-15.244754539999999</v>
      </c>
      <c r="Y43" s="11">
        <f t="shared" si="54"/>
        <v>2142.5868926703192</v>
      </c>
      <c r="Z43" s="10"/>
      <c r="AA43" s="5">
        <f t="shared" si="55"/>
        <v>-15.244754539999999</v>
      </c>
      <c r="AB43" s="11">
        <f t="shared" si="56"/>
        <v>2142.5868926703192</v>
      </c>
      <c r="AC43" s="10"/>
      <c r="AD43" s="5">
        <f t="shared" si="57"/>
        <v>-15.244754539999999</v>
      </c>
      <c r="AE43" s="11">
        <f t="shared" si="58"/>
        <v>2142.5868926703192</v>
      </c>
      <c r="AF43" s="10"/>
      <c r="AG43" s="5">
        <f t="shared" si="59"/>
        <v>-15.244754539999999</v>
      </c>
      <c r="AH43" s="11">
        <f t="shared" si="60"/>
        <v>2142.5868926703192</v>
      </c>
    </row>
    <row r="44" spans="1:34" ht="15.75" customHeight="1" x14ac:dyDescent="0.45">
      <c r="A44" s="50" t="s">
        <v>20</v>
      </c>
      <c r="B44" s="51"/>
      <c r="C44" s="51"/>
      <c r="D44" s="51"/>
      <c r="E44" s="51"/>
      <c r="F44" s="52"/>
      <c r="G44" s="12" t="s">
        <v>18</v>
      </c>
      <c r="H44" s="13">
        <v>45</v>
      </c>
      <c r="I44" s="14"/>
      <c r="J44" s="15"/>
      <c r="K44" s="13">
        <v>30</v>
      </c>
      <c r="L44" s="14"/>
      <c r="M44" s="15"/>
      <c r="N44" s="13">
        <v>10</v>
      </c>
      <c r="O44" s="14"/>
      <c r="P44" s="15"/>
      <c r="Q44" s="13">
        <v>5</v>
      </c>
      <c r="R44" s="14"/>
      <c r="S44" s="15"/>
      <c r="T44" s="13"/>
      <c r="U44" s="14"/>
      <c r="V44" s="15"/>
      <c r="W44" s="13"/>
      <c r="X44" s="14"/>
      <c r="Y44" s="15"/>
      <c r="Z44" s="13"/>
      <c r="AA44" s="14"/>
      <c r="AB44" s="15"/>
      <c r="AC44" s="13"/>
      <c r="AD44" s="14"/>
      <c r="AE44" s="15"/>
      <c r="AF44" s="13"/>
      <c r="AG44" s="14"/>
      <c r="AH44" s="15"/>
    </row>
    <row r="45" spans="1:34" ht="15.75" customHeight="1" thickBot="1" x14ac:dyDescent="0.5">
      <c r="A45" s="53"/>
      <c r="B45" s="54"/>
      <c r="C45" s="54"/>
      <c r="D45" s="54"/>
      <c r="E45" s="54"/>
      <c r="F45" s="56"/>
      <c r="G45" s="16" t="s">
        <v>19</v>
      </c>
      <c r="H45" s="17">
        <f>SUM(H44)</f>
        <v>45</v>
      </c>
      <c r="I45" s="18"/>
      <c r="J45" s="19"/>
      <c r="K45" s="17">
        <f>SUM(H44:K44)</f>
        <v>75</v>
      </c>
      <c r="L45" s="18"/>
      <c r="M45" s="19"/>
      <c r="N45" s="17">
        <f>SUM(H44:N44)</f>
        <v>85</v>
      </c>
      <c r="O45" s="18"/>
      <c r="P45" s="19"/>
      <c r="Q45" s="17">
        <f>SUM(H44:Q44)</f>
        <v>90</v>
      </c>
      <c r="R45" s="18"/>
      <c r="S45" s="19"/>
      <c r="T45" s="17">
        <f>SUM(H44:T44)</f>
        <v>90</v>
      </c>
      <c r="U45" s="18"/>
      <c r="V45" s="19"/>
      <c r="W45" s="17">
        <f>SUM(H44:W44)</f>
        <v>90</v>
      </c>
      <c r="X45" s="18"/>
      <c r="Y45" s="19"/>
      <c r="Z45" s="17">
        <f>SUM($H44:Z44)</f>
        <v>90</v>
      </c>
      <c r="AA45" s="18"/>
      <c r="AB45" s="19"/>
      <c r="AC45" s="17">
        <f>SUM($H44:AC44)</f>
        <v>90</v>
      </c>
      <c r="AD45" s="18"/>
      <c r="AE45" s="19"/>
      <c r="AF45" s="17">
        <f>SUM($H44:AF44)</f>
        <v>90</v>
      </c>
      <c r="AG45" s="18"/>
      <c r="AH45" s="19"/>
    </row>
    <row r="46" spans="1:34" ht="15.75" customHeight="1" x14ac:dyDescent="0.45"/>
    <row r="47" spans="1:34" ht="16.5" customHeight="1" x14ac:dyDescent="0.45">
      <c r="A47" s="23" t="s">
        <v>23</v>
      </c>
    </row>
    <row r="48" spans="1:34" ht="15.75" customHeight="1" x14ac:dyDescent="0.45">
      <c r="A48" s="8" t="s">
        <v>0</v>
      </c>
      <c r="B48" s="22" t="s">
        <v>1</v>
      </c>
      <c r="C48" s="22" t="s">
        <v>2</v>
      </c>
      <c r="D48" s="9" t="s">
        <v>3</v>
      </c>
      <c r="E48" s="9" t="s">
        <v>4</v>
      </c>
      <c r="F48" s="9" t="s">
        <v>5</v>
      </c>
      <c r="G48" s="9" t="s">
        <v>6</v>
      </c>
      <c r="H48" s="2" t="s">
        <v>7</v>
      </c>
      <c r="I48" s="1" t="s">
        <v>8</v>
      </c>
      <c r="J48" s="3" t="s">
        <v>9</v>
      </c>
      <c r="K48" s="2" t="s">
        <v>10</v>
      </c>
      <c r="L48" s="1" t="s">
        <v>8</v>
      </c>
      <c r="M48" s="3" t="s">
        <v>9</v>
      </c>
      <c r="N48" s="2" t="s">
        <v>11</v>
      </c>
      <c r="O48" s="1" t="s">
        <v>8</v>
      </c>
      <c r="P48" s="3" t="s">
        <v>9</v>
      </c>
      <c r="Q48" s="2" t="s">
        <v>12</v>
      </c>
      <c r="R48" s="1" t="s">
        <v>8</v>
      </c>
      <c r="S48" s="3" t="s">
        <v>9</v>
      </c>
      <c r="T48" s="2" t="s">
        <v>13</v>
      </c>
      <c r="U48" s="1" t="s">
        <v>8</v>
      </c>
      <c r="V48" s="3" t="s">
        <v>9</v>
      </c>
      <c r="W48" s="2" t="s">
        <v>14</v>
      </c>
      <c r="X48" s="1" t="s">
        <v>8</v>
      </c>
      <c r="Y48" s="3" t="s">
        <v>9</v>
      </c>
      <c r="Z48" s="2" t="s">
        <v>15</v>
      </c>
      <c r="AA48" s="1" t="s">
        <v>8</v>
      </c>
      <c r="AB48" s="3" t="s">
        <v>9</v>
      </c>
      <c r="AC48" s="2" t="s">
        <v>16</v>
      </c>
      <c r="AD48" s="1" t="s">
        <v>8</v>
      </c>
      <c r="AE48" s="3" t="s">
        <v>9</v>
      </c>
      <c r="AF48" s="2" t="s">
        <v>17</v>
      </c>
      <c r="AG48" s="1" t="s">
        <v>8</v>
      </c>
      <c r="AH48" s="3" t="s">
        <v>9</v>
      </c>
    </row>
    <row r="49" spans="1:34" ht="15.75" customHeight="1" x14ac:dyDescent="0.45">
      <c r="A49" s="5">
        <v>37</v>
      </c>
      <c r="B49" s="49" t="s">
        <v>60</v>
      </c>
      <c r="C49" s="21">
        <v>15.805300000000001</v>
      </c>
      <c r="D49" s="4">
        <f>0.784*(1)*(0.95)</f>
        <v>0.74480000000000002</v>
      </c>
      <c r="E49" s="4">
        <f>0.784*(0.01245*(0.95/6))</f>
        <v>1.54546E-3</v>
      </c>
      <c r="F49" s="4">
        <f>D49+E49</f>
        <v>0.74634546000000002</v>
      </c>
      <c r="G49" s="4">
        <f t="shared" ref="G49:G66" si="64">C49-F49</f>
        <v>15.05895454</v>
      </c>
      <c r="H49" s="10">
        <v>15.0115</v>
      </c>
      <c r="I49" s="5">
        <f t="shared" ref="I49:I66" si="65">H49-$G49</f>
        <v>-4.7454540000000378E-2</v>
      </c>
      <c r="J49" s="11">
        <f t="shared" ref="J49:J66" si="66">100*(($F49-I49)/$F49)</f>
        <v>106.35825399138896</v>
      </c>
      <c r="K49" s="10"/>
      <c r="L49" s="5">
        <f t="shared" ref="L49:L66" si="67">K49-$G49</f>
        <v>-15.05895454</v>
      </c>
      <c r="M49" s="11">
        <f t="shared" ref="M49:M66" si="68">100*(($F49-L49)/$F49)</f>
        <v>2117.6922547368345</v>
      </c>
      <c r="N49" s="10"/>
      <c r="O49" s="5">
        <f t="shared" ref="O49:O66" si="69">N49-$G49</f>
        <v>-15.05895454</v>
      </c>
      <c r="P49" s="11">
        <f t="shared" ref="P49:P66" si="70">100*(($F49-O49)/$F49)</f>
        <v>2117.6922547368345</v>
      </c>
      <c r="Q49" s="10"/>
      <c r="R49" s="5">
        <f t="shared" ref="R49:R66" si="71">Q49-$G49</f>
        <v>-15.05895454</v>
      </c>
      <c r="S49" s="11">
        <f t="shared" ref="S49:S66" si="72">100*(($F49-R49)/$F49)</f>
        <v>2117.6922547368345</v>
      </c>
      <c r="T49" s="10"/>
      <c r="U49" s="5">
        <f t="shared" ref="U49:U66" si="73">T49-$G49</f>
        <v>-15.05895454</v>
      </c>
      <c r="V49" s="11">
        <f t="shared" ref="V49:V66" si="74">100*(($F49-U49)/$F49)</f>
        <v>2117.6922547368345</v>
      </c>
      <c r="W49" s="10"/>
      <c r="X49" s="5">
        <f t="shared" ref="X49:X66" si="75">W49-$G49</f>
        <v>-15.05895454</v>
      </c>
      <c r="Y49" s="11">
        <f t="shared" ref="Y49:Y66" si="76">100*(($F49-X49)/$F49)</f>
        <v>2117.6922547368345</v>
      </c>
      <c r="Z49" s="10"/>
      <c r="AA49" s="5">
        <f t="shared" ref="AA49:AA66" si="77">Z49-$G49</f>
        <v>-15.05895454</v>
      </c>
      <c r="AB49" s="11">
        <f t="shared" ref="AB49:AB66" si="78">100*(($F49-AA49)/$F49)</f>
        <v>2117.6922547368345</v>
      </c>
      <c r="AC49" s="10"/>
      <c r="AD49" s="5">
        <f t="shared" ref="AD49:AD66" si="79">AC49-$G49</f>
        <v>-15.05895454</v>
      </c>
      <c r="AE49" s="11">
        <f t="shared" ref="AE49:AE66" si="80">100*(($F49-AD49)/$F49)</f>
        <v>2117.6922547368345</v>
      </c>
      <c r="AF49" s="10"/>
      <c r="AG49" s="5">
        <f t="shared" ref="AG49:AG66" si="81">AF49-$G49</f>
        <v>-15.05895454</v>
      </c>
      <c r="AH49" s="11">
        <f t="shared" ref="AH49:AH66" si="82">100*(($F49-AG49)/$F49)</f>
        <v>2117.6922547368345</v>
      </c>
    </row>
    <row r="50" spans="1:34" ht="15.75" customHeight="1" x14ac:dyDescent="0.45">
      <c r="A50" s="5">
        <v>38</v>
      </c>
      <c r="B50" s="49" t="s">
        <v>68</v>
      </c>
      <c r="C50" s="21">
        <v>15.87</v>
      </c>
      <c r="D50" s="4">
        <f t="shared" ref="D50:D66" si="83">0.784*(1)*(0.95)</f>
        <v>0.74480000000000002</v>
      </c>
      <c r="E50" s="4">
        <f t="shared" ref="E50:E66" si="84">0.784*(0.01245*(0.95/6))</f>
        <v>1.54546E-3</v>
      </c>
      <c r="F50" s="4">
        <f t="shared" ref="F50:F66" si="85">D50+E50</f>
        <v>0.74634546000000002</v>
      </c>
      <c r="G50" s="4">
        <f t="shared" si="64"/>
        <v>15.123654539999999</v>
      </c>
      <c r="H50" s="10">
        <v>15.04</v>
      </c>
      <c r="I50" s="5">
        <f t="shared" si="65"/>
        <v>-8.36545399999995E-2</v>
      </c>
      <c r="J50" s="11">
        <f t="shared" si="66"/>
        <v>111.20855481588907</v>
      </c>
      <c r="K50" s="10"/>
      <c r="L50" s="5">
        <f t="shared" si="67"/>
        <v>-15.123654539999999</v>
      </c>
      <c r="M50" s="11">
        <f t="shared" si="68"/>
        <v>2126.3611625640488</v>
      </c>
      <c r="N50" s="10"/>
      <c r="O50" s="5">
        <f t="shared" si="69"/>
        <v>-15.123654539999999</v>
      </c>
      <c r="P50" s="11">
        <f t="shared" si="70"/>
        <v>2126.3611625640488</v>
      </c>
      <c r="Q50" s="10"/>
      <c r="R50" s="5">
        <f t="shared" si="71"/>
        <v>-15.123654539999999</v>
      </c>
      <c r="S50" s="11">
        <f t="shared" si="72"/>
        <v>2126.3611625640488</v>
      </c>
      <c r="T50" s="10"/>
      <c r="U50" s="5">
        <f t="shared" si="73"/>
        <v>-15.123654539999999</v>
      </c>
      <c r="V50" s="11">
        <f t="shared" si="74"/>
        <v>2126.3611625640488</v>
      </c>
      <c r="W50" s="10"/>
      <c r="X50" s="5">
        <f t="shared" si="75"/>
        <v>-15.123654539999999</v>
      </c>
      <c r="Y50" s="11">
        <f t="shared" si="76"/>
        <v>2126.3611625640488</v>
      </c>
      <c r="Z50" s="10"/>
      <c r="AA50" s="5">
        <f t="shared" si="77"/>
        <v>-15.123654539999999</v>
      </c>
      <c r="AB50" s="11">
        <f t="shared" si="78"/>
        <v>2126.3611625640488</v>
      </c>
      <c r="AC50" s="10"/>
      <c r="AD50" s="5">
        <f t="shared" si="79"/>
        <v>-15.123654539999999</v>
      </c>
      <c r="AE50" s="11">
        <f t="shared" si="80"/>
        <v>2126.3611625640488</v>
      </c>
      <c r="AF50" s="10"/>
      <c r="AG50" s="5">
        <f t="shared" si="81"/>
        <v>-15.123654539999999</v>
      </c>
      <c r="AH50" s="11">
        <f t="shared" si="82"/>
        <v>2126.3611625640488</v>
      </c>
    </row>
    <row r="51" spans="1:34" ht="15.75" customHeight="1" x14ac:dyDescent="0.45">
      <c r="A51" s="5">
        <v>39</v>
      </c>
      <c r="B51" s="49" t="s">
        <v>61</v>
      </c>
      <c r="C51" s="21">
        <v>15.9514</v>
      </c>
      <c r="D51" s="4">
        <f t="shared" si="83"/>
        <v>0.74480000000000002</v>
      </c>
      <c r="E51" s="4">
        <f t="shared" si="84"/>
        <v>1.54546E-3</v>
      </c>
      <c r="F51" s="4">
        <f t="shared" si="85"/>
        <v>0.74634546000000002</v>
      </c>
      <c r="G51" s="4">
        <f t="shared" si="64"/>
        <v>15.205054539999999</v>
      </c>
      <c r="H51" s="10">
        <v>15.0669</v>
      </c>
      <c r="I51" s="5">
        <f t="shared" si="65"/>
        <v>-0.1381545399999986</v>
      </c>
      <c r="J51" s="11">
        <f t="shared" si="66"/>
        <v>118.5108032947636</v>
      </c>
      <c r="K51" s="10"/>
      <c r="L51" s="5">
        <f t="shared" si="67"/>
        <v>-15.205054539999999</v>
      </c>
      <c r="M51" s="11">
        <f t="shared" si="68"/>
        <v>2137.2676401086433</v>
      </c>
      <c r="N51" s="10"/>
      <c r="O51" s="5">
        <f t="shared" si="69"/>
        <v>-15.205054539999999</v>
      </c>
      <c r="P51" s="11">
        <f t="shared" si="70"/>
        <v>2137.2676401086433</v>
      </c>
      <c r="Q51" s="10"/>
      <c r="R51" s="5">
        <f t="shared" si="71"/>
        <v>-15.205054539999999</v>
      </c>
      <c r="S51" s="11">
        <f t="shared" si="72"/>
        <v>2137.2676401086433</v>
      </c>
      <c r="T51" s="10"/>
      <c r="U51" s="5">
        <f t="shared" si="73"/>
        <v>-15.205054539999999</v>
      </c>
      <c r="V51" s="11">
        <f t="shared" si="74"/>
        <v>2137.2676401086433</v>
      </c>
      <c r="W51" s="10"/>
      <c r="X51" s="5">
        <f t="shared" si="75"/>
        <v>-15.205054539999999</v>
      </c>
      <c r="Y51" s="11">
        <f t="shared" si="76"/>
        <v>2137.2676401086433</v>
      </c>
      <c r="Z51" s="10"/>
      <c r="AA51" s="5">
        <f t="shared" si="77"/>
        <v>-15.205054539999999</v>
      </c>
      <c r="AB51" s="11">
        <f t="shared" si="78"/>
        <v>2137.2676401086433</v>
      </c>
      <c r="AC51" s="10"/>
      <c r="AD51" s="5">
        <f t="shared" si="79"/>
        <v>-15.205054539999999</v>
      </c>
      <c r="AE51" s="11">
        <f t="shared" si="80"/>
        <v>2137.2676401086433</v>
      </c>
      <c r="AF51" s="10"/>
      <c r="AG51" s="5">
        <f t="shared" si="81"/>
        <v>-15.205054539999999</v>
      </c>
      <c r="AH51" s="11">
        <f t="shared" si="82"/>
        <v>2137.2676401086433</v>
      </c>
    </row>
    <row r="52" spans="1:34" ht="15.75" customHeight="1" x14ac:dyDescent="0.45">
      <c r="A52" s="5">
        <v>40</v>
      </c>
      <c r="B52" s="49" t="s">
        <v>62</v>
      </c>
      <c r="C52" s="21">
        <v>15.622299999999999</v>
      </c>
      <c r="D52" s="4">
        <f t="shared" si="83"/>
        <v>0.74480000000000002</v>
      </c>
      <c r="E52" s="4">
        <f t="shared" si="84"/>
        <v>1.54546E-3</v>
      </c>
      <c r="F52" s="4">
        <f t="shared" si="85"/>
        <v>0.74634546000000002</v>
      </c>
      <c r="G52" s="4">
        <f t="shared" si="64"/>
        <v>14.875954539999999</v>
      </c>
      <c r="H52" s="10">
        <v>14.8474</v>
      </c>
      <c r="I52" s="5">
        <f t="shared" si="65"/>
        <v>-2.8554539999998241E-2</v>
      </c>
      <c r="J52" s="11">
        <f t="shared" si="66"/>
        <v>103.82591461064132</v>
      </c>
      <c r="K52" s="10"/>
      <c r="L52" s="5">
        <f t="shared" si="67"/>
        <v>-14.875954539999999</v>
      </c>
      <c r="M52" s="11">
        <f t="shared" si="68"/>
        <v>2093.1727781930904</v>
      </c>
      <c r="N52" s="10"/>
      <c r="O52" s="5">
        <f t="shared" si="69"/>
        <v>-14.875954539999999</v>
      </c>
      <c r="P52" s="11">
        <f t="shared" si="70"/>
        <v>2093.1727781930904</v>
      </c>
      <c r="Q52" s="10"/>
      <c r="R52" s="5">
        <f t="shared" si="71"/>
        <v>-14.875954539999999</v>
      </c>
      <c r="S52" s="11">
        <f t="shared" si="72"/>
        <v>2093.1727781930904</v>
      </c>
      <c r="T52" s="10"/>
      <c r="U52" s="5">
        <f t="shared" si="73"/>
        <v>-14.875954539999999</v>
      </c>
      <c r="V52" s="11">
        <f t="shared" si="74"/>
        <v>2093.1727781930904</v>
      </c>
      <c r="W52" s="10"/>
      <c r="X52" s="5">
        <f t="shared" si="75"/>
        <v>-14.875954539999999</v>
      </c>
      <c r="Y52" s="11">
        <f t="shared" si="76"/>
        <v>2093.1727781930904</v>
      </c>
      <c r="Z52" s="10"/>
      <c r="AA52" s="5">
        <f t="shared" si="77"/>
        <v>-14.875954539999999</v>
      </c>
      <c r="AB52" s="11">
        <f t="shared" si="78"/>
        <v>2093.1727781930904</v>
      </c>
      <c r="AC52" s="10"/>
      <c r="AD52" s="5">
        <f t="shared" si="79"/>
        <v>-14.875954539999999</v>
      </c>
      <c r="AE52" s="11">
        <f t="shared" si="80"/>
        <v>2093.1727781930904</v>
      </c>
      <c r="AF52" s="10"/>
      <c r="AG52" s="5">
        <f t="shared" si="81"/>
        <v>-14.875954539999999</v>
      </c>
      <c r="AH52" s="11">
        <f t="shared" si="82"/>
        <v>2093.1727781930904</v>
      </c>
    </row>
    <row r="53" spans="1:34" ht="15.75" customHeight="1" x14ac:dyDescent="0.45">
      <c r="A53" s="5">
        <v>41</v>
      </c>
      <c r="B53" s="49" t="s">
        <v>69</v>
      </c>
      <c r="C53" s="21">
        <v>15.391</v>
      </c>
      <c r="D53" s="4">
        <f t="shared" si="83"/>
        <v>0.74480000000000002</v>
      </c>
      <c r="E53" s="4">
        <f t="shared" si="84"/>
        <v>1.54546E-3</v>
      </c>
      <c r="F53" s="4">
        <f t="shared" si="85"/>
        <v>0.74634546000000002</v>
      </c>
      <c r="G53" s="4">
        <f t="shared" si="64"/>
        <v>14.644654539999999</v>
      </c>
      <c r="H53" s="10">
        <v>14.631600000000001</v>
      </c>
      <c r="I53" s="5">
        <f t="shared" si="65"/>
        <v>-1.3054539999998838E-2</v>
      </c>
      <c r="J53" s="11">
        <f t="shared" si="66"/>
        <v>101.74912834600734</v>
      </c>
      <c r="K53" s="10"/>
      <c r="L53" s="5">
        <f t="shared" si="67"/>
        <v>-14.644654539999999</v>
      </c>
      <c r="M53" s="11">
        <f t="shared" si="68"/>
        <v>2062.1817676763249</v>
      </c>
      <c r="N53" s="10"/>
      <c r="O53" s="5">
        <f t="shared" si="69"/>
        <v>-14.644654539999999</v>
      </c>
      <c r="P53" s="11">
        <f t="shared" si="70"/>
        <v>2062.1817676763249</v>
      </c>
      <c r="Q53" s="10"/>
      <c r="R53" s="5">
        <f t="shared" si="71"/>
        <v>-14.644654539999999</v>
      </c>
      <c r="S53" s="11">
        <f t="shared" si="72"/>
        <v>2062.1817676763249</v>
      </c>
      <c r="T53" s="10"/>
      <c r="U53" s="5">
        <f t="shared" si="73"/>
        <v>-14.644654539999999</v>
      </c>
      <c r="V53" s="11">
        <f t="shared" si="74"/>
        <v>2062.1817676763249</v>
      </c>
      <c r="W53" s="10"/>
      <c r="X53" s="5">
        <f t="shared" si="75"/>
        <v>-14.644654539999999</v>
      </c>
      <c r="Y53" s="11">
        <f t="shared" si="76"/>
        <v>2062.1817676763249</v>
      </c>
      <c r="Z53" s="10"/>
      <c r="AA53" s="5">
        <f t="shared" si="77"/>
        <v>-14.644654539999999</v>
      </c>
      <c r="AB53" s="11">
        <f t="shared" si="78"/>
        <v>2062.1817676763249</v>
      </c>
      <c r="AC53" s="10"/>
      <c r="AD53" s="5">
        <f t="shared" si="79"/>
        <v>-14.644654539999999</v>
      </c>
      <c r="AE53" s="11">
        <f t="shared" si="80"/>
        <v>2062.1817676763249</v>
      </c>
      <c r="AF53" s="10"/>
      <c r="AG53" s="5">
        <f t="shared" si="81"/>
        <v>-14.644654539999999</v>
      </c>
      <c r="AH53" s="11">
        <f t="shared" si="82"/>
        <v>2062.1817676763249</v>
      </c>
    </row>
    <row r="54" spans="1:34" ht="15.75" customHeight="1" x14ac:dyDescent="0.45">
      <c r="A54" s="5">
        <v>42</v>
      </c>
      <c r="B54" s="49" t="s">
        <v>63</v>
      </c>
      <c r="C54" s="21">
        <v>15.732699999999999</v>
      </c>
      <c r="D54" s="4">
        <f t="shared" si="83"/>
        <v>0.74480000000000002</v>
      </c>
      <c r="E54" s="4">
        <f t="shared" si="84"/>
        <v>1.54546E-3</v>
      </c>
      <c r="F54" s="4">
        <f t="shared" si="85"/>
        <v>0.74634546000000002</v>
      </c>
      <c r="G54" s="4">
        <f t="shared" si="64"/>
        <v>14.986354539999999</v>
      </c>
      <c r="H54" s="10">
        <v>14.963100000000001</v>
      </c>
      <c r="I54" s="5">
        <f t="shared" si="65"/>
        <v>-2.3254539999998158E-2</v>
      </c>
      <c r="J54" s="11">
        <f t="shared" si="66"/>
        <v>103.11578769434708</v>
      </c>
      <c r="K54" s="10"/>
      <c r="L54" s="5">
        <f t="shared" si="67"/>
        <v>-14.986354539999999</v>
      </c>
      <c r="M54" s="11">
        <f t="shared" si="68"/>
        <v>2107.9648558457097</v>
      </c>
      <c r="N54" s="10"/>
      <c r="O54" s="5">
        <f t="shared" si="69"/>
        <v>-14.986354539999999</v>
      </c>
      <c r="P54" s="11">
        <f t="shared" si="70"/>
        <v>2107.9648558457097</v>
      </c>
      <c r="Q54" s="10"/>
      <c r="R54" s="5">
        <f t="shared" si="71"/>
        <v>-14.986354539999999</v>
      </c>
      <c r="S54" s="11">
        <f t="shared" si="72"/>
        <v>2107.9648558457097</v>
      </c>
      <c r="T54" s="10"/>
      <c r="U54" s="5">
        <f t="shared" si="73"/>
        <v>-14.986354539999999</v>
      </c>
      <c r="V54" s="11">
        <f t="shared" si="74"/>
        <v>2107.9648558457097</v>
      </c>
      <c r="W54" s="10"/>
      <c r="X54" s="5">
        <f t="shared" si="75"/>
        <v>-14.986354539999999</v>
      </c>
      <c r="Y54" s="11">
        <f t="shared" si="76"/>
        <v>2107.9648558457097</v>
      </c>
      <c r="Z54" s="10"/>
      <c r="AA54" s="5">
        <f t="shared" si="77"/>
        <v>-14.986354539999999</v>
      </c>
      <c r="AB54" s="11">
        <f t="shared" si="78"/>
        <v>2107.9648558457097</v>
      </c>
      <c r="AC54" s="10"/>
      <c r="AD54" s="5">
        <f t="shared" si="79"/>
        <v>-14.986354539999999</v>
      </c>
      <c r="AE54" s="11">
        <f t="shared" si="80"/>
        <v>2107.9648558457097</v>
      </c>
      <c r="AF54" s="10"/>
      <c r="AG54" s="5">
        <f t="shared" si="81"/>
        <v>-14.986354539999999</v>
      </c>
      <c r="AH54" s="11">
        <f t="shared" si="82"/>
        <v>2107.9648558457097</v>
      </c>
    </row>
    <row r="55" spans="1:34" ht="15.75" customHeight="1" x14ac:dyDescent="0.45">
      <c r="A55" s="5">
        <v>43</v>
      </c>
      <c r="B55" s="49" t="s">
        <v>73</v>
      </c>
      <c r="C55" s="21">
        <v>15.9137</v>
      </c>
      <c r="D55" s="4">
        <f t="shared" si="83"/>
        <v>0.74480000000000002</v>
      </c>
      <c r="E55" s="4">
        <f t="shared" si="84"/>
        <v>1.54546E-3</v>
      </c>
      <c r="F55" s="4">
        <f t="shared" si="85"/>
        <v>0.74634546000000002</v>
      </c>
      <c r="G55" s="4">
        <f t="shared" si="64"/>
        <v>15.16735454</v>
      </c>
      <c r="H55" s="10">
        <v>15.107799999999999</v>
      </c>
      <c r="I55" s="5">
        <f t="shared" si="65"/>
        <v>-5.95545400000006E-2</v>
      </c>
      <c r="J55" s="11">
        <f t="shared" si="66"/>
        <v>107.97948713990979</v>
      </c>
      <c r="K55" s="10"/>
      <c r="L55" s="5">
        <f t="shared" si="67"/>
        <v>-15.16735454</v>
      </c>
      <c r="M55" s="11">
        <f t="shared" si="68"/>
        <v>2132.2163599682108</v>
      </c>
      <c r="N55" s="10"/>
      <c r="O55" s="5">
        <f t="shared" si="69"/>
        <v>-15.16735454</v>
      </c>
      <c r="P55" s="11">
        <f t="shared" si="70"/>
        <v>2132.2163599682108</v>
      </c>
      <c r="Q55" s="10"/>
      <c r="R55" s="5">
        <f t="shared" si="71"/>
        <v>-15.16735454</v>
      </c>
      <c r="S55" s="11">
        <f t="shared" si="72"/>
        <v>2132.2163599682108</v>
      </c>
      <c r="T55" s="10"/>
      <c r="U55" s="5">
        <f t="shared" si="73"/>
        <v>-15.16735454</v>
      </c>
      <c r="V55" s="11">
        <f t="shared" si="74"/>
        <v>2132.2163599682108</v>
      </c>
      <c r="W55" s="10"/>
      <c r="X55" s="5">
        <f t="shared" si="75"/>
        <v>-15.16735454</v>
      </c>
      <c r="Y55" s="11">
        <f t="shared" si="76"/>
        <v>2132.2163599682108</v>
      </c>
      <c r="Z55" s="10"/>
      <c r="AA55" s="5">
        <f t="shared" si="77"/>
        <v>-15.16735454</v>
      </c>
      <c r="AB55" s="11">
        <f t="shared" si="78"/>
        <v>2132.2163599682108</v>
      </c>
      <c r="AC55" s="10"/>
      <c r="AD55" s="5">
        <f t="shared" si="79"/>
        <v>-15.16735454</v>
      </c>
      <c r="AE55" s="11">
        <f t="shared" si="80"/>
        <v>2132.2163599682108</v>
      </c>
      <c r="AF55" s="10"/>
      <c r="AG55" s="5">
        <f t="shared" si="81"/>
        <v>-15.16735454</v>
      </c>
      <c r="AH55" s="11">
        <f t="shared" si="82"/>
        <v>2132.2163599682108</v>
      </c>
    </row>
    <row r="56" spans="1:34" ht="15.75" customHeight="1" x14ac:dyDescent="0.45">
      <c r="A56" s="5">
        <v>44</v>
      </c>
      <c r="B56" s="49" t="s">
        <v>70</v>
      </c>
      <c r="C56" s="21">
        <v>15.817600000000001</v>
      </c>
      <c r="D56" s="4">
        <f t="shared" si="83"/>
        <v>0.74480000000000002</v>
      </c>
      <c r="E56" s="4">
        <f t="shared" si="84"/>
        <v>1.54546E-3</v>
      </c>
      <c r="F56" s="4">
        <f t="shared" si="85"/>
        <v>0.74634546000000002</v>
      </c>
      <c r="G56" s="4">
        <f t="shared" si="64"/>
        <v>15.07125454</v>
      </c>
      <c r="H56" s="10">
        <v>14.9925</v>
      </c>
      <c r="I56" s="5">
        <f t="shared" si="65"/>
        <v>-7.8754540000000262E-2</v>
      </c>
      <c r="J56" s="11">
        <f t="shared" si="66"/>
        <v>110.55202238384356</v>
      </c>
      <c r="K56" s="10"/>
      <c r="L56" s="5">
        <f t="shared" si="67"/>
        <v>-15.07125454</v>
      </c>
      <c r="M56" s="11">
        <f t="shared" si="68"/>
        <v>2119.3402851274795</v>
      </c>
      <c r="N56" s="10"/>
      <c r="O56" s="5">
        <f t="shared" si="69"/>
        <v>-15.07125454</v>
      </c>
      <c r="P56" s="11">
        <f t="shared" si="70"/>
        <v>2119.3402851274795</v>
      </c>
      <c r="Q56" s="10"/>
      <c r="R56" s="5">
        <f t="shared" si="71"/>
        <v>-15.07125454</v>
      </c>
      <c r="S56" s="11">
        <f t="shared" si="72"/>
        <v>2119.3402851274795</v>
      </c>
      <c r="T56" s="10"/>
      <c r="U56" s="5">
        <f t="shared" si="73"/>
        <v>-15.07125454</v>
      </c>
      <c r="V56" s="11">
        <f t="shared" si="74"/>
        <v>2119.3402851274795</v>
      </c>
      <c r="W56" s="10"/>
      <c r="X56" s="5">
        <f t="shared" si="75"/>
        <v>-15.07125454</v>
      </c>
      <c r="Y56" s="11">
        <f t="shared" si="76"/>
        <v>2119.3402851274795</v>
      </c>
      <c r="Z56" s="10"/>
      <c r="AA56" s="5">
        <f t="shared" si="77"/>
        <v>-15.07125454</v>
      </c>
      <c r="AB56" s="11">
        <f t="shared" si="78"/>
        <v>2119.3402851274795</v>
      </c>
      <c r="AC56" s="10"/>
      <c r="AD56" s="5">
        <f t="shared" si="79"/>
        <v>-15.07125454</v>
      </c>
      <c r="AE56" s="11">
        <f t="shared" si="80"/>
        <v>2119.3402851274795</v>
      </c>
      <c r="AF56" s="10"/>
      <c r="AG56" s="5">
        <f t="shared" si="81"/>
        <v>-15.07125454</v>
      </c>
      <c r="AH56" s="11">
        <f t="shared" si="82"/>
        <v>2119.3402851274795</v>
      </c>
    </row>
    <row r="57" spans="1:34" ht="15.75" customHeight="1" x14ac:dyDescent="0.45">
      <c r="A57" s="5">
        <v>45</v>
      </c>
      <c r="B57" s="49" t="s">
        <v>64</v>
      </c>
      <c r="C57" s="20">
        <v>15.8939</v>
      </c>
      <c r="D57" s="4">
        <f t="shared" si="83"/>
        <v>0.74480000000000002</v>
      </c>
      <c r="E57" s="4">
        <f t="shared" si="84"/>
        <v>1.54546E-3</v>
      </c>
      <c r="F57" s="4">
        <f t="shared" si="85"/>
        <v>0.74634546000000002</v>
      </c>
      <c r="G57" s="4">
        <f t="shared" si="64"/>
        <v>15.14755454</v>
      </c>
      <c r="H57" s="10">
        <v>15.0585</v>
      </c>
      <c r="I57" s="5">
        <f t="shared" si="65"/>
        <v>-8.9054539999999349E-2</v>
      </c>
      <c r="J57" s="11">
        <f t="shared" si="66"/>
        <v>111.93208035324544</v>
      </c>
      <c r="K57" s="10"/>
      <c r="L57" s="5">
        <f t="shared" si="67"/>
        <v>-15.14755454</v>
      </c>
      <c r="M57" s="11">
        <f t="shared" si="68"/>
        <v>2129.5634329979043</v>
      </c>
      <c r="N57" s="10"/>
      <c r="O57" s="5">
        <f t="shared" si="69"/>
        <v>-15.14755454</v>
      </c>
      <c r="P57" s="11">
        <f t="shared" si="70"/>
        <v>2129.5634329979043</v>
      </c>
      <c r="Q57" s="10"/>
      <c r="R57" s="5">
        <f t="shared" si="71"/>
        <v>-15.14755454</v>
      </c>
      <c r="S57" s="11">
        <f t="shared" si="72"/>
        <v>2129.5634329979043</v>
      </c>
      <c r="T57" s="10"/>
      <c r="U57" s="5">
        <f t="shared" si="73"/>
        <v>-15.14755454</v>
      </c>
      <c r="V57" s="11">
        <f t="shared" si="74"/>
        <v>2129.5634329979043</v>
      </c>
      <c r="W57" s="10"/>
      <c r="X57" s="5">
        <f t="shared" si="75"/>
        <v>-15.14755454</v>
      </c>
      <c r="Y57" s="11">
        <f t="shared" si="76"/>
        <v>2129.5634329979043</v>
      </c>
      <c r="Z57" s="10"/>
      <c r="AA57" s="5">
        <f t="shared" si="77"/>
        <v>-15.14755454</v>
      </c>
      <c r="AB57" s="11">
        <f t="shared" si="78"/>
        <v>2129.5634329979043</v>
      </c>
      <c r="AC57" s="10"/>
      <c r="AD57" s="5">
        <f t="shared" si="79"/>
        <v>-15.14755454</v>
      </c>
      <c r="AE57" s="11">
        <f t="shared" si="80"/>
        <v>2129.5634329979043</v>
      </c>
      <c r="AF57" s="10"/>
      <c r="AG57" s="5">
        <f t="shared" si="81"/>
        <v>-15.14755454</v>
      </c>
      <c r="AH57" s="11">
        <f t="shared" si="82"/>
        <v>2129.5634329979043</v>
      </c>
    </row>
    <row r="58" spans="1:34" ht="15.75" customHeight="1" x14ac:dyDescent="0.45">
      <c r="A58" s="5">
        <v>46</v>
      </c>
      <c r="B58" s="49" t="s">
        <v>72</v>
      </c>
      <c r="C58" s="5">
        <v>15.8978</v>
      </c>
      <c r="D58" s="4">
        <f t="shared" si="83"/>
        <v>0.74480000000000002</v>
      </c>
      <c r="E58" s="4">
        <f t="shared" si="84"/>
        <v>1.54546E-3</v>
      </c>
      <c r="F58" s="4">
        <f t="shared" si="85"/>
        <v>0.74634546000000002</v>
      </c>
      <c r="G58" s="4">
        <f t="shared" si="64"/>
        <v>15.15145454</v>
      </c>
      <c r="H58" s="10">
        <v>15.138199999999999</v>
      </c>
      <c r="I58" s="5">
        <f t="shared" si="65"/>
        <v>-1.3254540000000148E-2</v>
      </c>
      <c r="J58" s="11">
        <f t="shared" si="66"/>
        <v>101.77592558813183</v>
      </c>
      <c r="K58" s="10"/>
      <c r="L58" s="5">
        <f t="shared" si="67"/>
        <v>-15.15145454</v>
      </c>
      <c r="M58" s="11">
        <f t="shared" si="68"/>
        <v>2130.0859792193282</v>
      </c>
      <c r="N58" s="10"/>
      <c r="O58" s="5">
        <f t="shared" si="69"/>
        <v>-15.15145454</v>
      </c>
      <c r="P58" s="11">
        <f t="shared" si="70"/>
        <v>2130.0859792193282</v>
      </c>
      <c r="Q58" s="10"/>
      <c r="R58" s="5">
        <f t="shared" si="71"/>
        <v>-15.15145454</v>
      </c>
      <c r="S58" s="11">
        <f t="shared" si="72"/>
        <v>2130.0859792193282</v>
      </c>
      <c r="T58" s="10"/>
      <c r="U58" s="5">
        <f t="shared" si="73"/>
        <v>-15.15145454</v>
      </c>
      <c r="V58" s="11">
        <f t="shared" si="74"/>
        <v>2130.0859792193282</v>
      </c>
      <c r="W58" s="10"/>
      <c r="X58" s="5">
        <f t="shared" si="75"/>
        <v>-15.15145454</v>
      </c>
      <c r="Y58" s="11">
        <f t="shared" si="76"/>
        <v>2130.0859792193282</v>
      </c>
      <c r="Z58" s="10"/>
      <c r="AA58" s="5">
        <f t="shared" si="77"/>
        <v>-15.15145454</v>
      </c>
      <c r="AB58" s="11">
        <f t="shared" si="78"/>
        <v>2130.0859792193282</v>
      </c>
      <c r="AC58" s="10"/>
      <c r="AD58" s="5">
        <f t="shared" si="79"/>
        <v>-15.15145454</v>
      </c>
      <c r="AE58" s="11">
        <f t="shared" si="80"/>
        <v>2130.0859792193282</v>
      </c>
      <c r="AF58" s="10"/>
      <c r="AG58" s="5">
        <f t="shared" si="81"/>
        <v>-15.15145454</v>
      </c>
      <c r="AH58" s="11">
        <f t="shared" si="82"/>
        <v>2130.0859792193282</v>
      </c>
    </row>
    <row r="59" spans="1:34" ht="15.75" customHeight="1" x14ac:dyDescent="0.45">
      <c r="A59" s="5">
        <v>47</v>
      </c>
      <c r="B59" s="49" t="s">
        <v>71</v>
      </c>
      <c r="C59" s="5">
        <v>15.860300000000001</v>
      </c>
      <c r="D59" s="4">
        <f t="shared" si="83"/>
        <v>0.74480000000000002</v>
      </c>
      <c r="E59" s="4">
        <f t="shared" si="84"/>
        <v>1.54546E-3</v>
      </c>
      <c r="F59" s="4">
        <f t="shared" si="85"/>
        <v>0.74634546000000002</v>
      </c>
      <c r="G59" s="4">
        <f t="shared" si="64"/>
        <v>15.11395454</v>
      </c>
      <c r="H59" s="10">
        <v>15.0596</v>
      </c>
      <c r="I59" s="5">
        <f t="shared" si="65"/>
        <v>-5.4354540000000284E-2</v>
      </c>
      <c r="J59" s="11">
        <f t="shared" si="66"/>
        <v>107.28275884467769</v>
      </c>
      <c r="K59" s="10"/>
      <c r="L59" s="5">
        <f t="shared" si="67"/>
        <v>-15.11395454</v>
      </c>
      <c r="M59" s="11">
        <f t="shared" si="68"/>
        <v>2125.0614963210201</v>
      </c>
      <c r="N59" s="10"/>
      <c r="O59" s="5">
        <f t="shared" si="69"/>
        <v>-15.11395454</v>
      </c>
      <c r="P59" s="11">
        <f t="shared" si="70"/>
        <v>2125.0614963210201</v>
      </c>
      <c r="Q59" s="10"/>
      <c r="R59" s="5">
        <f t="shared" si="71"/>
        <v>-15.11395454</v>
      </c>
      <c r="S59" s="11">
        <f t="shared" si="72"/>
        <v>2125.0614963210201</v>
      </c>
      <c r="T59" s="10"/>
      <c r="U59" s="5">
        <f t="shared" si="73"/>
        <v>-15.11395454</v>
      </c>
      <c r="V59" s="11">
        <f t="shared" si="74"/>
        <v>2125.0614963210201</v>
      </c>
      <c r="W59" s="10"/>
      <c r="X59" s="5">
        <f t="shared" si="75"/>
        <v>-15.11395454</v>
      </c>
      <c r="Y59" s="11">
        <f t="shared" si="76"/>
        <v>2125.0614963210201</v>
      </c>
      <c r="Z59" s="10"/>
      <c r="AA59" s="5">
        <f t="shared" si="77"/>
        <v>-15.11395454</v>
      </c>
      <c r="AB59" s="11">
        <f t="shared" si="78"/>
        <v>2125.0614963210201</v>
      </c>
      <c r="AC59" s="10"/>
      <c r="AD59" s="5">
        <f t="shared" si="79"/>
        <v>-15.11395454</v>
      </c>
      <c r="AE59" s="11">
        <f t="shared" si="80"/>
        <v>2125.0614963210201</v>
      </c>
      <c r="AF59" s="10"/>
      <c r="AG59" s="5">
        <f t="shared" si="81"/>
        <v>-15.11395454</v>
      </c>
      <c r="AH59" s="11">
        <f t="shared" si="82"/>
        <v>2125.0614963210201</v>
      </c>
    </row>
    <row r="60" spans="1:34" ht="15.75" customHeight="1" x14ac:dyDescent="0.45">
      <c r="A60" s="5">
        <v>48</v>
      </c>
      <c r="B60" s="49" t="s">
        <v>65</v>
      </c>
      <c r="C60" s="5">
        <v>15.8552</v>
      </c>
      <c r="D60" s="4">
        <f t="shared" si="83"/>
        <v>0.74480000000000002</v>
      </c>
      <c r="E60" s="4">
        <f t="shared" si="84"/>
        <v>1.54546E-3</v>
      </c>
      <c r="F60" s="4">
        <f t="shared" si="85"/>
        <v>0.74634546000000002</v>
      </c>
      <c r="G60" s="4">
        <f t="shared" si="64"/>
        <v>15.108854539999999</v>
      </c>
      <c r="H60" s="10">
        <v>15.0496</v>
      </c>
      <c r="I60" s="5">
        <f t="shared" si="65"/>
        <v>-5.9254539999999523E-2</v>
      </c>
      <c r="J60" s="11">
        <f t="shared" si="66"/>
        <v>107.9392912767232</v>
      </c>
      <c r="K60" s="10"/>
      <c r="L60" s="5">
        <f t="shared" si="67"/>
        <v>-15.108854539999999</v>
      </c>
      <c r="M60" s="11">
        <f t="shared" si="68"/>
        <v>2124.3781666468499</v>
      </c>
      <c r="N60" s="10"/>
      <c r="O60" s="5">
        <f t="shared" si="69"/>
        <v>-15.108854539999999</v>
      </c>
      <c r="P60" s="11">
        <f t="shared" si="70"/>
        <v>2124.3781666468499</v>
      </c>
      <c r="Q60" s="10"/>
      <c r="R60" s="5">
        <f t="shared" si="71"/>
        <v>-15.108854539999999</v>
      </c>
      <c r="S60" s="11">
        <f t="shared" si="72"/>
        <v>2124.3781666468499</v>
      </c>
      <c r="T60" s="10"/>
      <c r="U60" s="5">
        <f t="shared" si="73"/>
        <v>-15.108854539999999</v>
      </c>
      <c r="V60" s="11">
        <f t="shared" si="74"/>
        <v>2124.3781666468499</v>
      </c>
      <c r="W60" s="10"/>
      <c r="X60" s="5">
        <f t="shared" si="75"/>
        <v>-15.108854539999999</v>
      </c>
      <c r="Y60" s="11">
        <f t="shared" si="76"/>
        <v>2124.3781666468499</v>
      </c>
      <c r="Z60" s="10"/>
      <c r="AA60" s="5">
        <f t="shared" si="77"/>
        <v>-15.108854539999999</v>
      </c>
      <c r="AB60" s="11">
        <f t="shared" si="78"/>
        <v>2124.3781666468499</v>
      </c>
      <c r="AC60" s="10"/>
      <c r="AD60" s="5">
        <f t="shared" si="79"/>
        <v>-15.108854539999999</v>
      </c>
      <c r="AE60" s="11">
        <f t="shared" si="80"/>
        <v>2124.3781666468499</v>
      </c>
      <c r="AF60" s="10"/>
      <c r="AG60" s="5">
        <f t="shared" si="81"/>
        <v>-15.108854539999999</v>
      </c>
      <c r="AH60" s="11">
        <f t="shared" si="82"/>
        <v>2124.3781666468499</v>
      </c>
    </row>
    <row r="61" spans="1:34" ht="15.75" customHeight="1" x14ac:dyDescent="0.45">
      <c r="A61" s="5">
        <v>49</v>
      </c>
      <c r="B61" s="49" t="s">
        <v>74</v>
      </c>
      <c r="C61" s="5">
        <v>16.147500000000001</v>
      </c>
      <c r="D61" s="4">
        <f t="shared" si="83"/>
        <v>0.74480000000000002</v>
      </c>
      <c r="E61" s="4">
        <f t="shared" si="84"/>
        <v>1.54546E-3</v>
      </c>
      <c r="F61" s="4">
        <f t="shared" si="85"/>
        <v>0.74634546000000002</v>
      </c>
      <c r="G61" s="4">
        <f t="shared" si="64"/>
        <v>15.40115454</v>
      </c>
      <c r="H61" s="10">
        <v>15.3043</v>
      </c>
      <c r="I61" s="5">
        <f t="shared" si="65"/>
        <v>-9.6854540000000711E-2</v>
      </c>
      <c r="J61" s="11">
        <f t="shared" si="66"/>
        <v>112.97717279609374</v>
      </c>
      <c r="K61" s="10"/>
      <c r="L61" s="5">
        <f t="shared" si="67"/>
        <v>-15.40115454</v>
      </c>
      <c r="M61" s="11">
        <f t="shared" si="68"/>
        <v>2163.5423360115301</v>
      </c>
      <c r="N61" s="10"/>
      <c r="O61" s="5">
        <f t="shared" si="69"/>
        <v>-15.40115454</v>
      </c>
      <c r="P61" s="11">
        <f t="shared" si="70"/>
        <v>2163.5423360115301</v>
      </c>
      <c r="Q61" s="10"/>
      <c r="R61" s="5">
        <f t="shared" si="71"/>
        <v>-15.40115454</v>
      </c>
      <c r="S61" s="11">
        <f t="shared" si="72"/>
        <v>2163.5423360115301</v>
      </c>
      <c r="T61" s="10"/>
      <c r="U61" s="5">
        <f t="shared" si="73"/>
        <v>-15.40115454</v>
      </c>
      <c r="V61" s="11">
        <f t="shared" si="74"/>
        <v>2163.5423360115301</v>
      </c>
      <c r="W61" s="10"/>
      <c r="X61" s="5">
        <f t="shared" si="75"/>
        <v>-15.40115454</v>
      </c>
      <c r="Y61" s="11">
        <f t="shared" si="76"/>
        <v>2163.5423360115301</v>
      </c>
      <c r="Z61" s="10"/>
      <c r="AA61" s="5">
        <f t="shared" si="77"/>
        <v>-15.40115454</v>
      </c>
      <c r="AB61" s="11">
        <f t="shared" si="78"/>
        <v>2163.5423360115301</v>
      </c>
      <c r="AC61" s="10"/>
      <c r="AD61" s="5">
        <f t="shared" si="79"/>
        <v>-15.40115454</v>
      </c>
      <c r="AE61" s="11">
        <f t="shared" si="80"/>
        <v>2163.5423360115301</v>
      </c>
      <c r="AF61" s="10"/>
      <c r="AG61" s="5">
        <f t="shared" si="81"/>
        <v>-15.40115454</v>
      </c>
      <c r="AH61" s="11">
        <f t="shared" si="82"/>
        <v>2163.5423360115301</v>
      </c>
    </row>
    <row r="62" spans="1:34" ht="15.75" customHeight="1" x14ac:dyDescent="0.45">
      <c r="A62" s="5">
        <v>50</v>
      </c>
      <c r="B62" s="49" t="s">
        <v>75</v>
      </c>
      <c r="C62" s="5">
        <v>15.882099999999999</v>
      </c>
      <c r="D62" s="4">
        <f t="shared" si="83"/>
        <v>0.74480000000000002</v>
      </c>
      <c r="E62" s="4">
        <f t="shared" si="84"/>
        <v>1.54546E-3</v>
      </c>
      <c r="F62" s="4">
        <f t="shared" si="85"/>
        <v>0.74634546000000002</v>
      </c>
      <c r="G62" s="4">
        <f t="shared" si="64"/>
        <v>15.135754539999999</v>
      </c>
      <c r="H62" s="10">
        <v>15.1349</v>
      </c>
      <c r="I62" s="5">
        <f t="shared" si="65"/>
        <v>-8.54539999998849E-4</v>
      </c>
      <c r="J62" s="11">
        <f t="shared" si="66"/>
        <v>100.1144965764244</v>
      </c>
      <c r="K62" s="10"/>
      <c r="L62" s="5">
        <f t="shared" si="67"/>
        <v>-15.135754539999999</v>
      </c>
      <c r="M62" s="11">
        <f t="shared" si="68"/>
        <v>2127.9823957125695</v>
      </c>
      <c r="N62" s="10"/>
      <c r="O62" s="5">
        <f t="shared" si="69"/>
        <v>-15.135754539999999</v>
      </c>
      <c r="P62" s="11">
        <f t="shared" si="70"/>
        <v>2127.9823957125695</v>
      </c>
      <c r="Q62" s="10"/>
      <c r="R62" s="5">
        <f t="shared" si="71"/>
        <v>-15.135754539999999</v>
      </c>
      <c r="S62" s="11">
        <f t="shared" si="72"/>
        <v>2127.9823957125695</v>
      </c>
      <c r="T62" s="10"/>
      <c r="U62" s="5">
        <f t="shared" si="73"/>
        <v>-15.135754539999999</v>
      </c>
      <c r="V62" s="11">
        <f t="shared" si="74"/>
        <v>2127.9823957125695</v>
      </c>
      <c r="W62" s="10"/>
      <c r="X62" s="5">
        <f t="shared" si="75"/>
        <v>-15.135754539999999</v>
      </c>
      <c r="Y62" s="11">
        <f t="shared" si="76"/>
        <v>2127.9823957125695</v>
      </c>
      <c r="Z62" s="10"/>
      <c r="AA62" s="5">
        <f t="shared" si="77"/>
        <v>-15.135754539999999</v>
      </c>
      <c r="AB62" s="11">
        <f t="shared" si="78"/>
        <v>2127.9823957125695</v>
      </c>
      <c r="AC62" s="10"/>
      <c r="AD62" s="5">
        <f t="shared" si="79"/>
        <v>-15.135754539999999</v>
      </c>
      <c r="AE62" s="11">
        <f t="shared" si="80"/>
        <v>2127.9823957125695</v>
      </c>
      <c r="AF62" s="10"/>
      <c r="AG62" s="5">
        <f t="shared" si="81"/>
        <v>-15.135754539999999</v>
      </c>
      <c r="AH62" s="11">
        <f t="shared" si="82"/>
        <v>2127.9823957125695</v>
      </c>
    </row>
    <row r="63" spans="1:34" ht="15.75" customHeight="1" x14ac:dyDescent="0.45">
      <c r="A63" s="5">
        <v>51</v>
      </c>
      <c r="B63" s="49" t="s">
        <v>76</v>
      </c>
      <c r="C63" s="5">
        <v>15.975099999999999</v>
      </c>
      <c r="D63" s="4">
        <f t="shared" si="83"/>
        <v>0.74480000000000002</v>
      </c>
      <c r="E63" s="4">
        <f t="shared" si="84"/>
        <v>1.54546E-3</v>
      </c>
      <c r="F63" s="4">
        <f t="shared" si="85"/>
        <v>0.74634546000000002</v>
      </c>
      <c r="G63" s="4">
        <f t="shared" si="64"/>
        <v>15.228754539999999</v>
      </c>
      <c r="H63" s="10">
        <v>15.129</v>
      </c>
      <c r="I63" s="5">
        <f t="shared" si="65"/>
        <v>-9.9754539999999281E-2</v>
      </c>
      <c r="J63" s="11">
        <f t="shared" si="66"/>
        <v>113.36573280689606</v>
      </c>
      <c r="K63" s="10"/>
      <c r="L63" s="5">
        <f t="shared" si="67"/>
        <v>-15.228754539999999</v>
      </c>
      <c r="M63" s="11">
        <f t="shared" si="68"/>
        <v>2140.4431133003745</v>
      </c>
      <c r="N63" s="10"/>
      <c r="O63" s="5">
        <f t="shared" si="69"/>
        <v>-15.228754539999999</v>
      </c>
      <c r="P63" s="11">
        <f t="shared" si="70"/>
        <v>2140.4431133003745</v>
      </c>
      <c r="Q63" s="10"/>
      <c r="R63" s="5">
        <f t="shared" si="71"/>
        <v>-15.228754539999999</v>
      </c>
      <c r="S63" s="11">
        <f t="shared" si="72"/>
        <v>2140.4431133003745</v>
      </c>
      <c r="T63" s="10"/>
      <c r="U63" s="5">
        <f t="shared" si="73"/>
        <v>-15.228754539999999</v>
      </c>
      <c r="V63" s="11">
        <f t="shared" si="74"/>
        <v>2140.4431133003745</v>
      </c>
      <c r="W63" s="10"/>
      <c r="X63" s="5">
        <f t="shared" si="75"/>
        <v>-15.228754539999999</v>
      </c>
      <c r="Y63" s="11">
        <f t="shared" si="76"/>
        <v>2140.4431133003745</v>
      </c>
      <c r="Z63" s="10"/>
      <c r="AA63" s="5">
        <f t="shared" si="77"/>
        <v>-15.228754539999999</v>
      </c>
      <c r="AB63" s="11">
        <f t="shared" si="78"/>
        <v>2140.4431133003745</v>
      </c>
      <c r="AC63" s="10"/>
      <c r="AD63" s="5">
        <f t="shared" si="79"/>
        <v>-15.228754539999999</v>
      </c>
      <c r="AE63" s="11">
        <f t="shared" si="80"/>
        <v>2140.4431133003745</v>
      </c>
      <c r="AF63" s="10"/>
      <c r="AG63" s="5">
        <f t="shared" si="81"/>
        <v>-15.228754539999999</v>
      </c>
      <c r="AH63" s="11">
        <f t="shared" si="82"/>
        <v>2140.4431133003745</v>
      </c>
    </row>
    <row r="64" spans="1:34" ht="15.75" customHeight="1" x14ac:dyDescent="0.45">
      <c r="A64" s="5">
        <v>52</v>
      </c>
      <c r="B64" s="49" t="s">
        <v>77</v>
      </c>
      <c r="C64" s="5">
        <v>15.533200000000001</v>
      </c>
      <c r="D64" s="4">
        <f t="shared" si="83"/>
        <v>0.74480000000000002</v>
      </c>
      <c r="E64" s="4">
        <f t="shared" si="84"/>
        <v>1.54546E-3</v>
      </c>
      <c r="F64" s="4">
        <f t="shared" si="85"/>
        <v>0.74634546000000002</v>
      </c>
      <c r="G64" s="4">
        <f t="shared" si="64"/>
        <v>14.78685454</v>
      </c>
      <c r="H64" s="10">
        <v>14.7758</v>
      </c>
      <c r="I64" s="5">
        <f t="shared" si="65"/>
        <v>-1.1054539999999946E-2</v>
      </c>
      <c r="J64" s="11">
        <f t="shared" si="66"/>
        <v>101.48115592476439</v>
      </c>
      <c r="K64" s="10"/>
      <c r="L64" s="5">
        <f t="shared" si="67"/>
        <v>-14.78685454</v>
      </c>
      <c r="M64" s="11">
        <f t="shared" si="68"/>
        <v>2081.2346068267102</v>
      </c>
      <c r="N64" s="10"/>
      <c r="O64" s="5">
        <f t="shared" si="69"/>
        <v>-14.78685454</v>
      </c>
      <c r="P64" s="11">
        <f t="shared" si="70"/>
        <v>2081.2346068267102</v>
      </c>
      <c r="Q64" s="10"/>
      <c r="R64" s="5">
        <f t="shared" si="71"/>
        <v>-14.78685454</v>
      </c>
      <c r="S64" s="11">
        <f t="shared" si="72"/>
        <v>2081.2346068267102</v>
      </c>
      <c r="T64" s="10"/>
      <c r="U64" s="5">
        <f t="shared" si="73"/>
        <v>-14.78685454</v>
      </c>
      <c r="V64" s="11">
        <f t="shared" si="74"/>
        <v>2081.2346068267102</v>
      </c>
      <c r="W64" s="10"/>
      <c r="X64" s="5">
        <f t="shared" si="75"/>
        <v>-14.78685454</v>
      </c>
      <c r="Y64" s="11">
        <f t="shared" si="76"/>
        <v>2081.2346068267102</v>
      </c>
      <c r="Z64" s="10"/>
      <c r="AA64" s="5">
        <f t="shared" si="77"/>
        <v>-14.78685454</v>
      </c>
      <c r="AB64" s="11">
        <f t="shared" si="78"/>
        <v>2081.2346068267102</v>
      </c>
      <c r="AC64" s="10"/>
      <c r="AD64" s="5">
        <f t="shared" si="79"/>
        <v>-14.78685454</v>
      </c>
      <c r="AE64" s="11">
        <f t="shared" si="80"/>
        <v>2081.2346068267102</v>
      </c>
      <c r="AF64" s="10"/>
      <c r="AG64" s="5">
        <f t="shared" si="81"/>
        <v>-14.78685454</v>
      </c>
      <c r="AH64" s="11">
        <f t="shared" si="82"/>
        <v>2081.2346068267102</v>
      </c>
    </row>
    <row r="65" spans="1:34" ht="15.75" customHeight="1" x14ac:dyDescent="0.45">
      <c r="A65" s="5">
        <v>53</v>
      </c>
      <c r="B65" s="49" t="s">
        <v>78</v>
      </c>
      <c r="C65" s="5">
        <v>15.473000000000001</v>
      </c>
      <c r="D65" s="4">
        <f t="shared" si="83"/>
        <v>0.74480000000000002</v>
      </c>
      <c r="E65" s="4">
        <f t="shared" si="84"/>
        <v>1.54546E-3</v>
      </c>
      <c r="F65" s="4">
        <f t="shared" si="85"/>
        <v>0.74634546000000002</v>
      </c>
      <c r="G65" s="4">
        <f t="shared" si="64"/>
        <v>14.72665454</v>
      </c>
      <c r="H65" s="10">
        <v>14.6647</v>
      </c>
      <c r="I65" s="5">
        <f t="shared" si="65"/>
        <v>-6.1954540000000335E-2</v>
      </c>
      <c r="J65" s="11">
        <f t="shared" si="66"/>
        <v>108.30105404540149</v>
      </c>
      <c r="K65" s="10"/>
      <c r="L65" s="5">
        <f t="shared" si="67"/>
        <v>-14.72665454</v>
      </c>
      <c r="M65" s="11">
        <f t="shared" si="68"/>
        <v>2073.1686369472927</v>
      </c>
      <c r="N65" s="10"/>
      <c r="O65" s="5">
        <f t="shared" si="69"/>
        <v>-14.72665454</v>
      </c>
      <c r="P65" s="11">
        <f t="shared" si="70"/>
        <v>2073.1686369472927</v>
      </c>
      <c r="Q65" s="10"/>
      <c r="R65" s="5">
        <f t="shared" si="71"/>
        <v>-14.72665454</v>
      </c>
      <c r="S65" s="11">
        <f t="shared" si="72"/>
        <v>2073.1686369472927</v>
      </c>
      <c r="T65" s="10"/>
      <c r="U65" s="5">
        <f t="shared" si="73"/>
        <v>-14.72665454</v>
      </c>
      <c r="V65" s="11">
        <f t="shared" si="74"/>
        <v>2073.1686369472927</v>
      </c>
      <c r="W65" s="10"/>
      <c r="X65" s="5">
        <f t="shared" si="75"/>
        <v>-14.72665454</v>
      </c>
      <c r="Y65" s="11">
        <f t="shared" si="76"/>
        <v>2073.1686369472927</v>
      </c>
      <c r="Z65" s="10"/>
      <c r="AA65" s="5">
        <f t="shared" si="77"/>
        <v>-14.72665454</v>
      </c>
      <c r="AB65" s="11">
        <f t="shared" si="78"/>
        <v>2073.1686369472927</v>
      </c>
      <c r="AC65" s="10"/>
      <c r="AD65" s="5">
        <f t="shared" si="79"/>
        <v>-14.72665454</v>
      </c>
      <c r="AE65" s="11">
        <f t="shared" si="80"/>
        <v>2073.1686369472927</v>
      </c>
      <c r="AF65" s="10"/>
      <c r="AG65" s="5">
        <f t="shared" si="81"/>
        <v>-14.72665454</v>
      </c>
      <c r="AH65" s="11">
        <f t="shared" si="82"/>
        <v>2073.1686369472927</v>
      </c>
    </row>
    <row r="66" spans="1:34" ht="15.75" customHeight="1" thickBot="1" x14ac:dyDescent="0.5">
      <c r="A66" s="5">
        <v>54</v>
      </c>
      <c r="B66" s="49" t="s">
        <v>79</v>
      </c>
      <c r="C66" s="6">
        <v>15.8612</v>
      </c>
      <c r="D66" s="4">
        <f t="shared" si="83"/>
        <v>0.74480000000000002</v>
      </c>
      <c r="E66" s="4">
        <f t="shared" si="84"/>
        <v>1.54546E-3</v>
      </c>
      <c r="F66" s="4">
        <f t="shared" si="85"/>
        <v>0.74634546000000002</v>
      </c>
      <c r="G66" s="4">
        <f t="shared" si="64"/>
        <v>15.11485454</v>
      </c>
      <c r="H66" s="10">
        <v>15.043699999999999</v>
      </c>
      <c r="I66" s="5">
        <f t="shared" si="65"/>
        <v>-7.115454000000021E-2</v>
      </c>
      <c r="J66" s="11">
        <f t="shared" si="66"/>
        <v>109.53372718311975</v>
      </c>
      <c r="K66" s="10"/>
      <c r="L66" s="5">
        <f t="shared" si="67"/>
        <v>-15.11485454</v>
      </c>
      <c r="M66" s="11">
        <f t="shared" si="68"/>
        <v>2125.1820839105794</v>
      </c>
      <c r="N66" s="10"/>
      <c r="O66" s="5">
        <f t="shared" si="69"/>
        <v>-15.11485454</v>
      </c>
      <c r="P66" s="11">
        <f t="shared" si="70"/>
        <v>2125.1820839105794</v>
      </c>
      <c r="Q66" s="10"/>
      <c r="R66" s="5">
        <f t="shared" si="71"/>
        <v>-15.11485454</v>
      </c>
      <c r="S66" s="11">
        <f t="shared" si="72"/>
        <v>2125.1820839105794</v>
      </c>
      <c r="T66" s="10"/>
      <c r="U66" s="5">
        <f t="shared" si="73"/>
        <v>-15.11485454</v>
      </c>
      <c r="V66" s="11">
        <f t="shared" si="74"/>
        <v>2125.1820839105794</v>
      </c>
      <c r="W66" s="10"/>
      <c r="X66" s="5">
        <f t="shared" si="75"/>
        <v>-15.11485454</v>
      </c>
      <c r="Y66" s="11">
        <f t="shared" si="76"/>
        <v>2125.1820839105794</v>
      </c>
      <c r="Z66" s="10"/>
      <c r="AA66" s="5">
        <f t="shared" si="77"/>
        <v>-15.11485454</v>
      </c>
      <c r="AB66" s="11">
        <f t="shared" si="78"/>
        <v>2125.1820839105794</v>
      </c>
      <c r="AC66" s="10"/>
      <c r="AD66" s="5">
        <f t="shared" si="79"/>
        <v>-15.11485454</v>
      </c>
      <c r="AE66" s="11">
        <f t="shared" si="80"/>
        <v>2125.1820839105794</v>
      </c>
      <c r="AF66" s="10"/>
      <c r="AG66" s="5">
        <f t="shared" si="81"/>
        <v>-15.11485454</v>
      </c>
      <c r="AH66" s="11">
        <f t="shared" si="82"/>
        <v>2125.1820839105794</v>
      </c>
    </row>
    <row r="67" spans="1:34" ht="15.75" customHeight="1" x14ac:dyDescent="0.45">
      <c r="A67" s="50" t="s">
        <v>20</v>
      </c>
      <c r="B67" s="51"/>
      <c r="C67" s="51"/>
      <c r="D67" s="51"/>
      <c r="E67" s="51"/>
      <c r="F67" s="52"/>
      <c r="G67" s="12" t="s">
        <v>18</v>
      </c>
      <c r="H67" s="13">
        <v>45</v>
      </c>
      <c r="I67" s="14"/>
      <c r="J67" s="15"/>
      <c r="K67" s="13"/>
      <c r="L67" s="14"/>
      <c r="M67" s="15"/>
      <c r="N67" s="13"/>
      <c r="O67" s="14"/>
      <c r="P67" s="15"/>
      <c r="Q67" s="13"/>
      <c r="R67" s="14"/>
      <c r="S67" s="15"/>
      <c r="T67" s="13"/>
      <c r="U67" s="14"/>
      <c r="V67" s="15"/>
      <c r="W67" s="13"/>
      <c r="X67" s="14"/>
      <c r="Y67" s="15"/>
      <c r="Z67" s="13"/>
      <c r="AA67" s="14"/>
      <c r="AB67" s="15"/>
      <c r="AC67" s="13"/>
      <c r="AD67" s="14"/>
      <c r="AE67" s="15"/>
      <c r="AF67" s="13"/>
      <c r="AG67" s="14"/>
      <c r="AH67" s="15"/>
    </row>
    <row r="68" spans="1:34" ht="15.75" customHeight="1" thickBot="1" x14ac:dyDescent="0.5">
      <c r="A68" s="53"/>
      <c r="B68" s="54"/>
      <c r="C68" s="54"/>
      <c r="D68" s="54"/>
      <c r="E68" s="54"/>
      <c r="F68" s="56"/>
      <c r="G68" s="16" t="s">
        <v>19</v>
      </c>
      <c r="H68" s="17">
        <f>SUM(H67)</f>
        <v>45</v>
      </c>
      <c r="I68" s="18"/>
      <c r="J68" s="19"/>
      <c r="K68" s="17">
        <f>SUM(H67:K67)</f>
        <v>45</v>
      </c>
      <c r="L68" s="18"/>
      <c r="M68" s="19"/>
      <c r="N68" s="17">
        <f>SUM(H67:N67)</f>
        <v>45</v>
      </c>
      <c r="O68" s="18"/>
      <c r="P68" s="19"/>
      <c r="Q68" s="17">
        <f>SUM(H67:Q67)</f>
        <v>45</v>
      </c>
      <c r="R68" s="18"/>
      <c r="S68" s="19"/>
      <c r="T68" s="17">
        <f>SUM(H67:T67)</f>
        <v>45</v>
      </c>
      <c r="U68" s="18"/>
      <c r="V68" s="19"/>
      <c r="W68" s="17">
        <f>SUM(H67:W67)</f>
        <v>45</v>
      </c>
      <c r="X68" s="18"/>
      <c r="Y68" s="19"/>
      <c r="Z68" s="17">
        <f>SUM($H67:Z67)</f>
        <v>45</v>
      </c>
      <c r="AA68" s="18"/>
      <c r="AB68" s="19"/>
      <c r="AC68" s="17">
        <f>SUM($H67:AC67)</f>
        <v>45</v>
      </c>
      <c r="AD68" s="18"/>
      <c r="AE68" s="19"/>
      <c r="AF68" s="17">
        <f>SUM($H67:AF67)</f>
        <v>45</v>
      </c>
      <c r="AG68" s="18"/>
      <c r="AH68" s="19"/>
    </row>
    <row r="69" spans="1:34" ht="15.75" customHeight="1" x14ac:dyDescent="0.45"/>
    <row r="70" spans="1:34" ht="15.75" customHeight="1" x14ac:dyDescent="0.45"/>
    <row r="71" spans="1:34" ht="16.5" customHeight="1" x14ac:dyDescent="0.45">
      <c r="A71" s="23" t="s">
        <v>24</v>
      </c>
    </row>
    <row r="72" spans="1:34" ht="15.75" customHeight="1" x14ac:dyDescent="0.45">
      <c r="A72" s="8" t="s">
        <v>0</v>
      </c>
      <c r="B72" s="22" t="s">
        <v>1</v>
      </c>
      <c r="C72" s="22" t="s">
        <v>2</v>
      </c>
      <c r="D72" s="9" t="s">
        <v>3</v>
      </c>
      <c r="E72" s="9" t="s">
        <v>4</v>
      </c>
      <c r="F72" s="9" t="s">
        <v>5</v>
      </c>
      <c r="G72" s="9" t="s">
        <v>6</v>
      </c>
      <c r="H72" s="2" t="s">
        <v>7</v>
      </c>
      <c r="I72" s="1" t="s">
        <v>8</v>
      </c>
      <c r="J72" s="3" t="s">
        <v>9</v>
      </c>
      <c r="K72" s="2" t="s">
        <v>10</v>
      </c>
      <c r="L72" s="1" t="s">
        <v>8</v>
      </c>
      <c r="M72" s="3" t="s">
        <v>9</v>
      </c>
      <c r="N72" s="2" t="s">
        <v>11</v>
      </c>
      <c r="O72" s="1" t="s">
        <v>8</v>
      </c>
      <c r="P72" s="3" t="s">
        <v>9</v>
      </c>
      <c r="Q72" s="2" t="s">
        <v>12</v>
      </c>
      <c r="R72" s="1" t="s">
        <v>8</v>
      </c>
      <c r="S72" s="3" t="s">
        <v>9</v>
      </c>
      <c r="T72" s="2" t="s">
        <v>13</v>
      </c>
      <c r="U72" s="1" t="s">
        <v>8</v>
      </c>
      <c r="V72" s="3" t="s">
        <v>9</v>
      </c>
      <c r="W72" s="2" t="s">
        <v>14</v>
      </c>
      <c r="X72" s="1" t="s">
        <v>8</v>
      </c>
      <c r="Y72" s="3" t="s">
        <v>9</v>
      </c>
      <c r="Z72" s="2" t="s">
        <v>15</v>
      </c>
      <c r="AA72" s="1" t="s">
        <v>8</v>
      </c>
      <c r="AB72" s="3" t="s">
        <v>9</v>
      </c>
      <c r="AC72" s="2" t="s">
        <v>16</v>
      </c>
      <c r="AD72" s="1" t="s">
        <v>8</v>
      </c>
      <c r="AE72" s="3" t="s">
        <v>9</v>
      </c>
      <c r="AF72" s="2" t="s">
        <v>17</v>
      </c>
      <c r="AG72" s="1" t="s">
        <v>8</v>
      </c>
      <c r="AH72" s="3" t="s">
        <v>9</v>
      </c>
    </row>
    <row r="73" spans="1:34" ht="15.75" customHeight="1" x14ac:dyDescent="0.45">
      <c r="A73" s="5">
        <v>55</v>
      </c>
      <c r="B73" s="49" t="s">
        <v>80</v>
      </c>
      <c r="C73" s="21">
        <v>15.7486</v>
      </c>
      <c r="D73" s="4">
        <f>0.784*(1)*(0.95)</f>
        <v>0.74480000000000002</v>
      </c>
      <c r="E73" s="4">
        <f>0.784*(0.01245*(0.95/6))</f>
        <v>1.54546E-3</v>
      </c>
      <c r="F73" s="4">
        <f>D73+E73</f>
        <v>0.74634546000000002</v>
      </c>
      <c r="G73" s="4">
        <f t="shared" ref="G73:G90" si="86">C73-F73</f>
        <v>15.002254539999999</v>
      </c>
      <c r="H73" s="10">
        <v>15.401300000000001</v>
      </c>
      <c r="I73" s="5">
        <f t="shared" ref="I73:I90" si="87">H73-$G73</f>
        <v>0.39904546000000174</v>
      </c>
      <c r="J73" s="11">
        <f t="shared" ref="J73:J90" si="88">100*(($F73-I73)/$F73)</f>
        <v>46.533410948865189</v>
      </c>
      <c r="K73" s="10">
        <v>15.284800000000001</v>
      </c>
      <c r="L73" s="5">
        <f t="shared" ref="L73:L90" si="89">K73-$G73</f>
        <v>0.28254546000000147</v>
      </c>
      <c r="M73" s="11">
        <f t="shared" ref="M73:M90" si="90">100*(($F73-L73)/$F73)</f>
        <v>62.142804486276169</v>
      </c>
      <c r="N73" s="10">
        <v>14.8027</v>
      </c>
      <c r="O73" s="5">
        <f t="shared" ref="O73:O90" si="91">N73-$G73</f>
        <v>-0.19955453999999939</v>
      </c>
      <c r="P73" s="11">
        <f t="shared" ref="P73:P90" si="92">100*(($F73-O73)/$F73)</f>
        <v>126.73755662692707</v>
      </c>
      <c r="Q73" s="10"/>
      <c r="R73" s="5">
        <f t="shared" ref="R73:R90" si="93">Q73-$G73</f>
        <v>-15.002254539999999</v>
      </c>
      <c r="S73" s="11">
        <f t="shared" ref="S73:S90" si="94">100*(($F73-R73)/$F73)</f>
        <v>2110.0952365945927</v>
      </c>
      <c r="T73" s="10"/>
      <c r="U73" s="5">
        <f t="shared" ref="U73:U90" si="95">T73-$G73</f>
        <v>-15.002254539999999</v>
      </c>
      <c r="V73" s="11">
        <f t="shared" ref="V73:V90" si="96">100*(($F73-U73)/$F73)</f>
        <v>2110.0952365945927</v>
      </c>
      <c r="W73" s="10"/>
      <c r="X73" s="5">
        <f t="shared" ref="X73:X90" si="97">W73-$G73</f>
        <v>-15.002254539999999</v>
      </c>
      <c r="Y73" s="11">
        <f t="shared" ref="Y73:Y90" si="98">100*(($F73-X73)/$F73)</f>
        <v>2110.0952365945927</v>
      </c>
      <c r="Z73" s="10"/>
      <c r="AA73" s="5">
        <f t="shared" ref="AA73:AA90" si="99">Z73-$G73</f>
        <v>-15.002254539999999</v>
      </c>
      <c r="AB73" s="11">
        <f t="shared" ref="AB73:AB90" si="100">100*(($F73-AA73)/$F73)</f>
        <v>2110.0952365945927</v>
      </c>
      <c r="AC73" s="10"/>
      <c r="AD73" s="5">
        <f t="shared" ref="AD73:AD90" si="101">AC73-$G73</f>
        <v>-15.002254539999999</v>
      </c>
      <c r="AE73" s="11">
        <f t="shared" ref="AE73:AE90" si="102">100*(($F73-AD73)/$F73)</f>
        <v>2110.0952365945927</v>
      </c>
      <c r="AF73" s="10"/>
      <c r="AG73" s="5">
        <f t="shared" ref="AG73:AG90" si="103">AF73-$G73</f>
        <v>-15.002254539999999</v>
      </c>
      <c r="AH73" s="11">
        <f t="shared" ref="AH73:AH90" si="104">100*(($F73-AG73)/$F73)</f>
        <v>2110.0952365945927</v>
      </c>
    </row>
    <row r="74" spans="1:34" ht="15.75" customHeight="1" x14ac:dyDescent="0.45">
      <c r="A74" s="5">
        <v>56</v>
      </c>
      <c r="B74" s="49" t="s">
        <v>81</v>
      </c>
      <c r="C74" s="21">
        <v>15.9834</v>
      </c>
      <c r="D74" s="4">
        <f t="shared" ref="D74:D90" si="105">0.784*(1)*(0.95)</f>
        <v>0.74480000000000002</v>
      </c>
      <c r="E74" s="4">
        <f t="shared" ref="E74:E90" si="106">0.784*(0.01245*(0.95/6))</f>
        <v>1.54546E-3</v>
      </c>
      <c r="F74" s="4">
        <f t="shared" ref="F74:F90" si="107">D74+E74</f>
        <v>0.74634546000000002</v>
      </c>
      <c r="G74" s="4">
        <f t="shared" si="86"/>
        <v>15.237054539999999</v>
      </c>
      <c r="H74" s="10">
        <v>15.4787</v>
      </c>
      <c r="I74" s="5">
        <f t="shared" si="87"/>
        <v>0.24164546000000087</v>
      </c>
      <c r="J74" s="11">
        <f t="shared" si="88"/>
        <v>67.622840500697777</v>
      </c>
      <c r="K74" s="10">
        <v>15.094099999999999</v>
      </c>
      <c r="L74" s="5">
        <f t="shared" si="89"/>
        <v>-0.14295453999999985</v>
      </c>
      <c r="M74" s="11">
        <f t="shared" si="90"/>
        <v>119.15393710574722</v>
      </c>
      <c r="N74" s="10"/>
      <c r="O74" s="5">
        <f t="shared" si="91"/>
        <v>-15.237054539999999</v>
      </c>
      <c r="P74" s="11">
        <f t="shared" si="92"/>
        <v>2141.5551988485331</v>
      </c>
      <c r="Q74" s="10"/>
      <c r="R74" s="5">
        <f t="shared" si="93"/>
        <v>-15.237054539999999</v>
      </c>
      <c r="S74" s="11">
        <f t="shared" si="94"/>
        <v>2141.5551988485331</v>
      </c>
      <c r="T74" s="10"/>
      <c r="U74" s="5">
        <f t="shared" si="95"/>
        <v>-15.237054539999999</v>
      </c>
      <c r="V74" s="11">
        <f t="shared" si="96"/>
        <v>2141.5551988485331</v>
      </c>
      <c r="W74" s="10"/>
      <c r="X74" s="5">
        <f t="shared" si="97"/>
        <v>-15.237054539999999</v>
      </c>
      <c r="Y74" s="11">
        <f t="shared" si="98"/>
        <v>2141.5551988485331</v>
      </c>
      <c r="Z74" s="10"/>
      <c r="AA74" s="5">
        <f t="shared" si="99"/>
        <v>-15.237054539999999</v>
      </c>
      <c r="AB74" s="11">
        <f t="shared" si="100"/>
        <v>2141.5551988485331</v>
      </c>
      <c r="AC74" s="10"/>
      <c r="AD74" s="5">
        <f t="shared" si="101"/>
        <v>-15.237054539999999</v>
      </c>
      <c r="AE74" s="11">
        <f t="shared" si="102"/>
        <v>2141.5551988485331</v>
      </c>
      <c r="AF74" s="10"/>
      <c r="AG74" s="5">
        <f t="shared" si="103"/>
        <v>-15.237054539999999</v>
      </c>
      <c r="AH74" s="11">
        <f t="shared" si="104"/>
        <v>2141.5551988485331</v>
      </c>
    </row>
    <row r="75" spans="1:34" ht="15.75" customHeight="1" x14ac:dyDescent="0.45">
      <c r="A75" s="5">
        <v>57</v>
      </c>
      <c r="B75" s="49" t="s">
        <v>82</v>
      </c>
      <c r="C75" s="21">
        <v>15.8156</v>
      </c>
      <c r="D75" s="4">
        <f t="shared" si="105"/>
        <v>0.74480000000000002</v>
      </c>
      <c r="E75" s="4">
        <f t="shared" si="106"/>
        <v>1.54546E-3</v>
      </c>
      <c r="F75" s="4">
        <f t="shared" si="107"/>
        <v>0.74634546000000002</v>
      </c>
      <c r="G75" s="4">
        <f t="shared" si="86"/>
        <v>15.069254539999999</v>
      </c>
      <c r="H75" s="10">
        <v>15.3057</v>
      </c>
      <c r="I75" s="5">
        <f t="shared" si="87"/>
        <v>0.23644546000000055</v>
      </c>
      <c r="J75" s="11">
        <f t="shared" si="88"/>
        <v>68.319568795929897</v>
      </c>
      <c r="K75" s="10">
        <v>14.942399999999999</v>
      </c>
      <c r="L75" s="5">
        <f t="shared" si="89"/>
        <v>-0.12685454000000007</v>
      </c>
      <c r="M75" s="11">
        <f t="shared" si="90"/>
        <v>116.99675911474026</v>
      </c>
      <c r="N75" s="10"/>
      <c r="O75" s="5">
        <f t="shared" si="91"/>
        <v>-15.069254539999999</v>
      </c>
      <c r="P75" s="11">
        <f t="shared" si="92"/>
        <v>2119.0723127062365</v>
      </c>
      <c r="Q75" s="10"/>
      <c r="R75" s="5">
        <f t="shared" si="93"/>
        <v>-15.069254539999999</v>
      </c>
      <c r="S75" s="11">
        <f t="shared" si="94"/>
        <v>2119.0723127062365</v>
      </c>
      <c r="T75" s="10"/>
      <c r="U75" s="5">
        <f t="shared" si="95"/>
        <v>-15.069254539999999</v>
      </c>
      <c r="V75" s="11">
        <f t="shared" si="96"/>
        <v>2119.0723127062365</v>
      </c>
      <c r="W75" s="10"/>
      <c r="X75" s="5">
        <f t="shared" si="97"/>
        <v>-15.069254539999999</v>
      </c>
      <c r="Y75" s="11">
        <f t="shared" si="98"/>
        <v>2119.0723127062365</v>
      </c>
      <c r="Z75" s="10"/>
      <c r="AA75" s="5">
        <f t="shared" si="99"/>
        <v>-15.069254539999999</v>
      </c>
      <c r="AB75" s="11">
        <f t="shared" si="100"/>
        <v>2119.0723127062365</v>
      </c>
      <c r="AC75" s="10"/>
      <c r="AD75" s="5">
        <f t="shared" si="101"/>
        <v>-15.069254539999999</v>
      </c>
      <c r="AE75" s="11">
        <f t="shared" si="102"/>
        <v>2119.0723127062365</v>
      </c>
      <c r="AF75" s="10"/>
      <c r="AG75" s="5">
        <f t="shared" si="103"/>
        <v>-15.069254539999999</v>
      </c>
      <c r="AH75" s="11">
        <f t="shared" si="104"/>
        <v>2119.0723127062365</v>
      </c>
    </row>
    <row r="76" spans="1:34" ht="15.75" customHeight="1" x14ac:dyDescent="0.45">
      <c r="A76" s="5">
        <v>58</v>
      </c>
      <c r="B76" s="49" t="s">
        <v>83</v>
      </c>
      <c r="C76" s="21">
        <v>15.776999999999999</v>
      </c>
      <c r="D76" s="4">
        <f t="shared" si="105"/>
        <v>0.74480000000000002</v>
      </c>
      <c r="E76" s="4">
        <f t="shared" si="106"/>
        <v>1.54546E-3</v>
      </c>
      <c r="F76" s="4">
        <f t="shared" si="107"/>
        <v>0.74634546000000002</v>
      </c>
      <c r="G76" s="4">
        <f t="shared" si="86"/>
        <v>15.030654539999999</v>
      </c>
      <c r="H76" s="10">
        <v>15.2538</v>
      </c>
      <c r="I76" s="5">
        <f t="shared" si="87"/>
        <v>0.22314546000000135</v>
      </c>
      <c r="J76" s="11">
        <f t="shared" si="88"/>
        <v>70.101585397196459</v>
      </c>
      <c r="K76" s="10">
        <v>14.996499999999999</v>
      </c>
      <c r="L76" s="5">
        <f t="shared" si="89"/>
        <v>-3.41545399999994E-2</v>
      </c>
      <c r="M76" s="11">
        <f t="shared" si="90"/>
        <v>104.57623739012219</v>
      </c>
      <c r="N76" s="10"/>
      <c r="O76" s="5">
        <f t="shared" si="91"/>
        <v>-15.030654539999999</v>
      </c>
      <c r="P76" s="11">
        <f t="shared" si="92"/>
        <v>2113.9004449762447</v>
      </c>
      <c r="Q76" s="10"/>
      <c r="R76" s="5">
        <f t="shared" si="93"/>
        <v>-15.030654539999999</v>
      </c>
      <c r="S76" s="11">
        <f t="shared" si="94"/>
        <v>2113.9004449762447</v>
      </c>
      <c r="T76" s="10"/>
      <c r="U76" s="5">
        <f t="shared" si="95"/>
        <v>-15.030654539999999</v>
      </c>
      <c r="V76" s="11">
        <f t="shared" si="96"/>
        <v>2113.9004449762447</v>
      </c>
      <c r="W76" s="10"/>
      <c r="X76" s="5">
        <f t="shared" si="97"/>
        <v>-15.030654539999999</v>
      </c>
      <c r="Y76" s="11">
        <f t="shared" si="98"/>
        <v>2113.9004449762447</v>
      </c>
      <c r="Z76" s="10"/>
      <c r="AA76" s="5">
        <f t="shared" si="99"/>
        <v>-15.030654539999999</v>
      </c>
      <c r="AB76" s="11">
        <f t="shared" si="100"/>
        <v>2113.9004449762447</v>
      </c>
      <c r="AC76" s="10"/>
      <c r="AD76" s="5">
        <f t="shared" si="101"/>
        <v>-15.030654539999999</v>
      </c>
      <c r="AE76" s="11">
        <f t="shared" si="102"/>
        <v>2113.9004449762447</v>
      </c>
      <c r="AF76" s="10"/>
      <c r="AG76" s="5">
        <f t="shared" si="103"/>
        <v>-15.030654539999999</v>
      </c>
      <c r="AH76" s="11">
        <f t="shared" si="104"/>
        <v>2113.9004449762447</v>
      </c>
    </row>
    <row r="77" spans="1:34" ht="15.75" customHeight="1" x14ac:dyDescent="0.45">
      <c r="A77" s="5">
        <v>59</v>
      </c>
      <c r="B77" s="49" t="s">
        <v>84</v>
      </c>
      <c r="C77" s="21">
        <v>15.835900000000001</v>
      </c>
      <c r="D77" s="4">
        <f t="shared" si="105"/>
        <v>0.74480000000000002</v>
      </c>
      <c r="E77" s="4">
        <f t="shared" si="106"/>
        <v>1.54546E-3</v>
      </c>
      <c r="F77" s="4">
        <f t="shared" si="107"/>
        <v>0.74634546000000002</v>
      </c>
      <c r="G77" s="4">
        <f t="shared" si="86"/>
        <v>15.08955454</v>
      </c>
      <c r="H77" s="10">
        <v>15.2906</v>
      </c>
      <c r="I77" s="5">
        <f>H77-$G77</f>
        <v>0.20104545999999957</v>
      </c>
      <c r="J77" s="11">
        <f t="shared" si="88"/>
        <v>73.062680651933007</v>
      </c>
      <c r="K77" s="10">
        <v>15.0213</v>
      </c>
      <c r="L77" s="5">
        <f t="shared" si="89"/>
        <v>-6.8254539999999864E-2</v>
      </c>
      <c r="M77" s="11">
        <f t="shared" si="90"/>
        <v>109.14516717231722</v>
      </c>
      <c r="N77" s="10"/>
      <c r="O77" s="5">
        <f t="shared" si="91"/>
        <v>-15.08955454</v>
      </c>
      <c r="P77" s="11">
        <f t="shared" si="92"/>
        <v>2121.7922327818542</v>
      </c>
      <c r="Q77" s="10"/>
      <c r="R77" s="5">
        <f t="shared" si="93"/>
        <v>-15.08955454</v>
      </c>
      <c r="S77" s="11">
        <f t="shared" si="94"/>
        <v>2121.7922327818542</v>
      </c>
      <c r="T77" s="10"/>
      <c r="U77" s="5">
        <f t="shared" si="95"/>
        <v>-15.08955454</v>
      </c>
      <c r="V77" s="11">
        <f t="shared" si="96"/>
        <v>2121.7922327818542</v>
      </c>
      <c r="W77" s="10"/>
      <c r="X77" s="5">
        <f t="shared" si="97"/>
        <v>-15.08955454</v>
      </c>
      <c r="Y77" s="11">
        <f t="shared" si="98"/>
        <v>2121.7922327818542</v>
      </c>
      <c r="Z77" s="10"/>
      <c r="AA77" s="5">
        <f t="shared" si="99"/>
        <v>-15.08955454</v>
      </c>
      <c r="AB77" s="11">
        <f t="shared" si="100"/>
        <v>2121.7922327818542</v>
      </c>
      <c r="AC77" s="10"/>
      <c r="AD77" s="5">
        <f t="shared" si="101"/>
        <v>-15.08955454</v>
      </c>
      <c r="AE77" s="11">
        <f t="shared" si="102"/>
        <v>2121.7922327818542</v>
      </c>
      <c r="AF77" s="10"/>
      <c r="AG77" s="5">
        <f t="shared" si="103"/>
        <v>-15.08955454</v>
      </c>
      <c r="AH77" s="11">
        <f t="shared" si="104"/>
        <v>2121.7922327818542</v>
      </c>
    </row>
    <row r="78" spans="1:34" ht="15.75" customHeight="1" x14ac:dyDescent="0.45">
      <c r="A78" s="5">
        <v>60</v>
      </c>
      <c r="B78" s="49" t="s">
        <v>85</v>
      </c>
      <c r="C78" s="21">
        <v>15.746700000000001</v>
      </c>
      <c r="D78" s="4">
        <f t="shared" si="105"/>
        <v>0.74480000000000002</v>
      </c>
      <c r="E78" s="4">
        <f t="shared" si="106"/>
        <v>1.54546E-3</v>
      </c>
      <c r="F78" s="4">
        <f t="shared" si="107"/>
        <v>0.74634546000000002</v>
      </c>
      <c r="G78" s="4">
        <f t="shared" si="86"/>
        <v>15.00035454</v>
      </c>
      <c r="H78" s="10">
        <v>15.3902</v>
      </c>
      <c r="I78" s="5">
        <f>H78-$G78</f>
        <v>0.38984546000000009</v>
      </c>
      <c r="J78" s="11">
        <f t="shared" si="88"/>
        <v>47.766084086583696</v>
      </c>
      <c r="K78" s="10">
        <v>15.057</v>
      </c>
      <c r="L78" s="5">
        <f t="shared" si="89"/>
        <v>5.6645460000000369E-2</v>
      </c>
      <c r="M78" s="11">
        <f t="shared" si="90"/>
        <v>92.410289465685182</v>
      </c>
      <c r="N78" s="10">
        <v>14.9343</v>
      </c>
      <c r="O78" s="5">
        <f t="shared" si="91"/>
        <v>-6.6054539999999662E-2</v>
      </c>
      <c r="P78" s="11">
        <f t="shared" si="92"/>
        <v>108.85039750894975</v>
      </c>
      <c r="Q78" s="10"/>
      <c r="R78" s="5">
        <f t="shared" si="93"/>
        <v>-15.00035454</v>
      </c>
      <c r="S78" s="11">
        <f t="shared" si="94"/>
        <v>2109.8406627944114</v>
      </c>
      <c r="T78" s="10"/>
      <c r="U78" s="5">
        <f t="shared" si="95"/>
        <v>-15.00035454</v>
      </c>
      <c r="V78" s="11">
        <f t="shared" si="96"/>
        <v>2109.8406627944114</v>
      </c>
      <c r="W78" s="10"/>
      <c r="X78" s="5">
        <f t="shared" si="97"/>
        <v>-15.00035454</v>
      </c>
      <c r="Y78" s="11">
        <f t="shared" si="98"/>
        <v>2109.8406627944114</v>
      </c>
      <c r="Z78" s="10"/>
      <c r="AA78" s="5">
        <f t="shared" si="99"/>
        <v>-15.00035454</v>
      </c>
      <c r="AB78" s="11">
        <f t="shared" si="100"/>
        <v>2109.8406627944114</v>
      </c>
      <c r="AC78" s="10"/>
      <c r="AD78" s="5">
        <f t="shared" si="101"/>
        <v>-15.00035454</v>
      </c>
      <c r="AE78" s="11">
        <f t="shared" si="102"/>
        <v>2109.8406627944114</v>
      </c>
      <c r="AF78" s="10"/>
      <c r="AG78" s="5">
        <f t="shared" si="103"/>
        <v>-15.00035454</v>
      </c>
      <c r="AH78" s="11">
        <f t="shared" si="104"/>
        <v>2109.8406627944114</v>
      </c>
    </row>
    <row r="79" spans="1:34" ht="15.75" customHeight="1" x14ac:dyDescent="0.45">
      <c r="A79" s="5">
        <v>61</v>
      </c>
      <c r="B79" s="21" t="s">
        <v>86</v>
      </c>
      <c r="C79" s="21">
        <v>15.4648</v>
      </c>
      <c r="D79" s="4">
        <f t="shared" si="105"/>
        <v>0.74480000000000002</v>
      </c>
      <c r="E79" s="4">
        <f t="shared" si="106"/>
        <v>1.54546E-3</v>
      </c>
      <c r="F79" s="4">
        <f t="shared" si="107"/>
        <v>0.74634546000000002</v>
      </c>
      <c r="G79" s="4">
        <f t="shared" si="86"/>
        <v>14.71845454</v>
      </c>
      <c r="H79" s="10">
        <v>15.129300000000001</v>
      </c>
      <c r="I79" s="5">
        <f t="shared" si="87"/>
        <v>0.41084546000000088</v>
      </c>
      <c r="J79" s="11">
        <f t="shared" si="88"/>
        <v>44.952373663530977</v>
      </c>
      <c r="K79" s="10">
        <v>15.0093</v>
      </c>
      <c r="L79" s="5">
        <f t="shared" si="89"/>
        <v>0.29084545999999989</v>
      </c>
      <c r="M79" s="11">
        <f t="shared" si="90"/>
        <v>61.030718938117488</v>
      </c>
      <c r="N79" s="10">
        <v>14.5128</v>
      </c>
      <c r="O79" s="5">
        <f t="shared" si="91"/>
        <v>-0.20565453999999939</v>
      </c>
      <c r="P79" s="11">
        <f t="shared" si="92"/>
        <v>127.55487251171856</v>
      </c>
      <c r="Q79" s="10"/>
      <c r="R79" s="5">
        <f t="shared" si="93"/>
        <v>-14.71845454</v>
      </c>
      <c r="S79" s="11">
        <f t="shared" si="94"/>
        <v>2072.0699500201954</v>
      </c>
      <c r="T79" s="10"/>
      <c r="U79" s="5">
        <f t="shared" si="95"/>
        <v>-14.71845454</v>
      </c>
      <c r="V79" s="11">
        <f t="shared" si="96"/>
        <v>2072.0699500201954</v>
      </c>
      <c r="W79" s="10"/>
      <c r="X79" s="5">
        <f t="shared" si="97"/>
        <v>-14.71845454</v>
      </c>
      <c r="Y79" s="11">
        <f t="shared" si="98"/>
        <v>2072.0699500201954</v>
      </c>
      <c r="Z79" s="10"/>
      <c r="AA79" s="5">
        <f t="shared" si="99"/>
        <v>-14.71845454</v>
      </c>
      <c r="AB79" s="11">
        <f t="shared" si="100"/>
        <v>2072.0699500201954</v>
      </c>
      <c r="AC79" s="10"/>
      <c r="AD79" s="5">
        <f t="shared" si="101"/>
        <v>-14.71845454</v>
      </c>
      <c r="AE79" s="11">
        <f t="shared" si="102"/>
        <v>2072.0699500201954</v>
      </c>
      <c r="AF79" s="10"/>
      <c r="AG79" s="5">
        <f t="shared" si="103"/>
        <v>-14.71845454</v>
      </c>
      <c r="AH79" s="11">
        <f t="shared" si="104"/>
        <v>2072.0699500201954</v>
      </c>
    </row>
    <row r="80" spans="1:34" ht="15.75" customHeight="1" x14ac:dyDescent="0.45">
      <c r="A80" s="5">
        <v>62</v>
      </c>
      <c r="B80" s="21" t="s">
        <v>87</v>
      </c>
      <c r="C80" s="21">
        <v>15.400499999999999</v>
      </c>
      <c r="D80" s="4">
        <f t="shared" si="105"/>
        <v>0.74480000000000002</v>
      </c>
      <c r="E80" s="4">
        <f t="shared" si="106"/>
        <v>1.54546E-3</v>
      </c>
      <c r="F80" s="4">
        <f t="shared" si="107"/>
        <v>0.74634546000000002</v>
      </c>
      <c r="G80" s="4">
        <f t="shared" si="86"/>
        <v>14.654154539999999</v>
      </c>
      <c r="H80" s="10">
        <v>15.062099999999999</v>
      </c>
      <c r="I80" s="5">
        <f t="shared" si="87"/>
        <v>0.40794546000000054</v>
      </c>
      <c r="J80" s="11">
        <f t="shared" si="88"/>
        <v>45.340933674333527</v>
      </c>
      <c r="K80" s="10">
        <v>14.9377</v>
      </c>
      <c r="L80" s="5">
        <f t="shared" si="89"/>
        <v>0.28354546000000092</v>
      </c>
      <c r="M80" s="11">
        <f t="shared" si="90"/>
        <v>62.008818275654697</v>
      </c>
      <c r="N80" s="10">
        <v>14.849500000000001</v>
      </c>
      <c r="O80" s="5">
        <f t="shared" si="91"/>
        <v>0.19534546000000219</v>
      </c>
      <c r="P80" s="11">
        <f t="shared" si="92"/>
        <v>73.826402052475515</v>
      </c>
      <c r="Q80" s="10"/>
      <c r="R80" s="5">
        <f t="shared" si="93"/>
        <v>-14.654154539999999</v>
      </c>
      <c r="S80" s="11">
        <f t="shared" si="94"/>
        <v>2063.4546366772297</v>
      </c>
      <c r="T80" s="10"/>
      <c r="U80" s="5">
        <f t="shared" si="95"/>
        <v>-14.654154539999999</v>
      </c>
      <c r="V80" s="11">
        <f t="shared" si="96"/>
        <v>2063.4546366772297</v>
      </c>
      <c r="W80" s="10"/>
      <c r="X80" s="5">
        <f t="shared" si="97"/>
        <v>-14.654154539999999</v>
      </c>
      <c r="Y80" s="11">
        <f t="shared" si="98"/>
        <v>2063.4546366772297</v>
      </c>
      <c r="Z80" s="10"/>
      <c r="AA80" s="5">
        <f t="shared" si="99"/>
        <v>-14.654154539999999</v>
      </c>
      <c r="AB80" s="11">
        <f t="shared" si="100"/>
        <v>2063.4546366772297</v>
      </c>
      <c r="AC80" s="10"/>
      <c r="AD80" s="5">
        <f t="shared" si="101"/>
        <v>-14.654154539999999</v>
      </c>
      <c r="AE80" s="11">
        <f t="shared" si="102"/>
        <v>2063.4546366772297</v>
      </c>
      <c r="AF80" s="10"/>
      <c r="AG80" s="5">
        <f t="shared" si="103"/>
        <v>-14.654154539999999</v>
      </c>
      <c r="AH80" s="11">
        <f t="shared" si="104"/>
        <v>2063.4546366772297</v>
      </c>
    </row>
    <row r="81" spans="1:34" ht="15.75" customHeight="1" x14ac:dyDescent="0.45">
      <c r="A81" s="5">
        <v>63</v>
      </c>
      <c r="B81" s="21" t="s">
        <v>88</v>
      </c>
      <c r="C81" s="20">
        <v>15.397399999999999</v>
      </c>
      <c r="D81" s="4">
        <f t="shared" si="105"/>
        <v>0.74480000000000002</v>
      </c>
      <c r="E81" s="4">
        <f t="shared" si="106"/>
        <v>1.54546E-3</v>
      </c>
      <c r="F81" s="4">
        <f t="shared" si="107"/>
        <v>0.74634546000000002</v>
      </c>
      <c r="G81" s="4">
        <f t="shared" si="86"/>
        <v>14.651054539999999</v>
      </c>
      <c r="H81" s="10">
        <v>15.0405</v>
      </c>
      <c r="I81" s="5">
        <f t="shared" si="87"/>
        <v>0.38944546000000102</v>
      </c>
      <c r="J81" s="11">
        <f t="shared" si="88"/>
        <v>47.819678570832195</v>
      </c>
      <c r="K81" s="10">
        <v>14.921900000000001</v>
      </c>
      <c r="L81" s="5">
        <f t="shared" si="89"/>
        <v>0.27084546000000209</v>
      </c>
      <c r="M81" s="11">
        <f t="shared" si="90"/>
        <v>63.710443150548258</v>
      </c>
      <c r="N81" s="10">
        <v>14.511799999999999</v>
      </c>
      <c r="O81" s="5">
        <f t="shared" si="91"/>
        <v>-0.13925453999999959</v>
      </c>
      <c r="P81" s="11">
        <f t="shared" si="92"/>
        <v>118.65818812644744</v>
      </c>
      <c r="Q81" s="10"/>
      <c r="R81" s="5">
        <f t="shared" si="93"/>
        <v>-14.651054539999999</v>
      </c>
      <c r="S81" s="11">
        <f t="shared" si="94"/>
        <v>2063.039279424303</v>
      </c>
      <c r="T81" s="10"/>
      <c r="U81" s="5">
        <f t="shared" si="95"/>
        <v>-14.651054539999999</v>
      </c>
      <c r="V81" s="11">
        <f t="shared" si="96"/>
        <v>2063.039279424303</v>
      </c>
      <c r="W81" s="10"/>
      <c r="X81" s="5">
        <f t="shared" si="97"/>
        <v>-14.651054539999999</v>
      </c>
      <c r="Y81" s="11">
        <f t="shared" si="98"/>
        <v>2063.039279424303</v>
      </c>
      <c r="Z81" s="10"/>
      <c r="AA81" s="5">
        <f t="shared" si="99"/>
        <v>-14.651054539999999</v>
      </c>
      <c r="AB81" s="11">
        <f t="shared" si="100"/>
        <v>2063.039279424303</v>
      </c>
      <c r="AC81" s="10"/>
      <c r="AD81" s="5">
        <f t="shared" si="101"/>
        <v>-14.651054539999999</v>
      </c>
      <c r="AE81" s="11">
        <f t="shared" si="102"/>
        <v>2063.039279424303</v>
      </c>
      <c r="AF81" s="10"/>
      <c r="AG81" s="5">
        <f t="shared" si="103"/>
        <v>-14.651054539999999</v>
      </c>
      <c r="AH81" s="11">
        <f t="shared" si="104"/>
        <v>2063.039279424303</v>
      </c>
    </row>
    <row r="82" spans="1:34" ht="15.75" customHeight="1" x14ac:dyDescent="0.45">
      <c r="A82" s="5">
        <v>64</v>
      </c>
      <c r="B82" s="21" t="s">
        <v>89</v>
      </c>
      <c r="C82" s="5">
        <v>15.248699999999999</v>
      </c>
      <c r="D82" s="4">
        <f t="shared" si="105"/>
        <v>0.74480000000000002</v>
      </c>
      <c r="E82" s="4">
        <f t="shared" si="106"/>
        <v>1.54546E-3</v>
      </c>
      <c r="F82" s="4">
        <f t="shared" si="107"/>
        <v>0.74634546000000002</v>
      </c>
      <c r="G82" s="4">
        <f t="shared" si="86"/>
        <v>14.502354539999999</v>
      </c>
      <c r="H82" s="10">
        <v>14.7178</v>
      </c>
      <c r="I82" s="5">
        <f t="shared" si="87"/>
        <v>0.21544546000000153</v>
      </c>
      <c r="J82" s="11">
        <f t="shared" si="88"/>
        <v>71.133279218982381</v>
      </c>
      <c r="K82" s="10">
        <v>14.6129</v>
      </c>
      <c r="L82" s="5">
        <f t="shared" si="89"/>
        <v>0.11054546000000087</v>
      </c>
      <c r="M82" s="11">
        <f t="shared" si="90"/>
        <v>85.188432713183403</v>
      </c>
      <c r="N82" s="10">
        <v>14.190899999999999</v>
      </c>
      <c r="O82" s="5">
        <f t="shared" si="91"/>
        <v>-0.31145453999999972</v>
      </c>
      <c r="P82" s="11">
        <f t="shared" si="92"/>
        <v>141.73061359547893</v>
      </c>
      <c r="Q82" s="10"/>
      <c r="R82" s="5">
        <f t="shared" si="93"/>
        <v>-14.502354539999999</v>
      </c>
      <c r="S82" s="11">
        <f t="shared" si="94"/>
        <v>2043.1155299048778</v>
      </c>
      <c r="T82" s="10"/>
      <c r="U82" s="5">
        <f t="shared" si="95"/>
        <v>-14.502354539999999</v>
      </c>
      <c r="V82" s="11">
        <f t="shared" si="96"/>
        <v>2043.1155299048778</v>
      </c>
      <c r="W82" s="10"/>
      <c r="X82" s="5">
        <f t="shared" si="97"/>
        <v>-14.502354539999999</v>
      </c>
      <c r="Y82" s="11">
        <f t="shared" si="98"/>
        <v>2043.1155299048778</v>
      </c>
      <c r="Z82" s="10"/>
      <c r="AA82" s="5">
        <f t="shared" si="99"/>
        <v>-14.502354539999999</v>
      </c>
      <c r="AB82" s="11">
        <f t="shared" si="100"/>
        <v>2043.1155299048778</v>
      </c>
      <c r="AC82" s="10"/>
      <c r="AD82" s="5">
        <f t="shared" si="101"/>
        <v>-14.502354539999999</v>
      </c>
      <c r="AE82" s="11">
        <f t="shared" si="102"/>
        <v>2043.1155299048778</v>
      </c>
      <c r="AF82" s="10"/>
      <c r="AG82" s="5">
        <f t="shared" si="103"/>
        <v>-14.502354539999999</v>
      </c>
      <c r="AH82" s="11">
        <f t="shared" si="104"/>
        <v>2043.1155299048778</v>
      </c>
    </row>
    <row r="83" spans="1:34" ht="15.75" customHeight="1" x14ac:dyDescent="0.45">
      <c r="A83" s="5">
        <v>65</v>
      </c>
      <c r="B83" s="21" t="s">
        <v>90</v>
      </c>
      <c r="C83" s="5">
        <v>15.3324</v>
      </c>
      <c r="D83" s="4">
        <f t="shared" si="105"/>
        <v>0.74480000000000002</v>
      </c>
      <c r="E83" s="4">
        <f t="shared" si="106"/>
        <v>1.54546E-3</v>
      </c>
      <c r="F83" s="4">
        <f t="shared" si="107"/>
        <v>0.74634546000000002</v>
      </c>
      <c r="G83" s="4">
        <f t="shared" si="86"/>
        <v>14.586054539999999</v>
      </c>
      <c r="H83" s="10">
        <v>14.986499999999999</v>
      </c>
      <c r="I83" s="5">
        <f t="shared" si="87"/>
        <v>0.40044546000000025</v>
      </c>
      <c r="J83" s="11">
        <f t="shared" si="88"/>
        <v>46.34583025399521</v>
      </c>
      <c r="K83" s="10">
        <v>14.8842</v>
      </c>
      <c r="L83" s="5">
        <f t="shared" si="89"/>
        <v>0.29814546000000064</v>
      </c>
      <c r="M83" s="11">
        <f t="shared" si="90"/>
        <v>60.052619600580059</v>
      </c>
      <c r="N83" s="10">
        <v>14.4129</v>
      </c>
      <c r="O83" s="5">
        <f t="shared" si="91"/>
        <v>-0.17315453999999875</v>
      </c>
      <c r="P83" s="11">
        <f t="shared" si="92"/>
        <v>123.20032066651798</v>
      </c>
      <c r="Q83" s="10"/>
      <c r="R83" s="5">
        <f t="shared" si="93"/>
        <v>-14.586054539999999</v>
      </c>
      <c r="S83" s="11">
        <f t="shared" si="94"/>
        <v>2054.3301757339018</v>
      </c>
      <c r="T83" s="10"/>
      <c r="U83" s="5">
        <f t="shared" si="95"/>
        <v>-14.586054539999999</v>
      </c>
      <c r="V83" s="11">
        <f t="shared" si="96"/>
        <v>2054.3301757339018</v>
      </c>
      <c r="W83" s="10"/>
      <c r="X83" s="5">
        <f t="shared" si="97"/>
        <v>-14.586054539999999</v>
      </c>
      <c r="Y83" s="11">
        <f t="shared" si="98"/>
        <v>2054.3301757339018</v>
      </c>
      <c r="Z83" s="10"/>
      <c r="AA83" s="5">
        <f t="shared" si="99"/>
        <v>-14.586054539999999</v>
      </c>
      <c r="AB83" s="11">
        <f t="shared" si="100"/>
        <v>2054.3301757339018</v>
      </c>
      <c r="AC83" s="10"/>
      <c r="AD83" s="5">
        <f t="shared" si="101"/>
        <v>-14.586054539999999</v>
      </c>
      <c r="AE83" s="11">
        <f t="shared" si="102"/>
        <v>2054.3301757339018</v>
      </c>
      <c r="AF83" s="10"/>
      <c r="AG83" s="5">
        <f t="shared" si="103"/>
        <v>-14.586054539999999</v>
      </c>
      <c r="AH83" s="11">
        <f t="shared" si="104"/>
        <v>2054.3301757339018</v>
      </c>
    </row>
    <row r="84" spans="1:34" ht="15.75" customHeight="1" x14ac:dyDescent="0.45">
      <c r="A84" s="5">
        <v>66</v>
      </c>
      <c r="B84" s="21" t="s">
        <v>91</v>
      </c>
      <c r="C84" s="5">
        <v>15.3178</v>
      </c>
      <c r="D84" s="4">
        <f t="shared" si="105"/>
        <v>0.74480000000000002</v>
      </c>
      <c r="E84" s="4">
        <f t="shared" si="106"/>
        <v>1.54546E-3</v>
      </c>
      <c r="F84" s="4">
        <f t="shared" si="107"/>
        <v>0.74634546000000002</v>
      </c>
      <c r="G84" s="4">
        <f t="shared" si="86"/>
        <v>14.57145454</v>
      </c>
      <c r="H84" s="10">
        <v>14.980399999999999</v>
      </c>
      <c r="I84" s="5">
        <f t="shared" si="87"/>
        <v>0.40894545999999998</v>
      </c>
      <c r="J84" s="11">
        <f t="shared" si="88"/>
        <v>45.206947463712048</v>
      </c>
      <c r="K84" s="10">
        <v>14.865</v>
      </c>
      <c r="L84" s="5">
        <f t="shared" si="89"/>
        <v>0.2935454600000007</v>
      </c>
      <c r="M84" s="11">
        <f t="shared" si="90"/>
        <v>60.668956169439191</v>
      </c>
      <c r="N84" s="10">
        <v>14.3658</v>
      </c>
      <c r="O84" s="5">
        <f t="shared" si="91"/>
        <v>-0.20565453999999939</v>
      </c>
      <c r="P84" s="11">
        <f t="shared" si="92"/>
        <v>127.55487251171856</v>
      </c>
      <c r="Q84" s="10"/>
      <c r="R84" s="5">
        <f t="shared" si="93"/>
        <v>-14.57145454</v>
      </c>
      <c r="S84" s="11">
        <f t="shared" si="94"/>
        <v>2052.3739770588277</v>
      </c>
      <c r="T84" s="10"/>
      <c r="U84" s="5">
        <f t="shared" si="95"/>
        <v>-14.57145454</v>
      </c>
      <c r="V84" s="11">
        <f t="shared" si="96"/>
        <v>2052.3739770588277</v>
      </c>
      <c r="W84" s="10"/>
      <c r="X84" s="5">
        <f t="shared" si="97"/>
        <v>-14.57145454</v>
      </c>
      <c r="Y84" s="11">
        <f t="shared" si="98"/>
        <v>2052.3739770588277</v>
      </c>
      <c r="Z84" s="10"/>
      <c r="AA84" s="5">
        <f t="shared" si="99"/>
        <v>-14.57145454</v>
      </c>
      <c r="AB84" s="11">
        <f t="shared" si="100"/>
        <v>2052.3739770588277</v>
      </c>
      <c r="AC84" s="10"/>
      <c r="AD84" s="5">
        <f t="shared" si="101"/>
        <v>-14.57145454</v>
      </c>
      <c r="AE84" s="11">
        <f t="shared" si="102"/>
        <v>2052.3739770588277</v>
      </c>
      <c r="AF84" s="10"/>
      <c r="AG84" s="5">
        <f t="shared" si="103"/>
        <v>-14.57145454</v>
      </c>
      <c r="AH84" s="11">
        <f t="shared" si="104"/>
        <v>2052.3739770588277</v>
      </c>
    </row>
    <row r="85" spans="1:34" ht="15.75" customHeight="1" x14ac:dyDescent="0.45">
      <c r="A85" s="5">
        <v>67</v>
      </c>
      <c r="B85" s="21" t="s">
        <v>92</v>
      </c>
      <c r="C85" s="5">
        <v>15.324400000000001</v>
      </c>
      <c r="D85" s="4">
        <f t="shared" si="105"/>
        <v>0.74480000000000002</v>
      </c>
      <c r="E85" s="4">
        <f t="shared" si="106"/>
        <v>1.54546E-3</v>
      </c>
      <c r="F85" s="4">
        <f t="shared" si="107"/>
        <v>0.74634546000000002</v>
      </c>
      <c r="G85" s="4">
        <f t="shared" si="86"/>
        <v>14.57805454</v>
      </c>
      <c r="H85" s="10">
        <v>14.9094</v>
      </c>
      <c r="I85" s="5">
        <f t="shared" si="87"/>
        <v>0.33134545999999965</v>
      </c>
      <c r="J85" s="11">
        <f t="shared" si="88"/>
        <v>55.604277407944622</v>
      </c>
      <c r="K85" s="10">
        <v>14.5984</v>
      </c>
      <c r="L85" s="5">
        <f t="shared" si="89"/>
        <v>2.0345459999999704E-2</v>
      </c>
      <c r="M85" s="11">
        <f t="shared" si="90"/>
        <v>97.273988911247656</v>
      </c>
      <c r="N85" s="10"/>
      <c r="O85" s="5">
        <f t="shared" si="91"/>
        <v>-14.57805454</v>
      </c>
      <c r="P85" s="11">
        <f t="shared" si="92"/>
        <v>2053.2582860489297</v>
      </c>
      <c r="Q85" s="10"/>
      <c r="R85" s="5">
        <f t="shared" si="93"/>
        <v>-14.57805454</v>
      </c>
      <c r="S85" s="11">
        <f t="shared" si="94"/>
        <v>2053.2582860489297</v>
      </c>
      <c r="T85" s="10"/>
      <c r="U85" s="5">
        <f t="shared" si="95"/>
        <v>-14.57805454</v>
      </c>
      <c r="V85" s="11">
        <f t="shared" si="96"/>
        <v>2053.2582860489297</v>
      </c>
      <c r="W85" s="10"/>
      <c r="X85" s="5">
        <f t="shared" si="97"/>
        <v>-14.57805454</v>
      </c>
      <c r="Y85" s="11">
        <f t="shared" si="98"/>
        <v>2053.2582860489297</v>
      </c>
      <c r="Z85" s="10"/>
      <c r="AA85" s="5">
        <f t="shared" si="99"/>
        <v>-14.57805454</v>
      </c>
      <c r="AB85" s="11">
        <f t="shared" si="100"/>
        <v>2053.2582860489297</v>
      </c>
      <c r="AC85" s="10"/>
      <c r="AD85" s="5">
        <f t="shared" si="101"/>
        <v>-14.57805454</v>
      </c>
      <c r="AE85" s="11">
        <f t="shared" si="102"/>
        <v>2053.2582860489297</v>
      </c>
      <c r="AF85" s="10"/>
      <c r="AG85" s="5">
        <f t="shared" si="103"/>
        <v>-14.57805454</v>
      </c>
      <c r="AH85" s="11">
        <f t="shared" si="104"/>
        <v>2053.2582860489297</v>
      </c>
    </row>
    <row r="86" spans="1:34" ht="15.75" customHeight="1" x14ac:dyDescent="0.45">
      <c r="A86" s="5">
        <v>68</v>
      </c>
      <c r="B86" s="21" t="s">
        <v>93</v>
      </c>
      <c r="C86" s="5">
        <v>15.334199999999999</v>
      </c>
      <c r="D86" s="4">
        <f t="shared" si="105"/>
        <v>0.74480000000000002</v>
      </c>
      <c r="E86" s="4">
        <f t="shared" si="106"/>
        <v>1.54546E-3</v>
      </c>
      <c r="F86" s="4">
        <f t="shared" si="107"/>
        <v>0.74634546000000002</v>
      </c>
      <c r="G86" s="4">
        <f t="shared" si="86"/>
        <v>14.587854539999999</v>
      </c>
      <c r="H86" s="10">
        <v>14.8954</v>
      </c>
      <c r="I86" s="5">
        <f t="shared" si="87"/>
        <v>0.30754546000000182</v>
      </c>
      <c r="J86" s="11">
        <f t="shared" si="88"/>
        <v>58.793149220737298</v>
      </c>
      <c r="K86" s="10">
        <v>14.7729</v>
      </c>
      <c r="L86" s="5">
        <f t="shared" si="89"/>
        <v>0.18504546000000133</v>
      </c>
      <c r="M86" s="11">
        <f t="shared" si="90"/>
        <v>75.206460021877632</v>
      </c>
      <c r="N86" s="10">
        <v>14.3665</v>
      </c>
      <c r="O86" s="5">
        <f t="shared" si="91"/>
        <v>-0.22135453999999832</v>
      </c>
      <c r="P86" s="11">
        <f t="shared" si="92"/>
        <v>129.65845601847678</v>
      </c>
      <c r="Q86" s="10"/>
      <c r="R86" s="5">
        <f t="shared" si="93"/>
        <v>-14.587854539999999</v>
      </c>
      <c r="S86" s="11">
        <f t="shared" si="94"/>
        <v>2054.5713509130205</v>
      </c>
      <c r="T86" s="10"/>
      <c r="U86" s="5">
        <f t="shared" si="95"/>
        <v>-14.587854539999999</v>
      </c>
      <c r="V86" s="11">
        <f t="shared" si="96"/>
        <v>2054.5713509130205</v>
      </c>
      <c r="W86" s="10"/>
      <c r="X86" s="5">
        <f t="shared" si="97"/>
        <v>-14.587854539999999</v>
      </c>
      <c r="Y86" s="11">
        <f t="shared" si="98"/>
        <v>2054.5713509130205</v>
      </c>
      <c r="Z86" s="10"/>
      <c r="AA86" s="5">
        <f t="shared" si="99"/>
        <v>-14.587854539999999</v>
      </c>
      <c r="AB86" s="11">
        <f t="shared" si="100"/>
        <v>2054.5713509130205</v>
      </c>
      <c r="AC86" s="10"/>
      <c r="AD86" s="5">
        <f t="shared" si="101"/>
        <v>-14.587854539999999</v>
      </c>
      <c r="AE86" s="11">
        <f t="shared" si="102"/>
        <v>2054.5713509130205</v>
      </c>
      <c r="AF86" s="10"/>
      <c r="AG86" s="5">
        <f t="shared" si="103"/>
        <v>-14.587854539999999</v>
      </c>
      <c r="AH86" s="11">
        <f t="shared" si="104"/>
        <v>2054.5713509130205</v>
      </c>
    </row>
    <row r="87" spans="1:34" ht="15.75" customHeight="1" x14ac:dyDescent="0.45">
      <c r="A87" s="5">
        <v>69</v>
      </c>
      <c r="B87" s="21" t="s">
        <v>94</v>
      </c>
      <c r="C87" s="5">
        <v>15.270099999999999</v>
      </c>
      <c r="D87" s="4">
        <f t="shared" si="105"/>
        <v>0.74480000000000002</v>
      </c>
      <c r="E87" s="4">
        <f t="shared" si="106"/>
        <v>1.54546E-3</v>
      </c>
      <c r="F87" s="4">
        <f t="shared" si="107"/>
        <v>0.74634546000000002</v>
      </c>
      <c r="G87" s="4">
        <f t="shared" si="86"/>
        <v>14.523754539999999</v>
      </c>
      <c r="H87" s="10">
        <v>14.7613</v>
      </c>
      <c r="I87" s="5">
        <f t="shared" si="87"/>
        <v>0.23754546000000154</v>
      </c>
      <c r="J87" s="11">
        <f t="shared" si="88"/>
        <v>68.172183964246059</v>
      </c>
      <c r="K87" s="10">
        <v>14.37</v>
      </c>
      <c r="L87" s="5">
        <f t="shared" si="89"/>
        <v>-0.15375453999999955</v>
      </c>
      <c r="M87" s="11">
        <f t="shared" si="90"/>
        <v>120.60098818045996</v>
      </c>
      <c r="N87" s="10"/>
      <c r="O87" s="5">
        <f t="shared" si="91"/>
        <v>-14.523754539999999</v>
      </c>
      <c r="P87" s="11">
        <f t="shared" si="92"/>
        <v>2045.9828348121794</v>
      </c>
      <c r="Q87" s="10"/>
      <c r="R87" s="5">
        <f t="shared" si="93"/>
        <v>-14.523754539999999</v>
      </c>
      <c r="S87" s="11">
        <f t="shared" si="94"/>
        <v>2045.9828348121794</v>
      </c>
      <c r="T87" s="10"/>
      <c r="U87" s="5">
        <f t="shared" si="95"/>
        <v>-14.523754539999999</v>
      </c>
      <c r="V87" s="11">
        <f t="shared" si="96"/>
        <v>2045.9828348121794</v>
      </c>
      <c r="W87" s="10"/>
      <c r="X87" s="5">
        <f t="shared" si="97"/>
        <v>-14.523754539999999</v>
      </c>
      <c r="Y87" s="11">
        <f t="shared" si="98"/>
        <v>2045.9828348121794</v>
      </c>
      <c r="Z87" s="10"/>
      <c r="AA87" s="5">
        <f t="shared" si="99"/>
        <v>-14.523754539999999</v>
      </c>
      <c r="AB87" s="11">
        <f t="shared" si="100"/>
        <v>2045.9828348121794</v>
      </c>
      <c r="AC87" s="10"/>
      <c r="AD87" s="5">
        <f t="shared" si="101"/>
        <v>-14.523754539999999</v>
      </c>
      <c r="AE87" s="11">
        <f t="shared" si="102"/>
        <v>2045.9828348121794</v>
      </c>
      <c r="AF87" s="10"/>
      <c r="AG87" s="5">
        <f t="shared" si="103"/>
        <v>-14.523754539999999</v>
      </c>
      <c r="AH87" s="11">
        <f t="shared" si="104"/>
        <v>2045.9828348121794</v>
      </c>
    </row>
    <row r="88" spans="1:34" ht="15.75" customHeight="1" x14ac:dyDescent="0.45">
      <c r="A88" s="5">
        <v>70</v>
      </c>
      <c r="B88" s="21" t="s">
        <v>95</v>
      </c>
      <c r="C88" s="5">
        <v>15.168900000000001</v>
      </c>
      <c r="D88" s="4">
        <f t="shared" si="105"/>
        <v>0.74480000000000002</v>
      </c>
      <c r="E88" s="4">
        <f t="shared" si="106"/>
        <v>1.54546E-3</v>
      </c>
      <c r="F88" s="4">
        <f t="shared" si="107"/>
        <v>0.74634546000000002</v>
      </c>
      <c r="G88" s="4">
        <f t="shared" si="86"/>
        <v>14.42255454</v>
      </c>
      <c r="H88" s="10">
        <v>14.8527</v>
      </c>
      <c r="I88" s="5">
        <f t="shared" si="87"/>
        <v>0.43014546000000031</v>
      </c>
      <c r="J88" s="11">
        <f t="shared" si="88"/>
        <v>42.366439798535076</v>
      </c>
      <c r="K88" s="10">
        <v>14.746700000000001</v>
      </c>
      <c r="L88" s="5">
        <f t="shared" si="89"/>
        <v>0.32414546000000044</v>
      </c>
      <c r="M88" s="11">
        <f t="shared" si="90"/>
        <v>56.568978124419701</v>
      </c>
      <c r="N88" s="10">
        <v>14.2799</v>
      </c>
      <c r="O88" s="5">
        <f t="shared" si="91"/>
        <v>-0.14265454000000055</v>
      </c>
      <c r="P88" s="11">
        <f t="shared" si="92"/>
        <v>119.11374124256086</v>
      </c>
      <c r="Q88" s="10"/>
      <c r="R88" s="5">
        <f t="shared" si="93"/>
        <v>-14.42255454</v>
      </c>
      <c r="S88" s="11">
        <f t="shared" si="94"/>
        <v>2032.4234302972784</v>
      </c>
      <c r="T88" s="10"/>
      <c r="U88" s="5">
        <f t="shared" si="95"/>
        <v>-14.42255454</v>
      </c>
      <c r="V88" s="11">
        <f t="shared" si="96"/>
        <v>2032.4234302972784</v>
      </c>
      <c r="W88" s="10"/>
      <c r="X88" s="5">
        <f t="shared" si="97"/>
        <v>-14.42255454</v>
      </c>
      <c r="Y88" s="11">
        <f t="shared" si="98"/>
        <v>2032.4234302972784</v>
      </c>
      <c r="Z88" s="10"/>
      <c r="AA88" s="5">
        <f t="shared" si="99"/>
        <v>-14.42255454</v>
      </c>
      <c r="AB88" s="11">
        <f t="shared" si="100"/>
        <v>2032.4234302972784</v>
      </c>
      <c r="AC88" s="10"/>
      <c r="AD88" s="5">
        <f t="shared" si="101"/>
        <v>-14.42255454</v>
      </c>
      <c r="AE88" s="11">
        <f t="shared" si="102"/>
        <v>2032.4234302972784</v>
      </c>
      <c r="AF88" s="10"/>
      <c r="AG88" s="5">
        <f t="shared" si="103"/>
        <v>-14.42255454</v>
      </c>
      <c r="AH88" s="11">
        <f t="shared" si="104"/>
        <v>2032.4234302972784</v>
      </c>
    </row>
    <row r="89" spans="1:34" ht="15.75" customHeight="1" x14ac:dyDescent="0.45">
      <c r="A89" s="5"/>
      <c r="B89" s="21"/>
      <c r="C89" s="21"/>
      <c r="D89" s="4">
        <f t="shared" si="105"/>
        <v>0.74480000000000002</v>
      </c>
      <c r="E89" s="4">
        <f t="shared" si="106"/>
        <v>1.54546E-3</v>
      </c>
      <c r="F89" s="4">
        <f t="shared" si="107"/>
        <v>0.74634546000000002</v>
      </c>
      <c r="G89" s="4">
        <f t="shared" si="86"/>
        <v>-0.74634546000000002</v>
      </c>
      <c r="H89" s="10"/>
      <c r="I89" s="5">
        <f t="shared" si="87"/>
        <v>0.74634546000000002</v>
      </c>
      <c r="J89" s="11">
        <f t="shared" si="88"/>
        <v>0</v>
      </c>
      <c r="K89" s="10"/>
      <c r="L89" s="5">
        <f t="shared" si="89"/>
        <v>0.74634546000000002</v>
      </c>
      <c r="M89" s="11">
        <f t="shared" si="90"/>
        <v>0</v>
      </c>
      <c r="N89" s="10"/>
      <c r="O89" s="5">
        <f t="shared" si="91"/>
        <v>0.74634546000000002</v>
      </c>
      <c r="P89" s="11">
        <f t="shared" si="92"/>
        <v>0</v>
      </c>
      <c r="Q89" s="10"/>
      <c r="R89" s="5">
        <f t="shared" si="93"/>
        <v>0.74634546000000002</v>
      </c>
      <c r="S89" s="11">
        <f t="shared" si="94"/>
        <v>0</v>
      </c>
      <c r="T89" s="10"/>
      <c r="U89" s="5">
        <f t="shared" si="95"/>
        <v>0.74634546000000002</v>
      </c>
      <c r="V89" s="11">
        <f t="shared" si="96"/>
        <v>0</v>
      </c>
      <c r="W89" s="10"/>
      <c r="X89" s="5">
        <f t="shared" si="97"/>
        <v>0.74634546000000002</v>
      </c>
      <c r="Y89" s="11">
        <f t="shared" si="98"/>
        <v>0</v>
      </c>
      <c r="Z89" s="10"/>
      <c r="AA89" s="5">
        <f t="shared" si="99"/>
        <v>0.74634546000000002</v>
      </c>
      <c r="AB89" s="11">
        <f t="shared" si="100"/>
        <v>0</v>
      </c>
      <c r="AC89" s="10"/>
      <c r="AD89" s="5">
        <f t="shared" si="101"/>
        <v>0.74634546000000002</v>
      </c>
      <c r="AE89" s="11">
        <f t="shared" si="102"/>
        <v>0</v>
      </c>
      <c r="AF89" s="10"/>
      <c r="AG89" s="5">
        <f t="shared" si="103"/>
        <v>0.74634546000000002</v>
      </c>
      <c r="AH89" s="11">
        <f t="shared" si="104"/>
        <v>0</v>
      </c>
    </row>
    <row r="90" spans="1:34" ht="15.75" customHeight="1" thickBot="1" x14ac:dyDescent="0.5">
      <c r="A90" s="5"/>
      <c r="B90" s="21"/>
      <c r="C90" s="21"/>
      <c r="D90" s="4">
        <f t="shared" si="105"/>
        <v>0.74480000000000002</v>
      </c>
      <c r="E90" s="4">
        <f t="shared" si="106"/>
        <v>1.54546E-3</v>
      </c>
      <c r="F90" s="4">
        <f t="shared" si="107"/>
        <v>0.74634546000000002</v>
      </c>
      <c r="G90" s="4">
        <f t="shared" si="86"/>
        <v>-0.74634546000000002</v>
      </c>
      <c r="H90" s="10"/>
      <c r="I90" s="5">
        <f t="shared" si="87"/>
        <v>0.74634546000000002</v>
      </c>
      <c r="J90" s="11">
        <f t="shared" si="88"/>
        <v>0</v>
      </c>
      <c r="K90" s="10"/>
      <c r="L90" s="5">
        <f t="shared" si="89"/>
        <v>0.74634546000000002</v>
      </c>
      <c r="M90" s="11">
        <f t="shared" si="90"/>
        <v>0</v>
      </c>
      <c r="N90" s="10"/>
      <c r="O90" s="5">
        <f t="shared" si="91"/>
        <v>0.74634546000000002</v>
      </c>
      <c r="P90" s="11">
        <f t="shared" si="92"/>
        <v>0</v>
      </c>
      <c r="Q90" s="10"/>
      <c r="R90" s="5">
        <f t="shared" si="93"/>
        <v>0.74634546000000002</v>
      </c>
      <c r="S90" s="11">
        <f t="shared" si="94"/>
        <v>0</v>
      </c>
      <c r="T90" s="10"/>
      <c r="U90" s="5">
        <f t="shared" si="95"/>
        <v>0.74634546000000002</v>
      </c>
      <c r="V90" s="11">
        <f t="shared" si="96"/>
        <v>0</v>
      </c>
      <c r="W90" s="10"/>
      <c r="X90" s="5">
        <f t="shared" si="97"/>
        <v>0.74634546000000002</v>
      </c>
      <c r="Y90" s="11">
        <f t="shared" si="98"/>
        <v>0</v>
      </c>
      <c r="Z90" s="10"/>
      <c r="AA90" s="5">
        <f t="shared" si="99"/>
        <v>0.74634546000000002</v>
      </c>
      <c r="AB90" s="11">
        <f t="shared" si="100"/>
        <v>0</v>
      </c>
      <c r="AC90" s="10"/>
      <c r="AD90" s="5">
        <f t="shared" si="101"/>
        <v>0.74634546000000002</v>
      </c>
      <c r="AE90" s="11">
        <f t="shared" si="102"/>
        <v>0</v>
      </c>
      <c r="AF90" s="10"/>
      <c r="AG90" s="5">
        <f t="shared" si="103"/>
        <v>0.74634546000000002</v>
      </c>
      <c r="AH90" s="11">
        <f t="shared" si="104"/>
        <v>0</v>
      </c>
    </row>
    <row r="91" spans="1:34" ht="15.75" customHeight="1" x14ac:dyDescent="0.45">
      <c r="A91" s="50" t="s">
        <v>20</v>
      </c>
      <c r="B91" s="51"/>
      <c r="C91" s="51"/>
      <c r="D91" s="51"/>
      <c r="E91" s="51"/>
      <c r="F91" s="52"/>
      <c r="G91" s="12" t="s">
        <v>18</v>
      </c>
      <c r="H91" s="13">
        <v>45</v>
      </c>
      <c r="I91" s="14"/>
      <c r="J91" s="15"/>
      <c r="K91" s="13">
        <v>30</v>
      </c>
      <c r="L91" s="14"/>
      <c r="M91" s="15"/>
      <c r="N91" s="13">
        <v>30</v>
      </c>
      <c r="O91" s="14"/>
      <c r="P91" s="15"/>
      <c r="Q91" s="13"/>
      <c r="R91" s="14"/>
      <c r="S91" s="15"/>
      <c r="T91" s="13"/>
      <c r="U91" s="14"/>
      <c r="V91" s="15"/>
      <c r="W91" s="13"/>
      <c r="X91" s="14"/>
      <c r="Y91" s="15"/>
      <c r="Z91" s="13"/>
      <c r="AA91" s="14"/>
      <c r="AB91" s="15"/>
      <c r="AC91" s="13"/>
      <c r="AD91" s="14"/>
      <c r="AE91" s="15"/>
      <c r="AF91" s="13"/>
      <c r="AG91" s="14"/>
      <c r="AH91" s="15"/>
    </row>
    <row r="92" spans="1:34" ht="15.75" customHeight="1" thickBot="1" x14ac:dyDescent="0.5">
      <c r="A92" s="53"/>
      <c r="B92" s="54"/>
      <c r="C92" s="54"/>
      <c r="D92" s="54"/>
      <c r="E92" s="54"/>
      <c r="F92" s="56"/>
      <c r="G92" s="16" t="s">
        <v>19</v>
      </c>
      <c r="H92" s="17">
        <f>SUM(H91)</f>
        <v>45</v>
      </c>
      <c r="I92" s="18"/>
      <c r="J92" s="19"/>
      <c r="K92" s="17">
        <f>SUM(H91:K91)</f>
        <v>75</v>
      </c>
      <c r="L92" s="18"/>
      <c r="M92" s="19"/>
      <c r="N92" s="17">
        <f>SUM(H91:N91)</f>
        <v>105</v>
      </c>
      <c r="O92" s="18"/>
      <c r="P92" s="19"/>
      <c r="Q92" s="17">
        <f>SUM(H91:Q91)</f>
        <v>105</v>
      </c>
      <c r="R92" s="18"/>
      <c r="S92" s="19"/>
      <c r="T92" s="17">
        <f>SUM(H91:T91)</f>
        <v>105</v>
      </c>
      <c r="U92" s="18"/>
      <c r="V92" s="19"/>
      <c r="W92" s="17">
        <f>SUM(H91:W91)</f>
        <v>105</v>
      </c>
      <c r="X92" s="18"/>
      <c r="Y92" s="19"/>
      <c r="Z92" s="17">
        <f>SUM($H91:Z91)</f>
        <v>105</v>
      </c>
      <c r="AA92" s="18"/>
      <c r="AB92" s="19"/>
      <c r="AC92" s="17">
        <f>SUM($H91:AC91)</f>
        <v>105</v>
      </c>
      <c r="AD92" s="18"/>
      <c r="AE92" s="19"/>
      <c r="AF92" s="17">
        <f>SUM($H91:AF91)</f>
        <v>105</v>
      </c>
      <c r="AG92" s="18"/>
      <c r="AH92" s="19"/>
    </row>
    <row r="93" spans="1:34" ht="15.75" customHeight="1" x14ac:dyDescent="0.45">
      <c r="A93" s="5"/>
      <c r="B93" s="21"/>
      <c r="C93" s="21"/>
      <c r="D93" s="4"/>
      <c r="E93" s="4"/>
      <c r="F93" s="4"/>
      <c r="G93" s="4"/>
      <c r="H93" s="10"/>
      <c r="I93" s="5"/>
      <c r="J93" s="11"/>
      <c r="K93" s="10"/>
      <c r="L93" s="5"/>
      <c r="M93" s="11"/>
      <c r="N93" s="10"/>
      <c r="O93" s="5"/>
      <c r="P93" s="11"/>
      <c r="Q93" s="10"/>
      <c r="R93" s="5"/>
      <c r="S93" s="11"/>
      <c r="T93" s="10"/>
      <c r="U93" s="5"/>
      <c r="V93" s="11"/>
      <c r="W93" s="10"/>
      <c r="X93" s="5"/>
      <c r="Y93" s="11"/>
      <c r="Z93" s="10"/>
      <c r="AA93" s="5"/>
      <c r="AB93" s="11"/>
      <c r="AC93" s="10"/>
      <c r="AD93" s="5"/>
      <c r="AE93" s="11"/>
      <c r="AF93" s="10"/>
      <c r="AG93" s="5"/>
      <c r="AH93" s="11"/>
    </row>
    <row r="94" spans="1:34" ht="15.75" customHeight="1" x14ac:dyDescent="0.45">
      <c r="A94" s="5"/>
      <c r="B94" s="21"/>
      <c r="C94" s="21"/>
      <c r="D94" s="4"/>
      <c r="E94" s="4"/>
      <c r="F94" s="4"/>
      <c r="G94" s="4"/>
      <c r="H94" s="10"/>
      <c r="I94" s="5"/>
      <c r="J94" s="11"/>
      <c r="K94" s="10"/>
      <c r="L94" s="5"/>
      <c r="M94" s="11"/>
      <c r="N94" s="10"/>
      <c r="O94" s="5"/>
      <c r="P94" s="11"/>
      <c r="Q94" s="10"/>
      <c r="R94" s="5"/>
      <c r="S94" s="11"/>
      <c r="T94" s="10"/>
      <c r="U94" s="5"/>
      <c r="V94" s="11"/>
      <c r="W94" s="10"/>
      <c r="X94" s="5"/>
      <c r="Y94" s="11"/>
      <c r="Z94" s="10"/>
      <c r="AA94" s="5"/>
      <c r="AB94" s="11"/>
      <c r="AC94" s="10"/>
      <c r="AD94" s="5"/>
      <c r="AE94" s="11"/>
      <c r="AF94" s="10"/>
      <c r="AG94" s="5"/>
      <c r="AH94" s="11"/>
    </row>
    <row r="95" spans="1:34" ht="16.5" customHeight="1" x14ac:dyDescent="0.45">
      <c r="A95" s="23"/>
    </row>
    <row r="96" spans="1:34" ht="15.75" customHeight="1" x14ac:dyDescent="0.45">
      <c r="A96" s="8"/>
      <c r="B96" s="22"/>
      <c r="C96" s="22"/>
      <c r="D96" s="9"/>
      <c r="E96" s="9"/>
      <c r="F96" s="9"/>
      <c r="G96" s="9"/>
      <c r="H96" s="2"/>
      <c r="I96" s="1"/>
      <c r="J96" s="3"/>
      <c r="K96" s="2"/>
      <c r="L96" s="1"/>
      <c r="M96" s="3"/>
      <c r="N96" s="2"/>
      <c r="O96" s="1"/>
      <c r="P96" s="3"/>
      <c r="Q96" s="2"/>
      <c r="R96" s="1"/>
      <c r="S96" s="3"/>
      <c r="T96" s="2"/>
      <c r="U96" s="1"/>
      <c r="V96" s="3"/>
      <c r="W96" s="2"/>
      <c r="X96" s="1"/>
      <c r="Y96" s="3"/>
      <c r="Z96" s="2"/>
      <c r="AA96" s="1"/>
      <c r="AB96" s="3"/>
      <c r="AC96" s="2"/>
      <c r="AD96" s="1"/>
      <c r="AE96" s="3"/>
      <c r="AF96" s="2"/>
      <c r="AG96" s="1"/>
      <c r="AH96" s="3"/>
    </row>
    <row r="97" spans="1:34" ht="15.75" customHeight="1" x14ac:dyDescent="0.45">
      <c r="A97" s="5"/>
      <c r="B97" s="21"/>
      <c r="C97" s="21"/>
      <c r="D97" s="4"/>
      <c r="E97" s="4"/>
      <c r="F97" s="4"/>
      <c r="G97" s="4"/>
      <c r="H97" s="10"/>
      <c r="I97" s="5"/>
      <c r="J97" s="11"/>
      <c r="K97" s="10"/>
      <c r="L97" s="5"/>
      <c r="M97" s="11"/>
      <c r="N97" s="10"/>
      <c r="O97" s="5"/>
      <c r="P97" s="11"/>
      <c r="Q97" s="10"/>
      <c r="R97" s="5"/>
      <c r="S97" s="11"/>
      <c r="T97" s="10"/>
      <c r="U97" s="5"/>
      <c r="V97" s="11"/>
      <c r="W97" s="10"/>
      <c r="X97" s="5"/>
      <c r="Y97" s="11"/>
      <c r="Z97" s="10"/>
      <c r="AA97" s="5"/>
      <c r="AB97" s="11"/>
      <c r="AC97" s="10"/>
      <c r="AD97" s="5"/>
      <c r="AE97" s="11"/>
      <c r="AF97" s="10"/>
      <c r="AG97" s="5"/>
      <c r="AH97" s="11"/>
    </row>
    <row r="98" spans="1:34" ht="15.75" customHeight="1" x14ac:dyDescent="0.45">
      <c r="A98" s="5"/>
      <c r="B98" s="21"/>
      <c r="C98" s="21"/>
      <c r="D98" s="4"/>
      <c r="E98" s="4"/>
      <c r="F98" s="4"/>
      <c r="G98" s="4"/>
      <c r="H98" s="10"/>
      <c r="I98" s="5"/>
      <c r="J98" s="11"/>
      <c r="K98" s="10"/>
      <c r="L98" s="5"/>
      <c r="M98" s="11"/>
      <c r="N98" s="10"/>
      <c r="O98" s="5"/>
      <c r="P98" s="11"/>
      <c r="Q98" s="10"/>
      <c r="R98" s="5"/>
      <c r="S98" s="11"/>
      <c r="T98" s="10"/>
      <c r="U98" s="5"/>
      <c r="V98" s="11"/>
      <c r="W98" s="10"/>
      <c r="X98" s="5"/>
      <c r="Y98" s="11"/>
      <c r="Z98" s="10"/>
      <c r="AA98" s="5"/>
      <c r="AB98" s="11"/>
      <c r="AC98" s="10"/>
      <c r="AD98" s="5"/>
      <c r="AE98" s="11"/>
      <c r="AF98" s="10"/>
      <c r="AG98" s="5"/>
      <c r="AH98" s="11"/>
    </row>
    <row r="99" spans="1:34" ht="15.75" customHeight="1" x14ac:dyDescent="0.45">
      <c r="A99" s="5"/>
      <c r="B99" s="21"/>
      <c r="C99" s="21"/>
      <c r="D99" s="4"/>
      <c r="E99" s="4"/>
      <c r="F99" s="4"/>
      <c r="G99" s="4"/>
      <c r="H99" s="10"/>
      <c r="I99" s="5"/>
      <c r="J99" s="11"/>
      <c r="K99" s="10"/>
      <c r="L99" s="5"/>
      <c r="M99" s="11"/>
      <c r="N99" s="10"/>
      <c r="O99" s="5"/>
      <c r="P99" s="11"/>
      <c r="Q99" s="10"/>
      <c r="R99" s="5"/>
      <c r="S99" s="11"/>
      <c r="T99" s="10"/>
      <c r="U99" s="5"/>
      <c r="V99" s="11"/>
      <c r="W99" s="10"/>
      <c r="X99" s="5"/>
      <c r="Y99" s="11"/>
      <c r="Z99" s="10"/>
      <c r="AA99" s="5"/>
      <c r="AB99" s="11"/>
      <c r="AC99" s="10"/>
      <c r="AD99" s="5"/>
      <c r="AE99" s="11"/>
      <c r="AF99" s="10"/>
      <c r="AG99" s="5"/>
      <c r="AH99" s="11"/>
    </row>
    <row r="100" spans="1:34" ht="15.75" customHeight="1" x14ac:dyDescent="0.45">
      <c r="A100" s="5"/>
      <c r="B100" s="21"/>
      <c r="C100" s="5"/>
      <c r="D100" s="4"/>
      <c r="E100" s="4"/>
      <c r="F100" s="4"/>
      <c r="G100" s="4"/>
      <c r="H100" s="10"/>
      <c r="I100" s="5"/>
      <c r="J100" s="11"/>
      <c r="K100" s="10"/>
      <c r="L100" s="5"/>
      <c r="M100" s="11"/>
      <c r="N100" s="10"/>
      <c r="O100" s="5"/>
      <c r="P100" s="11"/>
      <c r="Q100" s="10"/>
      <c r="R100" s="5"/>
      <c r="S100" s="11"/>
      <c r="T100" s="10"/>
      <c r="U100" s="5"/>
      <c r="V100" s="11"/>
      <c r="W100" s="10"/>
      <c r="X100" s="5"/>
      <c r="Y100" s="11"/>
      <c r="Z100" s="10"/>
      <c r="AA100" s="5"/>
      <c r="AB100" s="11"/>
      <c r="AC100" s="10"/>
      <c r="AD100" s="5"/>
      <c r="AE100" s="11"/>
      <c r="AF100" s="10"/>
      <c r="AG100" s="5"/>
      <c r="AH100" s="11"/>
    </row>
    <row r="101" spans="1:34" ht="15.75" customHeight="1" thickBot="1" x14ac:dyDescent="0.5">
      <c r="A101" s="6"/>
      <c r="B101" s="21"/>
      <c r="C101" s="6"/>
      <c r="D101" s="4"/>
      <c r="E101" s="4"/>
      <c r="F101" s="4"/>
      <c r="G101" s="4"/>
      <c r="H101" s="10"/>
      <c r="I101" s="5"/>
      <c r="J101" s="11"/>
      <c r="K101" s="10"/>
      <c r="L101" s="5"/>
      <c r="M101" s="11"/>
      <c r="N101" s="10"/>
      <c r="O101" s="5"/>
      <c r="P101" s="11"/>
      <c r="Q101" s="10"/>
      <c r="R101" s="5"/>
      <c r="S101" s="11"/>
      <c r="T101" s="10"/>
      <c r="U101" s="5"/>
      <c r="V101" s="11"/>
      <c r="W101" s="10"/>
      <c r="X101" s="5"/>
      <c r="Y101" s="11"/>
      <c r="Z101" s="10"/>
      <c r="AA101" s="5"/>
      <c r="AB101" s="11"/>
      <c r="AC101" s="10"/>
      <c r="AD101" s="5"/>
      <c r="AE101" s="11"/>
      <c r="AF101" s="10"/>
      <c r="AG101" s="5"/>
      <c r="AH101" s="11"/>
    </row>
    <row r="102" spans="1:34" ht="15.75" customHeight="1" x14ac:dyDescent="0.45">
      <c r="A102" s="5"/>
      <c r="B102" s="21"/>
      <c r="C102" s="21"/>
      <c r="D102" s="4"/>
      <c r="E102" s="4"/>
      <c r="F102" s="4"/>
      <c r="G102" s="4"/>
      <c r="H102" s="10"/>
      <c r="I102" s="5"/>
      <c r="J102" s="11"/>
      <c r="K102" s="10"/>
      <c r="L102" s="5"/>
      <c r="M102" s="11"/>
      <c r="N102" s="10"/>
      <c r="O102" s="5"/>
      <c r="P102" s="11"/>
      <c r="Q102" s="10"/>
      <c r="R102" s="5"/>
      <c r="S102" s="11"/>
      <c r="T102" s="10"/>
      <c r="U102" s="5"/>
      <c r="V102" s="11"/>
      <c r="W102" s="10"/>
      <c r="X102" s="5"/>
      <c r="Y102" s="11"/>
      <c r="Z102" s="10"/>
      <c r="AA102" s="5"/>
      <c r="AB102" s="11"/>
      <c r="AC102" s="10"/>
      <c r="AD102" s="5"/>
      <c r="AE102" s="11"/>
      <c r="AF102" s="10"/>
      <c r="AG102" s="5"/>
      <c r="AH102" s="11"/>
    </row>
    <row r="103" spans="1:34" ht="15.75" customHeight="1" x14ac:dyDescent="0.45">
      <c r="A103" s="5"/>
      <c r="B103" s="21"/>
      <c r="C103" s="21"/>
      <c r="D103" s="4"/>
      <c r="E103" s="4"/>
      <c r="F103" s="4"/>
      <c r="G103" s="4"/>
      <c r="H103" s="10"/>
      <c r="I103" s="5"/>
      <c r="J103" s="11"/>
      <c r="K103" s="10"/>
      <c r="L103" s="5"/>
      <c r="M103" s="11"/>
      <c r="N103" s="10"/>
      <c r="O103" s="5"/>
      <c r="P103" s="11"/>
      <c r="Q103" s="10"/>
      <c r="R103" s="5"/>
      <c r="S103" s="11"/>
      <c r="T103" s="10"/>
      <c r="U103" s="5"/>
      <c r="V103" s="11"/>
      <c r="W103" s="10"/>
      <c r="X103" s="5"/>
      <c r="Y103" s="11"/>
      <c r="Z103" s="10"/>
      <c r="AA103" s="5"/>
      <c r="AB103" s="11"/>
      <c r="AC103" s="10"/>
      <c r="AD103" s="5"/>
      <c r="AE103" s="11"/>
      <c r="AF103" s="10"/>
      <c r="AG103" s="5"/>
      <c r="AH103" s="11"/>
    </row>
    <row r="104" spans="1:34" ht="15.75" customHeight="1" x14ac:dyDescent="0.45">
      <c r="A104" s="5"/>
      <c r="B104" s="21"/>
      <c r="C104" s="21"/>
      <c r="D104" s="4"/>
      <c r="E104" s="4"/>
      <c r="F104" s="4"/>
      <c r="G104" s="4"/>
      <c r="H104" s="10"/>
      <c r="I104" s="5"/>
      <c r="J104" s="11"/>
      <c r="K104" s="10"/>
      <c r="L104" s="5"/>
      <c r="M104" s="11"/>
      <c r="N104" s="10"/>
      <c r="O104" s="5"/>
      <c r="P104" s="11"/>
      <c r="Q104" s="10"/>
      <c r="R104" s="5"/>
      <c r="S104" s="11"/>
      <c r="T104" s="10"/>
      <c r="U104" s="5"/>
      <c r="V104" s="11"/>
      <c r="W104" s="10"/>
      <c r="X104" s="5"/>
      <c r="Y104" s="11"/>
      <c r="Z104" s="10"/>
      <c r="AA104" s="5"/>
      <c r="AB104" s="11"/>
      <c r="AC104" s="10"/>
      <c r="AD104" s="5"/>
      <c r="AE104" s="11"/>
      <c r="AF104" s="10"/>
      <c r="AG104" s="5"/>
      <c r="AH104" s="11"/>
    </row>
    <row r="105" spans="1:34" ht="15.75" customHeight="1" x14ac:dyDescent="0.45">
      <c r="A105" s="5"/>
      <c r="B105" s="21"/>
      <c r="C105" s="20"/>
      <c r="D105" s="4"/>
      <c r="E105" s="4"/>
      <c r="F105" s="4"/>
      <c r="G105" s="4"/>
      <c r="H105" s="10"/>
      <c r="I105" s="5"/>
      <c r="J105" s="11"/>
      <c r="K105" s="10"/>
      <c r="L105" s="5"/>
      <c r="M105" s="11"/>
      <c r="N105" s="10"/>
      <c r="O105" s="5"/>
      <c r="P105" s="11"/>
      <c r="Q105" s="10"/>
      <c r="R105" s="5"/>
      <c r="S105" s="11"/>
      <c r="T105" s="10"/>
      <c r="U105" s="5"/>
      <c r="V105" s="11"/>
      <c r="W105" s="10"/>
      <c r="X105" s="5"/>
      <c r="Y105" s="11"/>
      <c r="Z105" s="10"/>
      <c r="AA105" s="5"/>
      <c r="AB105" s="11"/>
      <c r="AC105" s="10"/>
      <c r="AD105" s="5"/>
      <c r="AE105" s="11"/>
      <c r="AF105" s="10"/>
      <c r="AG105" s="5"/>
      <c r="AH105" s="11"/>
    </row>
    <row r="106" spans="1:34" ht="15.75" customHeight="1" x14ac:dyDescent="0.45">
      <c r="A106" s="5"/>
      <c r="B106" s="21"/>
      <c r="C106" s="5"/>
      <c r="D106" s="4"/>
      <c r="E106" s="4"/>
      <c r="F106" s="4"/>
      <c r="G106" s="4"/>
      <c r="H106" s="10"/>
      <c r="I106" s="5"/>
      <c r="J106" s="11"/>
      <c r="K106" s="10"/>
      <c r="L106" s="5"/>
      <c r="M106" s="11"/>
      <c r="N106" s="10"/>
      <c r="O106" s="5"/>
      <c r="P106" s="11"/>
      <c r="Q106" s="10"/>
      <c r="R106" s="5"/>
      <c r="S106" s="11"/>
      <c r="T106" s="10"/>
      <c r="U106" s="5"/>
      <c r="V106" s="11"/>
      <c r="W106" s="10"/>
      <c r="X106" s="5"/>
      <c r="Y106" s="11"/>
      <c r="Z106" s="10"/>
      <c r="AA106" s="5"/>
      <c r="AB106" s="11"/>
      <c r="AC106" s="10"/>
      <c r="AD106" s="5"/>
      <c r="AE106" s="11"/>
      <c r="AF106" s="10"/>
      <c r="AG106" s="5"/>
      <c r="AH106" s="11"/>
    </row>
    <row r="107" spans="1:34" ht="15.75" customHeight="1" x14ac:dyDescent="0.45">
      <c r="A107" s="5"/>
      <c r="B107" s="21"/>
      <c r="C107" s="5"/>
      <c r="D107" s="4"/>
      <c r="E107" s="4"/>
      <c r="F107" s="4"/>
      <c r="G107" s="4"/>
      <c r="H107" s="10"/>
      <c r="I107" s="5"/>
      <c r="J107" s="11"/>
      <c r="K107" s="10"/>
      <c r="L107" s="5"/>
      <c r="M107" s="11"/>
      <c r="N107" s="10"/>
      <c r="O107" s="5"/>
      <c r="P107" s="11"/>
      <c r="Q107" s="10"/>
      <c r="R107" s="5"/>
      <c r="S107" s="11"/>
      <c r="T107" s="10"/>
      <c r="U107" s="5"/>
      <c r="V107" s="11"/>
      <c r="W107" s="10"/>
      <c r="X107" s="5"/>
      <c r="Y107" s="11"/>
      <c r="Z107" s="10"/>
      <c r="AA107" s="5"/>
      <c r="AB107" s="11"/>
      <c r="AC107" s="10"/>
      <c r="AD107" s="5"/>
      <c r="AE107" s="11"/>
      <c r="AF107" s="10"/>
      <c r="AG107" s="5"/>
      <c r="AH107" s="11"/>
    </row>
    <row r="108" spans="1:34" ht="15.75" customHeight="1" x14ac:dyDescent="0.45">
      <c r="A108" s="5"/>
      <c r="B108" s="21"/>
      <c r="C108" s="5"/>
      <c r="D108" s="4"/>
      <c r="E108" s="4"/>
      <c r="F108" s="4"/>
      <c r="G108" s="4"/>
      <c r="H108" s="10"/>
      <c r="I108" s="5"/>
      <c r="J108" s="11"/>
      <c r="K108" s="10"/>
      <c r="L108" s="5"/>
      <c r="M108" s="11"/>
      <c r="N108" s="10"/>
      <c r="O108" s="5"/>
      <c r="P108" s="11"/>
      <c r="Q108" s="10"/>
      <c r="R108" s="5"/>
      <c r="S108" s="11"/>
      <c r="T108" s="10"/>
      <c r="U108" s="5"/>
      <c r="V108" s="11"/>
      <c r="W108" s="10"/>
      <c r="X108" s="5"/>
      <c r="Y108" s="11"/>
      <c r="Z108" s="10"/>
      <c r="AA108" s="5"/>
      <c r="AB108" s="11"/>
      <c r="AC108" s="10"/>
      <c r="AD108" s="5"/>
      <c r="AE108" s="11"/>
      <c r="AF108" s="10"/>
      <c r="AG108" s="5"/>
      <c r="AH108" s="11"/>
    </row>
    <row r="109" spans="1:34" ht="15.75" customHeight="1" x14ac:dyDescent="0.45">
      <c r="A109" s="5"/>
      <c r="B109" s="21"/>
      <c r="C109" s="5"/>
      <c r="D109" s="4"/>
      <c r="E109" s="4"/>
      <c r="F109" s="4"/>
      <c r="G109" s="4"/>
      <c r="H109" s="10"/>
      <c r="I109" s="5"/>
      <c r="J109" s="11"/>
      <c r="K109" s="10"/>
      <c r="L109" s="5"/>
      <c r="M109" s="11"/>
      <c r="N109" s="10"/>
      <c r="O109" s="5"/>
      <c r="P109" s="11"/>
      <c r="Q109" s="10"/>
      <c r="R109" s="5"/>
      <c r="S109" s="11"/>
      <c r="T109" s="10"/>
      <c r="U109" s="5"/>
      <c r="V109" s="11"/>
      <c r="W109" s="10"/>
      <c r="X109" s="5"/>
      <c r="Y109" s="11"/>
      <c r="Z109" s="10"/>
      <c r="AA109" s="5"/>
      <c r="AB109" s="11"/>
      <c r="AC109" s="10"/>
      <c r="AD109" s="5"/>
      <c r="AE109" s="11"/>
      <c r="AF109" s="10"/>
      <c r="AG109" s="5"/>
      <c r="AH109" s="11"/>
    </row>
    <row r="110" spans="1:34" ht="15.75" customHeight="1" x14ac:dyDescent="0.45">
      <c r="A110" s="5"/>
      <c r="B110" s="21"/>
      <c r="C110" s="5"/>
      <c r="D110" s="4"/>
      <c r="E110" s="4"/>
      <c r="F110" s="4"/>
      <c r="G110" s="4"/>
      <c r="H110" s="10"/>
      <c r="I110" s="5"/>
      <c r="J110" s="11"/>
      <c r="K110" s="10"/>
      <c r="L110" s="5"/>
      <c r="M110" s="11"/>
      <c r="N110" s="10"/>
      <c r="O110" s="5"/>
      <c r="P110" s="11"/>
      <c r="Q110" s="10"/>
      <c r="R110" s="5"/>
      <c r="S110" s="11"/>
      <c r="T110" s="10"/>
      <c r="U110" s="5"/>
      <c r="V110" s="11"/>
      <c r="W110" s="10"/>
      <c r="X110" s="5"/>
      <c r="Y110" s="11"/>
      <c r="Z110" s="10"/>
      <c r="AA110" s="5"/>
      <c r="AB110" s="11"/>
      <c r="AC110" s="10"/>
      <c r="AD110" s="5"/>
      <c r="AE110" s="11"/>
      <c r="AF110" s="10"/>
      <c r="AG110" s="5"/>
      <c r="AH110" s="11"/>
    </row>
    <row r="111" spans="1:34" ht="15.75" customHeight="1" thickBot="1" x14ac:dyDescent="0.5">
      <c r="A111" s="5"/>
      <c r="B111" s="21"/>
      <c r="C111" s="5"/>
      <c r="D111" s="4"/>
      <c r="E111" s="4"/>
      <c r="F111" s="4"/>
      <c r="G111" s="4"/>
      <c r="H111" s="10"/>
      <c r="I111" s="5"/>
      <c r="J111" s="11"/>
      <c r="K111" s="10"/>
      <c r="L111" s="5"/>
      <c r="M111" s="11"/>
      <c r="N111" s="10"/>
      <c r="O111" s="5"/>
      <c r="P111" s="11"/>
      <c r="Q111" s="10"/>
      <c r="R111" s="5"/>
      <c r="S111" s="11"/>
      <c r="T111" s="10"/>
      <c r="U111" s="5"/>
      <c r="V111" s="11"/>
      <c r="W111" s="10"/>
      <c r="X111" s="5"/>
      <c r="Y111" s="11"/>
      <c r="Z111" s="10"/>
      <c r="AA111" s="5"/>
      <c r="AB111" s="11"/>
      <c r="AC111" s="10"/>
      <c r="AD111" s="5"/>
      <c r="AE111" s="11"/>
      <c r="AF111" s="10"/>
      <c r="AG111" s="5"/>
      <c r="AH111" s="11"/>
    </row>
    <row r="112" spans="1:34" ht="15.75" customHeight="1" x14ac:dyDescent="0.45">
      <c r="A112" s="50"/>
      <c r="B112" s="51"/>
      <c r="C112" s="51"/>
      <c r="D112" s="51"/>
      <c r="E112" s="51"/>
      <c r="F112" s="52"/>
      <c r="G112" s="12"/>
      <c r="H112" s="13"/>
      <c r="I112" s="14"/>
      <c r="J112" s="15"/>
      <c r="K112" s="13"/>
      <c r="L112" s="14"/>
      <c r="M112" s="15"/>
      <c r="N112" s="13"/>
      <c r="O112" s="14"/>
      <c r="P112" s="15"/>
      <c r="Q112" s="13"/>
      <c r="R112" s="14"/>
      <c r="S112" s="15"/>
      <c r="T112" s="13"/>
      <c r="U112" s="14"/>
      <c r="V112" s="15"/>
      <c r="W112" s="13"/>
      <c r="X112" s="14"/>
      <c r="Y112" s="15"/>
      <c r="Z112" s="13"/>
      <c r="AA112" s="14"/>
      <c r="AB112" s="15"/>
      <c r="AC112" s="13"/>
      <c r="AD112" s="14"/>
      <c r="AE112" s="15"/>
      <c r="AF112" s="13"/>
      <c r="AG112" s="14"/>
      <c r="AH112" s="15"/>
    </row>
    <row r="113" spans="1:46" ht="15.75" customHeight="1" thickBot="1" x14ac:dyDescent="0.5">
      <c r="A113" s="53"/>
      <c r="B113" s="54"/>
      <c r="C113" s="54"/>
      <c r="D113" s="55"/>
      <c r="E113" s="55"/>
      <c r="F113" s="56"/>
      <c r="G113" s="16"/>
      <c r="H113" s="17"/>
      <c r="I113" s="18"/>
      <c r="J113" s="19"/>
      <c r="K113" s="17"/>
      <c r="L113" s="18"/>
      <c r="M113" s="19"/>
      <c r="N113" s="17"/>
      <c r="O113" s="18"/>
      <c r="P113" s="19"/>
      <c r="Q113" s="17"/>
      <c r="R113" s="18"/>
      <c r="S113" s="19"/>
      <c r="T113" s="17"/>
      <c r="U113" s="18"/>
      <c r="V113" s="19"/>
      <c r="W113" s="17"/>
      <c r="X113" s="18"/>
      <c r="Y113" s="19"/>
      <c r="Z113" s="17"/>
      <c r="AA113" s="18"/>
      <c r="AB113" s="25"/>
      <c r="AC113" s="24"/>
      <c r="AD113" s="18"/>
      <c r="AE113" s="19"/>
      <c r="AF113" s="24"/>
      <c r="AG113" s="18"/>
      <c r="AH113" s="25"/>
    </row>
    <row r="114" spans="1:46" s="32" customFormat="1" ht="15.75" customHeight="1" x14ac:dyDescent="0.45">
      <c r="A114" s="33"/>
      <c r="B114" s="34"/>
      <c r="C114"/>
      <c r="D114" s="37"/>
      <c r="E114" s="38"/>
      <c r="F114" s="39"/>
      <c r="G114" s="39"/>
      <c r="H114" s="40"/>
      <c r="I114" s="33"/>
      <c r="J114" s="41"/>
      <c r="K114" s="40"/>
      <c r="L114" s="33"/>
      <c r="M114" s="41"/>
      <c r="N114" s="40"/>
      <c r="O114" s="33"/>
      <c r="P114" s="41"/>
      <c r="Q114" s="40"/>
      <c r="R114" s="33"/>
      <c r="S114" s="41"/>
      <c r="T114" s="40"/>
      <c r="U114" s="33"/>
      <c r="V114" s="41"/>
      <c r="W114" s="40"/>
      <c r="X114" s="33"/>
      <c r="Y114" s="48"/>
      <c r="Z114" s="47"/>
      <c r="AA114" s="33"/>
      <c r="AB114" s="44"/>
      <c r="AC114" s="46"/>
      <c r="AD114" s="33"/>
      <c r="AE114" s="33"/>
      <c r="AF114" s="45"/>
      <c r="AG114" s="33"/>
      <c r="AH114" s="44"/>
      <c r="AI114" s="43"/>
    </row>
    <row r="115" spans="1:46" ht="15" customHeight="1" x14ac:dyDescent="0.45">
      <c r="A115" s="35"/>
      <c r="B115" s="36"/>
      <c r="F115" s="35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36"/>
    </row>
    <row r="117" spans="1:46" ht="15.75" customHeight="1" x14ac:dyDescent="0.45">
      <c r="I117" s="29"/>
      <c r="K117" s="30"/>
      <c r="M117" s="31"/>
    </row>
    <row r="118" spans="1:46" ht="15.75" customHeight="1" x14ac:dyDescent="0.45">
      <c r="K118" s="26"/>
      <c r="L118" s="27"/>
      <c r="M118" s="28"/>
    </row>
    <row r="119" spans="1:46" ht="15.75" customHeight="1" x14ac:dyDescent="0.45"/>
    <row r="120" spans="1:46" ht="15.75" customHeight="1" x14ac:dyDescent="0.45"/>
    <row r="121" spans="1:46" ht="15.75" customHeight="1" x14ac:dyDescent="0.45"/>
    <row r="122" spans="1:46" ht="15.75" customHeight="1" x14ac:dyDescent="0.45"/>
    <row r="123" spans="1:46" ht="15.75" customHeight="1" x14ac:dyDescent="0.45"/>
    <row r="124" spans="1:46" ht="15.75" customHeight="1" x14ac:dyDescent="0.45"/>
    <row r="125" spans="1:46" ht="15.75" customHeight="1" x14ac:dyDescent="0.45"/>
    <row r="126" spans="1:46" ht="15.75" customHeight="1" x14ac:dyDescent="0.45"/>
    <row r="127" spans="1:46" ht="15.75" customHeight="1" x14ac:dyDescent="0.45"/>
    <row r="128" spans="1:46" ht="15.75" customHeight="1" x14ac:dyDescent="0.45"/>
    <row r="129" ht="15.75" customHeight="1" x14ac:dyDescent="0.45"/>
    <row r="130" ht="15.75" customHeight="1" x14ac:dyDescent="0.45"/>
    <row r="131" ht="15.75" customHeight="1" x14ac:dyDescent="0.45"/>
    <row r="132" ht="15.75" customHeight="1" x14ac:dyDescent="0.45"/>
    <row r="133" ht="15.75" customHeight="1" x14ac:dyDescent="0.45"/>
    <row r="134" ht="15.75" customHeight="1" x14ac:dyDescent="0.45"/>
    <row r="135" ht="15.75" customHeight="1" x14ac:dyDescent="0.45"/>
    <row r="136" ht="15.75" customHeight="1" x14ac:dyDescent="0.45"/>
    <row r="137" ht="15.75" customHeight="1" x14ac:dyDescent="0.45"/>
    <row r="138" ht="15.75" customHeight="1" x14ac:dyDescent="0.45"/>
    <row r="139" ht="15.75" customHeight="1" x14ac:dyDescent="0.45"/>
    <row r="140" ht="15.75" customHeight="1" x14ac:dyDescent="0.45"/>
    <row r="141" ht="15.75" customHeight="1" x14ac:dyDescent="0.45"/>
    <row r="142" ht="15.75" customHeight="1" x14ac:dyDescent="0.45"/>
    <row r="143" ht="15.75" customHeight="1" x14ac:dyDescent="0.45"/>
    <row r="144" ht="15.75" customHeight="1" x14ac:dyDescent="0.45"/>
    <row r="145" ht="15.75" customHeight="1" x14ac:dyDescent="0.45"/>
    <row r="146" ht="15.75" customHeight="1" x14ac:dyDescent="0.45"/>
    <row r="147" ht="15.75" customHeight="1" x14ac:dyDescent="0.45"/>
    <row r="148" ht="15.75" customHeight="1" x14ac:dyDescent="0.45"/>
    <row r="149" ht="15.75" customHeight="1" x14ac:dyDescent="0.45"/>
    <row r="150" ht="15.75" customHeight="1" x14ac:dyDescent="0.45"/>
    <row r="151" ht="15.75" customHeight="1" x14ac:dyDescent="0.45"/>
    <row r="152" ht="15.75" customHeight="1" x14ac:dyDescent="0.45"/>
    <row r="153" ht="15.75" customHeight="1" x14ac:dyDescent="0.45"/>
    <row r="154" ht="15.75" customHeight="1" x14ac:dyDescent="0.45"/>
    <row r="155" ht="15.75" customHeight="1" x14ac:dyDescent="0.45"/>
    <row r="156" ht="15.75" customHeight="1" x14ac:dyDescent="0.45"/>
    <row r="157" ht="15.75" customHeight="1" x14ac:dyDescent="0.45"/>
    <row r="158" ht="15.75" customHeight="1" x14ac:dyDescent="0.45"/>
    <row r="159" ht="15.75" customHeight="1" x14ac:dyDescent="0.45"/>
    <row r="160" ht="15.75" customHeight="1" x14ac:dyDescent="0.45"/>
    <row r="161" ht="15.75" customHeight="1" x14ac:dyDescent="0.45"/>
    <row r="162" ht="15.75" customHeight="1" x14ac:dyDescent="0.45"/>
    <row r="163" ht="15.75" customHeight="1" x14ac:dyDescent="0.45"/>
    <row r="164" ht="15.75" customHeight="1" x14ac:dyDescent="0.45"/>
    <row r="165" ht="15.75" customHeight="1" x14ac:dyDescent="0.45"/>
    <row r="166" ht="15.75" customHeight="1" x14ac:dyDescent="0.45"/>
    <row r="167" ht="15.75" customHeight="1" x14ac:dyDescent="0.45"/>
    <row r="168" ht="15.75" customHeight="1" x14ac:dyDescent="0.45"/>
    <row r="169" ht="15.75" customHeight="1" x14ac:dyDescent="0.45"/>
    <row r="170" ht="15.75" customHeight="1" x14ac:dyDescent="0.45"/>
    <row r="171" ht="15.75" customHeight="1" x14ac:dyDescent="0.45"/>
    <row r="172" ht="15.75" customHeight="1" x14ac:dyDescent="0.45"/>
    <row r="173" ht="15.75" customHeight="1" x14ac:dyDescent="0.45"/>
    <row r="174" ht="15.75" customHeight="1" x14ac:dyDescent="0.45"/>
    <row r="175" ht="15.75" customHeight="1" x14ac:dyDescent="0.45"/>
    <row r="176" ht="15.75" customHeight="1" x14ac:dyDescent="0.45"/>
    <row r="177" ht="15.75" customHeight="1" x14ac:dyDescent="0.45"/>
    <row r="178" ht="15.75" customHeight="1" x14ac:dyDescent="0.45"/>
    <row r="179" ht="15.75" customHeight="1" x14ac:dyDescent="0.45"/>
    <row r="180" ht="15.75" customHeight="1" x14ac:dyDescent="0.45"/>
    <row r="181" ht="15.75" customHeight="1" x14ac:dyDescent="0.45"/>
    <row r="182" ht="15.75" customHeight="1" x14ac:dyDescent="0.45"/>
    <row r="183" ht="15.75" customHeight="1" x14ac:dyDescent="0.45"/>
    <row r="184" ht="15.75" customHeight="1" x14ac:dyDescent="0.45"/>
    <row r="185" ht="15.75" customHeight="1" x14ac:dyDescent="0.45"/>
    <row r="186" ht="15.75" customHeight="1" x14ac:dyDescent="0.45"/>
    <row r="187" ht="15.75" customHeight="1" x14ac:dyDescent="0.45"/>
    <row r="188" ht="15.75" customHeight="1" x14ac:dyDescent="0.45"/>
    <row r="189" ht="15.75" customHeight="1" x14ac:dyDescent="0.45"/>
    <row r="190" ht="15.75" customHeight="1" x14ac:dyDescent="0.45"/>
    <row r="191" ht="15.75" customHeight="1" x14ac:dyDescent="0.45"/>
    <row r="192" ht="15.75" customHeight="1" x14ac:dyDescent="0.45"/>
    <row r="193" ht="15.75" customHeight="1" x14ac:dyDescent="0.45"/>
    <row r="194" ht="15.75" customHeight="1" x14ac:dyDescent="0.45"/>
    <row r="195" ht="15.75" customHeight="1" x14ac:dyDescent="0.45"/>
    <row r="196" ht="15.75" customHeight="1" x14ac:dyDescent="0.45"/>
    <row r="197" ht="15.75" customHeight="1" x14ac:dyDescent="0.45"/>
    <row r="198" ht="15.75" customHeight="1" x14ac:dyDescent="0.45"/>
    <row r="199" ht="15.75" customHeight="1" x14ac:dyDescent="0.45"/>
    <row r="200" ht="15.75" customHeight="1" x14ac:dyDescent="0.45"/>
    <row r="201" ht="15.75" customHeight="1" x14ac:dyDescent="0.45"/>
    <row r="202" ht="15.75" customHeight="1" x14ac:dyDescent="0.45"/>
    <row r="203" ht="15.75" customHeight="1" x14ac:dyDescent="0.45"/>
    <row r="204" ht="15.75" customHeight="1" x14ac:dyDescent="0.45"/>
    <row r="205" ht="15.75" customHeight="1" x14ac:dyDescent="0.45"/>
    <row r="206" ht="15.75" customHeight="1" x14ac:dyDescent="0.45"/>
    <row r="207" ht="15.75" customHeight="1" x14ac:dyDescent="0.45"/>
    <row r="208" ht="15.75" customHeight="1" x14ac:dyDescent="0.45"/>
    <row r="209" ht="15.75" customHeight="1" x14ac:dyDescent="0.45"/>
    <row r="210" ht="15.75" customHeight="1" x14ac:dyDescent="0.45"/>
    <row r="211" ht="15.75" customHeight="1" x14ac:dyDescent="0.45"/>
    <row r="212" ht="15.75" customHeight="1" x14ac:dyDescent="0.45"/>
    <row r="213" ht="15.75" customHeight="1" x14ac:dyDescent="0.45"/>
    <row r="214" ht="15.75" customHeight="1" x14ac:dyDescent="0.45"/>
    <row r="215" ht="15.75" customHeight="1" x14ac:dyDescent="0.45"/>
    <row r="216" ht="15.75" customHeight="1" x14ac:dyDescent="0.45"/>
    <row r="217" ht="15.75" customHeight="1" x14ac:dyDescent="0.45"/>
    <row r="218" ht="15.75" customHeight="1" x14ac:dyDescent="0.45"/>
    <row r="219" ht="15.75" customHeight="1" x14ac:dyDescent="0.45"/>
    <row r="220" ht="15.75" customHeight="1" x14ac:dyDescent="0.45"/>
    <row r="221" ht="15.75" customHeight="1" x14ac:dyDescent="0.45"/>
    <row r="222" ht="15.75" customHeight="1" x14ac:dyDescent="0.45"/>
    <row r="223" ht="15.75" customHeight="1" x14ac:dyDescent="0.45"/>
    <row r="224" ht="15.75" customHeight="1" x14ac:dyDescent="0.45"/>
    <row r="225" ht="15.75" customHeight="1" x14ac:dyDescent="0.45"/>
    <row r="226" ht="15.75" customHeight="1" x14ac:dyDescent="0.45"/>
    <row r="227" ht="15.75" customHeight="1" x14ac:dyDescent="0.45"/>
    <row r="228" ht="15.75" customHeight="1" x14ac:dyDescent="0.45"/>
    <row r="229" ht="15.75" customHeight="1" x14ac:dyDescent="0.45"/>
    <row r="230" ht="15.75" customHeight="1" x14ac:dyDescent="0.45"/>
    <row r="231" ht="15.75" customHeight="1" x14ac:dyDescent="0.45"/>
    <row r="232" ht="15.75" customHeight="1" x14ac:dyDescent="0.45"/>
    <row r="233" ht="15.75" customHeight="1" x14ac:dyDescent="0.45"/>
    <row r="234" ht="15.75" customHeight="1" x14ac:dyDescent="0.45"/>
    <row r="235" ht="15.75" customHeight="1" x14ac:dyDescent="0.45"/>
    <row r="236" ht="15.75" customHeight="1" x14ac:dyDescent="0.45"/>
    <row r="237" ht="15.75" customHeight="1" x14ac:dyDescent="0.45"/>
    <row r="238" ht="15.75" customHeight="1" x14ac:dyDescent="0.45"/>
    <row r="239" ht="15.75" customHeight="1" x14ac:dyDescent="0.45"/>
    <row r="240" ht="15.75" customHeight="1" x14ac:dyDescent="0.45"/>
    <row r="241" ht="15.75" customHeight="1" x14ac:dyDescent="0.45"/>
    <row r="242" ht="15.75" customHeight="1" x14ac:dyDescent="0.45"/>
    <row r="243" ht="15.75" customHeight="1" x14ac:dyDescent="0.45"/>
    <row r="244" ht="15.75" customHeight="1" x14ac:dyDescent="0.45"/>
    <row r="245" ht="15.75" customHeight="1" x14ac:dyDescent="0.45"/>
    <row r="246" ht="15.75" customHeight="1" x14ac:dyDescent="0.45"/>
    <row r="247" ht="15.75" customHeight="1" x14ac:dyDescent="0.45"/>
    <row r="248" ht="15.75" customHeight="1" x14ac:dyDescent="0.45"/>
    <row r="249" ht="15.75" customHeight="1" x14ac:dyDescent="0.45"/>
    <row r="250" ht="15.75" customHeight="1" x14ac:dyDescent="0.45"/>
    <row r="251" ht="15.75" customHeight="1" x14ac:dyDescent="0.45"/>
    <row r="252" ht="15.75" customHeight="1" x14ac:dyDescent="0.45"/>
    <row r="253" ht="15.75" customHeight="1" x14ac:dyDescent="0.45"/>
    <row r="254" ht="15.75" customHeight="1" x14ac:dyDescent="0.45"/>
    <row r="255" ht="15.75" customHeight="1" x14ac:dyDescent="0.45"/>
    <row r="256" ht="15.75" customHeight="1" x14ac:dyDescent="0.45"/>
    <row r="257" ht="15.75" customHeight="1" x14ac:dyDescent="0.45"/>
    <row r="258" ht="15.75" customHeight="1" x14ac:dyDescent="0.45"/>
    <row r="259" ht="15.75" customHeight="1" x14ac:dyDescent="0.45"/>
    <row r="260" ht="15.75" customHeight="1" x14ac:dyDescent="0.45"/>
    <row r="261" ht="15.75" customHeight="1" x14ac:dyDescent="0.45"/>
    <row r="262" ht="15.75" customHeight="1" x14ac:dyDescent="0.45"/>
    <row r="263" ht="15.75" customHeight="1" x14ac:dyDescent="0.45"/>
    <row r="264" ht="15.75" customHeight="1" x14ac:dyDescent="0.45"/>
    <row r="265" ht="15.75" customHeight="1" x14ac:dyDescent="0.45"/>
    <row r="266" ht="15.75" customHeight="1" x14ac:dyDescent="0.45"/>
    <row r="267" ht="15.75" customHeight="1" x14ac:dyDescent="0.45"/>
    <row r="268" ht="15.75" customHeight="1" x14ac:dyDescent="0.45"/>
    <row r="269" ht="15.75" customHeight="1" x14ac:dyDescent="0.45"/>
    <row r="270" ht="15.75" customHeight="1" x14ac:dyDescent="0.45"/>
    <row r="271" ht="15.75" customHeight="1" x14ac:dyDescent="0.45"/>
    <row r="272" ht="15.75" customHeight="1" x14ac:dyDescent="0.45"/>
    <row r="273" ht="15.75" customHeight="1" x14ac:dyDescent="0.45"/>
    <row r="274" ht="15.75" customHeight="1" x14ac:dyDescent="0.45"/>
    <row r="275" ht="15.75" customHeight="1" x14ac:dyDescent="0.45"/>
    <row r="276" ht="15.75" customHeight="1" x14ac:dyDescent="0.45"/>
    <row r="277" ht="15.75" customHeight="1" x14ac:dyDescent="0.45"/>
    <row r="278" ht="15.75" customHeight="1" x14ac:dyDescent="0.45"/>
    <row r="279" ht="15.75" customHeight="1" x14ac:dyDescent="0.45"/>
    <row r="280" ht="15.75" customHeight="1" x14ac:dyDescent="0.45"/>
    <row r="281" ht="15.75" customHeight="1" x14ac:dyDescent="0.45"/>
    <row r="282" ht="15.75" customHeight="1" x14ac:dyDescent="0.45"/>
    <row r="283" ht="15.75" customHeight="1" x14ac:dyDescent="0.45"/>
    <row r="284" ht="15.75" customHeight="1" x14ac:dyDescent="0.45"/>
    <row r="285" ht="15.75" customHeight="1" x14ac:dyDescent="0.45"/>
    <row r="286" ht="15.75" customHeight="1" x14ac:dyDescent="0.45"/>
    <row r="287" ht="15.75" customHeight="1" x14ac:dyDescent="0.45"/>
    <row r="288" ht="15.75" customHeight="1" x14ac:dyDescent="0.45"/>
    <row r="289" ht="15.75" customHeight="1" x14ac:dyDescent="0.45"/>
    <row r="290" ht="15.75" customHeight="1" x14ac:dyDescent="0.45"/>
    <row r="291" ht="15.75" customHeight="1" x14ac:dyDescent="0.45"/>
    <row r="292" ht="15.75" customHeight="1" x14ac:dyDescent="0.45"/>
    <row r="293" ht="15.75" customHeight="1" x14ac:dyDescent="0.45"/>
    <row r="294" ht="15.75" customHeight="1" x14ac:dyDescent="0.45"/>
    <row r="295" ht="15.75" customHeight="1" x14ac:dyDescent="0.45"/>
    <row r="296" ht="15.75" customHeight="1" x14ac:dyDescent="0.45"/>
    <row r="297" ht="15.75" customHeight="1" x14ac:dyDescent="0.45"/>
    <row r="298" ht="15.75" customHeight="1" x14ac:dyDescent="0.45"/>
    <row r="299" ht="15.75" customHeight="1" x14ac:dyDescent="0.45"/>
    <row r="300" ht="15.75" customHeight="1" x14ac:dyDescent="0.45"/>
    <row r="301" ht="15.75" customHeight="1" x14ac:dyDescent="0.45"/>
    <row r="302" ht="15.75" customHeight="1" x14ac:dyDescent="0.45"/>
    <row r="303" ht="15.75" customHeight="1" x14ac:dyDescent="0.45"/>
    <row r="304" ht="15.75" customHeight="1" x14ac:dyDescent="0.45"/>
    <row r="305" ht="15.75" customHeight="1" x14ac:dyDescent="0.45"/>
    <row r="306" ht="15.75" customHeight="1" x14ac:dyDescent="0.45"/>
    <row r="307" ht="15.75" customHeight="1" x14ac:dyDescent="0.45"/>
    <row r="308" ht="15.75" customHeight="1" x14ac:dyDescent="0.45"/>
    <row r="309" ht="15.75" customHeight="1" x14ac:dyDescent="0.45"/>
    <row r="310" ht="15.75" customHeight="1" x14ac:dyDescent="0.45"/>
    <row r="311" ht="15.75" customHeight="1" x14ac:dyDescent="0.45"/>
    <row r="312" ht="15.75" customHeight="1" x14ac:dyDescent="0.45"/>
    <row r="313" ht="15.75" customHeight="1" x14ac:dyDescent="0.45"/>
    <row r="314" ht="15.75" customHeight="1" x14ac:dyDescent="0.45"/>
    <row r="315" ht="15.75" customHeight="1" x14ac:dyDescent="0.45"/>
    <row r="316" ht="15.75" customHeight="1" x14ac:dyDescent="0.45"/>
    <row r="317" ht="15.75" customHeight="1" x14ac:dyDescent="0.45"/>
    <row r="318" ht="15.75" customHeight="1" x14ac:dyDescent="0.45"/>
    <row r="319" ht="15.75" customHeight="1" x14ac:dyDescent="0.45"/>
    <row r="320" ht="15.75" customHeight="1" x14ac:dyDescent="0.45"/>
    <row r="321" ht="15.75" customHeight="1" x14ac:dyDescent="0.45"/>
    <row r="322" ht="15.75" customHeight="1" x14ac:dyDescent="0.45"/>
    <row r="323" ht="15.75" customHeight="1" x14ac:dyDescent="0.45"/>
    <row r="324" ht="15.75" customHeight="1" x14ac:dyDescent="0.45"/>
    <row r="325" ht="15.75" customHeight="1" x14ac:dyDescent="0.45"/>
    <row r="326" ht="15.75" customHeight="1" x14ac:dyDescent="0.45"/>
    <row r="327" ht="15.75" customHeight="1" x14ac:dyDescent="0.45"/>
    <row r="328" ht="15.75" customHeight="1" x14ac:dyDescent="0.45"/>
    <row r="329" ht="15.75" customHeight="1" x14ac:dyDescent="0.45"/>
    <row r="330" ht="15.75" customHeight="1" x14ac:dyDescent="0.45"/>
    <row r="331" ht="15.75" customHeight="1" x14ac:dyDescent="0.45"/>
    <row r="332" ht="15.75" customHeight="1" x14ac:dyDescent="0.45"/>
    <row r="333" ht="15.75" customHeight="1" x14ac:dyDescent="0.45"/>
    <row r="334" ht="15.75" customHeight="1" x14ac:dyDescent="0.45"/>
    <row r="335" ht="15.75" customHeight="1" x14ac:dyDescent="0.45"/>
    <row r="336" ht="15.75" customHeight="1" x14ac:dyDescent="0.45"/>
    <row r="337" ht="15.75" customHeight="1" x14ac:dyDescent="0.45"/>
    <row r="338" ht="15.75" customHeight="1" x14ac:dyDescent="0.45"/>
    <row r="339" ht="15.75" customHeight="1" x14ac:dyDescent="0.45"/>
    <row r="340" ht="15.75" customHeight="1" x14ac:dyDescent="0.45"/>
    <row r="341" ht="15.75" customHeight="1" x14ac:dyDescent="0.45"/>
    <row r="342" ht="15.75" customHeight="1" x14ac:dyDescent="0.45"/>
    <row r="343" ht="15.75" customHeight="1" x14ac:dyDescent="0.45"/>
    <row r="344" ht="15.75" customHeight="1" x14ac:dyDescent="0.45"/>
    <row r="345" ht="15.75" customHeight="1" x14ac:dyDescent="0.45"/>
    <row r="346" ht="15.75" customHeight="1" x14ac:dyDescent="0.45"/>
    <row r="347" ht="15.75" customHeight="1" x14ac:dyDescent="0.45"/>
    <row r="348" ht="15.75" customHeight="1" x14ac:dyDescent="0.45"/>
    <row r="349" ht="15.75" customHeight="1" x14ac:dyDescent="0.45"/>
    <row r="350" ht="15.75" customHeight="1" x14ac:dyDescent="0.45"/>
    <row r="351" ht="15.75" customHeight="1" x14ac:dyDescent="0.45"/>
    <row r="352" ht="15.75" customHeight="1" x14ac:dyDescent="0.45"/>
    <row r="353" ht="15.75" customHeight="1" x14ac:dyDescent="0.45"/>
    <row r="354" ht="15.75" customHeight="1" x14ac:dyDescent="0.45"/>
    <row r="355" ht="15.75" customHeight="1" x14ac:dyDescent="0.45"/>
    <row r="356" ht="15.75" customHeight="1" x14ac:dyDescent="0.45"/>
    <row r="357" ht="15.75" customHeight="1" x14ac:dyDescent="0.45"/>
    <row r="358" ht="15.75" customHeight="1" x14ac:dyDescent="0.45"/>
    <row r="359" ht="15.75" customHeight="1" x14ac:dyDescent="0.45"/>
    <row r="360" ht="15.75" customHeight="1" x14ac:dyDescent="0.45"/>
    <row r="361" ht="15.75" customHeight="1" x14ac:dyDescent="0.45"/>
    <row r="362" ht="15.75" customHeight="1" x14ac:dyDescent="0.45"/>
    <row r="363" ht="15.75" customHeight="1" x14ac:dyDescent="0.45"/>
    <row r="364" ht="15.75" customHeight="1" x14ac:dyDescent="0.45"/>
    <row r="365" ht="15.75" customHeight="1" x14ac:dyDescent="0.45"/>
    <row r="366" ht="15.75" customHeight="1" x14ac:dyDescent="0.45"/>
    <row r="367" ht="15.75" customHeight="1" x14ac:dyDescent="0.45"/>
    <row r="368" ht="15.75" customHeight="1" x14ac:dyDescent="0.45"/>
    <row r="369" ht="15.75" customHeight="1" x14ac:dyDescent="0.45"/>
    <row r="370" ht="15.75" customHeight="1" x14ac:dyDescent="0.45"/>
    <row r="371" ht="15.75" customHeight="1" x14ac:dyDescent="0.45"/>
    <row r="372" ht="15.75" customHeight="1" x14ac:dyDescent="0.45"/>
    <row r="373" ht="15.75" customHeight="1" x14ac:dyDescent="0.45"/>
    <row r="374" ht="15.75" customHeight="1" x14ac:dyDescent="0.45"/>
    <row r="375" ht="15.75" customHeight="1" x14ac:dyDescent="0.45"/>
    <row r="376" ht="15.75" customHeight="1" x14ac:dyDescent="0.45"/>
    <row r="377" ht="15.75" customHeight="1" x14ac:dyDescent="0.45"/>
    <row r="378" ht="15.75" customHeight="1" x14ac:dyDescent="0.45"/>
    <row r="379" ht="15.75" customHeight="1" x14ac:dyDescent="0.45"/>
    <row r="380" ht="15.75" customHeight="1" x14ac:dyDescent="0.45"/>
    <row r="381" ht="15.75" customHeight="1" x14ac:dyDescent="0.45"/>
    <row r="382" ht="15.75" customHeight="1" x14ac:dyDescent="0.45"/>
    <row r="383" ht="15.75" customHeight="1" x14ac:dyDescent="0.45"/>
    <row r="384" ht="15.75" customHeight="1" x14ac:dyDescent="0.45"/>
    <row r="385" ht="15.75" customHeight="1" x14ac:dyDescent="0.45"/>
    <row r="386" ht="15.75" customHeight="1" x14ac:dyDescent="0.45"/>
    <row r="387" ht="15.75" customHeight="1" x14ac:dyDescent="0.45"/>
    <row r="388" ht="15.75" customHeight="1" x14ac:dyDescent="0.45"/>
    <row r="389" ht="15.75" customHeight="1" x14ac:dyDescent="0.45"/>
    <row r="390" ht="15.75" customHeight="1" x14ac:dyDescent="0.45"/>
    <row r="391" ht="15.75" customHeight="1" x14ac:dyDescent="0.45"/>
    <row r="392" ht="15.75" customHeight="1" x14ac:dyDescent="0.45"/>
    <row r="393" ht="15.75" customHeight="1" x14ac:dyDescent="0.45"/>
    <row r="394" ht="15.75" customHeight="1" x14ac:dyDescent="0.45"/>
    <row r="395" ht="15.75" customHeight="1" x14ac:dyDescent="0.45"/>
    <row r="396" ht="15.75" customHeight="1" x14ac:dyDescent="0.45"/>
    <row r="397" ht="15.75" customHeight="1" x14ac:dyDescent="0.45"/>
    <row r="398" ht="15.75" customHeight="1" x14ac:dyDescent="0.45"/>
    <row r="399" ht="15.75" customHeight="1" x14ac:dyDescent="0.45"/>
    <row r="400" ht="15.75" customHeight="1" x14ac:dyDescent="0.45"/>
    <row r="401" ht="15.75" customHeight="1" x14ac:dyDescent="0.45"/>
    <row r="402" ht="15.75" customHeight="1" x14ac:dyDescent="0.45"/>
    <row r="403" ht="15.75" customHeight="1" x14ac:dyDescent="0.45"/>
    <row r="404" ht="15.75" customHeight="1" x14ac:dyDescent="0.45"/>
    <row r="405" ht="15.75" customHeight="1" x14ac:dyDescent="0.45"/>
    <row r="406" ht="15.75" customHeight="1" x14ac:dyDescent="0.45"/>
    <row r="407" ht="15.75" customHeight="1" x14ac:dyDescent="0.45"/>
    <row r="408" ht="15.75" customHeight="1" x14ac:dyDescent="0.45"/>
    <row r="409" ht="15.75" customHeight="1" x14ac:dyDescent="0.45"/>
    <row r="410" ht="15.75" customHeight="1" x14ac:dyDescent="0.45"/>
    <row r="411" ht="15.75" customHeight="1" x14ac:dyDescent="0.45"/>
    <row r="412" ht="15.75" customHeight="1" x14ac:dyDescent="0.45"/>
    <row r="413" ht="15.75" customHeight="1" x14ac:dyDescent="0.45"/>
    <row r="414" ht="15.75" customHeight="1" x14ac:dyDescent="0.45"/>
    <row r="415" ht="15.75" customHeight="1" x14ac:dyDescent="0.45"/>
    <row r="416" ht="15.75" customHeight="1" x14ac:dyDescent="0.45"/>
    <row r="417" ht="15.75" customHeight="1" x14ac:dyDescent="0.45"/>
    <row r="418" ht="15.75" customHeight="1" x14ac:dyDescent="0.45"/>
    <row r="419" ht="15.75" customHeight="1" x14ac:dyDescent="0.45"/>
    <row r="420" ht="15.75" customHeight="1" x14ac:dyDescent="0.45"/>
    <row r="421" ht="15.75" customHeight="1" x14ac:dyDescent="0.45"/>
    <row r="422" ht="15.75" customHeight="1" x14ac:dyDescent="0.45"/>
    <row r="423" ht="15.75" customHeight="1" x14ac:dyDescent="0.45"/>
    <row r="424" ht="15.75" customHeight="1" x14ac:dyDescent="0.45"/>
    <row r="425" ht="15.75" customHeight="1" x14ac:dyDescent="0.45"/>
    <row r="426" ht="15.75" customHeight="1" x14ac:dyDescent="0.45"/>
    <row r="427" ht="15.75" customHeight="1" x14ac:dyDescent="0.45"/>
    <row r="428" ht="15.75" customHeight="1" x14ac:dyDescent="0.45"/>
    <row r="429" ht="15.75" customHeight="1" x14ac:dyDescent="0.45"/>
    <row r="430" ht="15.75" customHeight="1" x14ac:dyDescent="0.45"/>
    <row r="431" ht="15.75" customHeight="1" x14ac:dyDescent="0.45"/>
    <row r="432" ht="15.75" customHeight="1" x14ac:dyDescent="0.45"/>
    <row r="433" ht="15.75" customHeight="1" x14ac:dyDescent="0.45"/>
    <row r="434" ht="15.75" customHeight="1" x14ac:dyDescent="0.45"/>
    <row r="435" ht="15.75" customHeight="1" x14ac:dyDescent="0.45"/>
    <row r="436" ht="15.75" customHeight="1" x14ac:dyDescent="0.45"/>
    <row r="437" ht="15.75" customHeight="1" x14ac:dyDescent="0.45"/>
    <row r="438" ht="15.75" customHeight="1" x14ac:dyDescent="0.45"/>
    <row r="439" ht="15.75" customHeight="1" x14ac:dyDescent="0.45"/>
    <row r="440" ht="15.75" customHeight="1" x14ac:dyDescent="0.45"/>
    <row r="441" ht="15.75" customHeight="1" x14ac:dyDescent="0.45"/>
    <row r="442" ht="15.75" customHeight="1" x14ac:dyDescent="0.45"/>
    <row r="443" ht="15.75" customHeight="1" x14ac:dyDescent="0.45"/>
    <row r="444" ht="15.75" customHeight="1" x14ac:dyDescent="0.45"/>
    <row r="445" ht="15.75" customHeight="1" x14ac:dyDescent="0.45"/>
    <row r="446" ht="15.75" customHeight="1" x14ac:dyDescent="0.45"/>
    <row r="447" ht="15.75" customHeight="1" x14ac:dyDescent="0.45"/>
    <row r="448" ht="15.75" customHeight="1" x14ac:dyDescent="0.45"/>
    <row r="449" ht="15.75" customHeight="1" x14ac:dyDescent="0.45"/>
    <row r="450" ht="15.75" customHeight="1" x14ac:dyDescent="0.45"/>
    <row r="451" ht="15.75" customHeight="1" x14ac:dyDescent="0.45"/>
    <row r="452" ht="15.75" customHeight="1" x14ac:dyDescent="0.45"/>
    <row r="453" ht="15.75" customHeight="1" x14ac:dyDescent="0.45"/>
    <row r="454" ht="15.75" customHeight="1" x14ac:dyDescent="0.45"/>
    <row r="455" ht="15.75" customHeight="1" x14ac:dyDescent="0.45"/>
    <row r="456" ht="15.75" customHeight="1" x14ac:dyDescent="0.45"/>
    <row r="457" ht="15.75" customHeight="1" x14ac:dyDescent="0.45"/>
    <row r="458" ht="15.75" customHeight="1" x14ac:dyDescent="0.45"/>
    <row r="459" ht="15.75" customHeight="1" x14ac:dyDescent="0.45"/>
    <row r="460" ht="15.75" customHeight="1" x14ac:dyDescent="0.45"/>
    <row r="461" ht="15.75" customHeight="1" x14ac:dyDescent="0.45"/>
    <row r="462" ht="15.75" customHeight="1" x14ac:dyDescent="0.45"/>
    <row r="463" ht="15.75" customHeight="1" x14ac:dyDescent="0.45"/>
    <row r="464" ht="15.75" customHeight="1" x14ac:dyDescent="0.45"/>
    <row r="465" ht="15.75" customHeight="1" x14ac:dyDescent="0.45"/>
    <row r="466" ht="15.75" customHeight="1" x14ac:dyDescent="0.45"/>
    <row r="467" ht="15.75" customHeight="1" x14ac:dyDescent="0.45"/>
    <row r="468" ht="15.75" customHeight="1" x14ac:dyDescent="0.45"/>
    <row r="469" ht="15.75" customHeight="1" x14ac:dyDescent="0.45"/>
    <row r="470" ht="15.75" customHeight="1" x14ac:dyDescent="0.45"/>
    <row r="471" ht="15.75" customHeight="1" x14ac:dyDescent="0.45"/>
    <row r="472" ht="15.75" customHeight="1" x14ac:dyDescent="0.45"/>
    <row r="473" ht="15.75" customHeight="1" x14ac:dyDescent="0.45"/>
    <row r="474" ht="15.75" customHeight="1" x14ac:dyDescent="0.45"/>
    <row r="475" ht="15.75" customHeight="1" x14ac:dyDescent="0.45"/>
    <row r="476" ht="15.75" customHeight="1" x14ac:dyDescent="0.45"/>
    <row r="477" ht="15.75" customHeight="1" x14ac:dyDescent="0.45"/>
    <row r="478" ht="15.75" customHeight="1" x14ac:dyDescent="0.45"/>
    <row r="479" ht="15.75" customHeight="1" x14ac:dyDescent="0.45"/>
    <row r="480" ht="15.75" customHeight="1" x14ac:dyDescent="0.45"/>
    <row r="481" ht="15.75" customHeight="1" x14ac:dyDescent="0.45"/>
    <row r="482" ht="15.75" customHeight="1" x14ac:dyDescent="0.45"/>
    <row r="483" ht="15.75" customHeight="1" x14ac:dyDescent="0.45"/>
    <row r="484" ht="15.75" customHeight="1" x14ac:dyDescent="0.45"/>
    <row r="485" ht="15.75" customHeight="1" x14ac:dyDescent="0.45"/>
    <row r="486" ht="15.75" customHeight="1" x14ac:dyDescent="0.45"/>
    <row r="487" ht="15.75" customHeight="1" x14ac:dyDescent="0.45"/>
    <row r="488" ht="15.75" customHeight="1" x14ac:dyDescent="0.45"/>
    <row r="489" ht="15.75" customHeight="1" x14ac:dyDescent="0.45"/>
    <row r="490" ht="15.75" customHeight="1" x14ac:dyDescent="0.45"/>
    <row r="491" ht="15.75" customHeight="1" x14ac:dyDescent="0.45"/>
    <row r="492" ht="15.75" customHeight="1" x14ac:dyDescent="0.45"/>
    <row r="493" ht="15.75" customHeight="1" x14ac:dyDescent="0.45"/>
    <row r="494" ht="15.75" customHeight="1" x14ac:dyDescent="0.45"/>
    <row r="495" ht="15.75" customHeight="1" x14ac:dyDescent="0.45"/>
    <row r="496" ht="15.75" customHeight="1" x14ac:dyDescent="0.45"/>
    <row r="497" ht="15.75" customHeight="1" x14ac:dyDescent="0.45"/>
    <row r="498" ht="15.75" customHeight="1" x14ac:dyDescent="0.45"/>
    <row r="499" ht="15.75" customHeight="1" x14ac:dyDescent="0.45"/>
    <row r="500" ht="15.75" customHeight="1" x14ac:dyDescent="0.45"/>
    <row r="501" ht="15.75" customHeight="1" x14ac:dyDescent="0.45"/>
    <row r="502" ht="15.75" customHeight="1" x14ac:dyDescent="0.45"/>
    <row r="503" ht="15.75" customHeight="1" x14ac:dyDescent="0.45"/>
    <row r="504" ht="15.75" customHeight="1" x14ac:dyDescent="0.45"/>
    <row r="505" ht="15.75" customHeight="1" x14ac:dyDescent="0.45"/>
    <row r="506" ht="15.75" customHeight="1" x14ac:dyDescent="0.45"/>
    <row r="507" ht="15.75" customHeight="1" x14ac:dyDescent="0.45"/>
    <row r="508" ht="15.75" customHeight="1" x14ac:dyDescent="0.45"/>
    <row r="509" ht="15.75" customHeight="1" x14ac:dyDescent="0.45"/>
    <row r="510" ht="15.75" customHeight="1" x14ac:dyDescent="0.45"/>
    <row r="511" ht="15.75" customHeight="1" x14ac:dyDescent="0.45"/>
    <row r="512" ht="15.75" customHeight="1" x14ac:dyDescent="0.45"/>
    <row r="513" ht="15.75" customHeight="1" x14ac:dyDescent="0.45"/>
    <row r="514" ht="15.75" customHeight="1" x14ac:dyDescent="0.45"/>
    <row r="515" ht="15.75" customHeight="1" x14ac:dyDescent="0.45"/>
    <row r="516" ht="15.75" customHeight="1" x14ac:dyDescent="0.45"/>
    <row r="517" ht="15.75" customHeight="1" x14ac:dyDescent="0.45"/>
    <row r="518" ht="15.75" customHeight="1" x14ac:dyDescent="0.45"/>
    <row r="519" ht="15.75" customHeight="1" x14ac:dyDescent="0.45"/>
    <row r="520" ht="15.75" customHeight="1" x14ac:dyDescent="0.45"/>
    <row r="521" ht="15.75" customHeight="1" x14ac:dyDescent="0.45"/>
    <row r="522" ht="15.75" customHeight="1" x14ac:dyDescent="0.45"/>
    <row r="523" ht="15.75" customHeight="1" x14ac:dyDescent="0.45"/>
    <row r="524" ht="15.75" customHeight="1" x14ac:dyDescent="0.45"/>
    <row r="525" ht="15.75" customHeight="1" x14ac:dyDescent="0.45"/>
    <row r="526" ht="15.75" customHeight="1" x14ac:dyDescent="0.45"/>
    <row r="527" ht="15.75" customHeight="1" x14ac:dyDescent="0.45"/>
    <row r="528" ht="15.75" customHeight="1" x14ac:dyDescent="0.45"/>
    <row r="529" ht="15.75" customHeight="1" x14ac:dyDescent="0.45"/>
    <row r="530" ht="15.75" customHeight="1" x14ac:dyDescent="0.45"/>
    <row r="531" ht="15.75" customHeight="1" x14ac:dyDescent="0.45"/>
    <row r="532" ht="15.75" customHeight="1" x14ac:dyDescent="0.45"/>
    <row r="533" ht="15.75" customHeight="1" x14ac:dyDescent="0.45"/>
    <row r="534" ht="15.75" customHeight="1" x14ac:dyDescent="0.45"/>
    <row r="535" ht="15.75" customHeight="1" x14ac:dyDescent="0.45"/>
    <row r="536" ht="15.75" customHeight="1" x14ac:dyDescent="0.45"/>
    <row r="537" ht="15.75" customHeight="1" x14ac:dyDescent="0.45"/>
    <row r="538" ht="15.75" customHeight="1" x14ac:dyDescent="0.45"/>
    <row r="539" ht="15.75" customHeight="1" x14ac:dyDescent="0.45"/>
    <row r="540" ht="15.75" customHeight="1" x14ac:dyDescent="0.45"/>
    <row r="541" ht="15.75" customHeight="1" x14ac:dyDescent="0.45"/>
    <row r="542" ht="15.75" customHeight="1" x14ac:dyDescent="0.45"/>
    <row r="543" ht="15.75" customHeight="1" x14ac:dyDescent="0.45"/>
    <row r="544" ht="15.75" customHeight="1" x14ac:dyDescent="0.45"/>
    <row r="545" ht="15.75" customHeight="1" x14ac:dyDescent="0.45"/>
    <row r="546" ht="15.75" customHeight="1" x14ac:dyDescent="0.45"/>
    <row r="547" ht="15.75" customHeight="1" x14ac:dyDescent="0.45"/>
    <row r="548" ht="15.75" customHeight="1" x14ac:dyDescent="0.45"/>
    <row r="549" ht="15.75" customHeight="1" x14ac:dyDescent="0.45"/>
    <row r="550" ht="15.75" customHeight="1" x14ac:dyDescent="0.45"/>
    <row r="551" ht="15.75" customHeight="1" x14ac:dyDescent="0.45"/>
    <row r="552" ht="15.75" customHeight="1" x14ac:dyDescent="0.45"/>
    <row r="553" ht="15.75" customHeight="1" x14ac:dyDescent="0.45"/>
    <row r="554" ht="15.75" customHeight="1" x14ac:dyDescent="0.45"/>
    <row r="555" ht="15.75" customHeight="1" x14ac:dyDescent="0.45"/>
    <row r="556" ht="15.75" customHeight="1" x14ac:dyDescent="0.45"/>
    <row r="557" ht="15.75" customHeight="1" x14ac:dyDescent="0.45"/>
    <row r="558" ht="15.75" customHeight="1" x14ac:dyDescent="0.45"/>
    <row r="559" ht="15.75" customHeight="1" x14ac:dyDescent="0.45"/>
    <row r="560" ht="15.75" customHeight="1" x14ac:dyDescent="0.45"/>
    <row r="561" ht="15.75" customHeight="1" x14ac:dyDescent="0.45"/>
    <row r="562" ht="15.75" customHeight="1" x14ac:dyDescent="0.45"/>
    <row r="563" ht="15.75" customHeight="1" x14ac:dyDescent="0.45"/>
    <row r="564" ht="15.75" customHeight="1" x14ac:dyDescent="0.45"/>
    <row r="565" ht="15.75" customHeight="1" x14ac:dyDescent="0.45"/>
    <row r="566" ht="15.75" customHeight="1" x14ac:dyDescent="0.45"/>
    <row r="567" ht="15.75" customHeight="1" x14ac:dyDescent="0.45"/>
    <row r="568" ht="15.75" customHeight="1" x14ac:dyDescent="0.45"/>
    <row r="569" ht="15.75" customHeight="1" x14ac:dyDescent="0.45"/>
    <row r="570" ht="15.75" customHeight="1" x14ac:dyDescent="0.45"/>
    <row r="571" ht="15.75" customHeight="1" x14ac:dyDescent="0.45"/>
    <row r="572" ht="15.75" customHeight="1" x14ac:dyDescent="0.45"/>
    <row r="573" ht="15.75" customHeight="1" x14ac:dyDescent="0.45"/>
    <row r="574" ht="15.75" customHeight="1" x14ac:dyDescent="0.45"/>
    <row r="575" ht="15.75" customHeight="1" x14ac:dyDescent="0.45"/>
    <row r="576" ht="15.75" customHeight="1" x14ac:dyDescent="0.45"/>
    <row r="577" ht="15.75" customHeight="1" x14ac:dyDescent="0.45"/>
    <row r="578" ht="15.75" customHeight="1" x14ac:dyDescent="0.45"/>
    <row r="579" ht="15.75" customHeight="1" x14ac:dyDescent="0.45"/>
    <row r="580" ht="15.75" customHeight="1" x14ac:dyDescent="0.45"/>
    <row r="581" ht="15.75" customHeight="1" x14ac:dyDescent="0.45"/>
    <row r="582" ht="15.75" customHeight="1" x14ac:dyDescent="0.45"/>
    <row r="583" ht="15.75" customHeight="1" x14ac:dyDescent="0.45"/>
    <row r="584" ht="15.75" customHeight="1" x14ac:dyDescent="0.45"/>
    <row r="585" ht="15.75" customHeight="1" x14ac:dyDescent="0.45"/>
    <row r="586" ht="15.75" customHeight="1" x14ac:dyDescent="0.45"/>
    <row r="587" ht="15.75" customHeight="1" x14ac:dyDescent="0.45"/>
    <row r="588" ht="15.75" customHeight="1" x14ac:dyDescent="0.45"/>
    <row r="589" ht="15.75" customHeight="1" x14ac:dyDescent="0.45"/>
    <row r="590" ht="15.75" customHeight="1" x14ac:dyDescent="0.45"/>
    <row r="591" ht="15.75" customHeight="1" x14ac:dyDescent="0.45"/>
    <row r="592" ht="15.75" customHeight="1" x14ac:dyDescent="0.45"/>
    <row r="593" ht="15.75" customHeight="1" x14ac:dyDescent="0.45"/>
    <row r="594" ht="15.75" customHeight="1" x14ac:dyDescent="0.45"/>
    <row r="595" ht="15.75" customHeight="1" x14ac:dyDescent="0.45"/>
    <row r="596" ht="15.75" customHeight="1" x14ac:dyDescent="0.45"/>
    <row r="597" ht="15.75" customHeight="1" x14ac:dyDescent="0.45"/>
    <row r="598" ht="15.75" customHeight="1" x14ac:dyDescent="0.45"/>
    <row r="599" ht="15.75" customHeight="1" x14ac:dyDescent="0.45"/>
    <row r="600" ht="15.75" customHeight="1" x14ac:dyDescent="0.45"/>
    <row r="601" ht="15.75" customHeight="1" x14ac:dyDescent="0.45"/>
    <row r="602" ht="15.75" customHeight="1" x14ac:dyDescent="0.45"/>
    <row r="603" ht="15.75" customHeight="1" x14ac:dyDescent="0.45"/>
    <row r="604" ht="15.75" customHeight="1" x14ac:dyDescent="0.45"/>
    <row r="605" ht="15.75" customHeight="1" x14ac:dyDescent="0.45"/>
    <row r="606" ht="15.75" customHeight="1" x14ac:dyDescent="0.45"/>
    <row r="607" ht="15.75" customHeight="1" x14ac:dyDescent="0.45"/>
    <row r="608" ht="15.75" customHeight="1" x14ac:dyDescent="0.45"/>
    <row r="609" ht="15.75" customHeight="1" x14ac:dyDescent="0.45"/>
    <row r="610" ht="15.75" customHeight="1" x14ac:dyDescent="0.45"/>
    <row r="611" ht="15.75" customHeight="1" x14ac:dyDescent="0.45"/>
    <row r="612" ht="15.75" customHeight="1" x14ac:dyDescent="0.45"/>
    <row r="613" ht="15.75" customHeight="1" x14ac:dyDescent="0.45"/>
    <row r="614" ht="15.75" customHeight="1" x14ac:dyDescent="0.45"/>
    <row r="615" ht="15.75" customHeight="1" x14ac:dyDescent="0.45"/>
    <row r="616" ht="15.75" customHeight="1" x14ac:dyDescent="0.45"/>
    <row r="617" ht="15.75" customHeight="1" x14ac:dyDescent="0.45"/>
    <row r="618" ht="15.75" customHeight="1" x14ac:dyDescent="0.45"/>
    <row r="619" ht="15.75" customHeight="1" x14ac:dyDescent="0.45"/>
    <row r="620" ht="15.75" customHeight="1" x14ac:dyDescent="0.45"/>
    <row r="621" ht="15.75" customHeight="1" x14ac:dyDescent="0.45"/>
    <row r="622" ht="15.75" customHeight="1" x14ac:dyDescent="0.45"/>
    <row r="623" ht="15.75" customHeight="1" x14ac:dyDescent="0.45"/>
    <row r="624" ht="15.75" customHeight="1" x14ac:dyDescent="0.45"/>
    <row r="625" ht="15.75" customHeight="1" x14ac:dyDescent="0.45"/>
    <row r="626" ht="15.75" customHeight="1" x14ac:dyDescent="0.45"/>
    <row r="627" ht="15.75" customHeight="1" x14ac:dyDescent="0.45"/>
    <row r="628" ht="15.75" customHeight="1" x14ac:dyDescent="0.45"/>
    <row r="629" ht="15.75" customHeight="1" x14ac:dyDescent="0.45"/>
    <row r="630" ht="15.75" customHeight="1" x14ac:dyDescent="0.45"/>
    <row r="631" ht="15.75" customHeight="1" x14ac:dyDescent="0.45"/>
    <row r="632" ht="15.75" customHeight="1" x14ac:dyDescent="0.45"/>
    <row r="633" ht="15.75" customHeight="1" x14ac:dyDescent="0.45"/>
    <row r="634" ht="15.75" customHeight="1" x14ac:dyDescent="0.45"/>
    <row r="635" ht="15.75" customHeight="1" x14ac:dyDescent="0.45"/>
    <row r="636" ht="15.75" customHeight="1" x14ac:dyDescent="0.45"/>
    <row r="637" ht="15.75" customHeight="1" x14ac:dyDescent="0.45"/>
    <row r="638" ht="15.75" customHeight="1" x14ac:dyDescent="0.45"/>
    <row r="639" ht="15.75" customHeight="1" x14ac:dyDescent="0.45"/>
    <row r="640" ht="15.75" customHeight="1" x14ac:dyDescent="0.45"/>
    <row r="641" ht="15.75" customHeight="1" x14ac:dyDescent="0.45"/>
    <row r="642" ht="15.75" customHeight="1" x14ac:dyDescent="0.45"/>
    <row r="643" ht="15.75" customHeight="1" x14ac:dyDescent="0.45"/>
    <row r="644" ht="15.75" customHeight="1" x14ac:dyDescent="0.45"/>
    <row r="645" ht="15.75" customHeight="1" x14ac:dyDescent="0.45"/>
    <row r="646" ht="15.75" customHeight="1" x14ac:dyDescent="0.45"/>
    <row r="647" ht="15.75" customHeight="1" x14ac:dyDescent="0.45"/>
    <row r="648" ht="15.75" customHeight="1" x14ac:dyDescent="0.45"/>
    <row r="649" ht="15.75" customHeight="1" x14ac:dyDescent="0.45"/>
    <row r="650" ht="15.75" customHeight="1" x14ac:dyDescent="0.45"/>
    <row r="651" ht="15.75" customHeight="1" x14ac:dyDescent="0.45"/>
    <row r="652" ht="15.75" customHeight="1" x14ac:dyDescent="0.45"/>
    <row r="653" ht="15.75" customHeight="1" x14ac:dyDescent="0.45"/>
    <row r="654" ht="15.75" customHeight="1" x14ac:dyDescent="0.45"/>
    <row r="655" ht="15.75" customHeight="1" x14ac:dyDescent="0.45"/>
    <row r="656" ht="15.75" customHeight="1" x14ac:dyDescent="0.45"/>
    <row r="657" ht="15.75" customHeight="1" x14ac:dyDescent="0.45"/>
    <row r="658" ht="15.75" customHeight="1" x14ac:dyDescent="0.45"/>
    <row r="659" ht="15.75" customHeight="1" x14ac:dyDescent="0.45"/>
    <row r="660" ht="15.75" customHeight="1" x14ac:dyDescent="0.45"/>
    <row r="661" ht="15.75" customHeight="1" x14ac:dyDescent="0.45"/>
    <row r="662" ht="15.75" customHeight="1" x14ac:dyDescent="0.45"/>
    <row r="663" ht="15.75" customHeight="1" x14ac:dyDescent="0.45"/>
    <row r="664" ht="15.75" customHeight="1" x14ac:dyDescent="0.45"/>
    <row r="665" ht="15.75" customHeight="1" x14ac:dyDescent="0.45"/>
    <row r="666" ht="15.75" customHeight="1" x14ac:dyDescent="0.45"/>
    <row r="667" ht="15.75" customHeight="1" x14ac:dyDescent="0.45"/>
    <row r="668" ht="15.75" customHeight="1" x14ac:dyDescent="0.45"/>
    <row r="669" ht="15.75" customHeight="1" x14ac:dyDescent="0.45"/>
    <row r="670" ht="15.75" customHeight="1" x14ac:dyDescent="0.45"/>
    <row r="671" ht="15.75" customHeight="1" x14ac:dyDescent="0.45"/>
    <row r="672" ht="15.75" customHeight="1" x14ac:dyDescent="0.45"/>
    <row r="673" ht="15.75" customHeight="1" x14ac:dyDescent="0.45"/>
    <row r="674" ht="15.75" customHeight="1" x14ac:dyDescent="0.45"/>
    <row r="675" ht="15.75" customHeight="1" x14ac:dyDescent="0.45"/>
    <row r="676" ht="15.75" customHeight="1" x14ac:dyDescent="0.45"/>
    <row r="677" ht="15.75" customHeight="1" x14ac:dyDescent="0.45"/>
    <row r="678" ht="15.75" customHeight="1" x14ac:dyDescent="0.45"/>
    <row r="679" ht="15.75" customHeight="1" x14ac:dyDescent="0.45"/>
    <row r="680" ht="15.75" customHeight="1" x14ac:dyDescent="0.45"/>
    <row r="681" ht="15.75" customHeight="1" x14ac:dyDescent="0.45"/>
    <row r="682" ht="15.75" customHeight="1" x14ac:dyDescent="0.45"/>
    <row r="683" ht="15.75" customHeight="1" x14ac:dyDescent="0.45"/>
    <row r="684" ht="15.75" customHeight="1" x14ac:dyDescent="0.45"/>
    <row r="685" ht="15.75" customHeight="1" x14ac:dyDescent="0.45"/>
    <row r="686" ht="15.75" customHeight="1" x14ac:dyDescent="0.45"/>
    <row r="687" ht="15.75" customHeight="1" x14ac:dyDescent="0.45"/>
    <row r="688" ht="15.75" customHeight="1" x14ac:dyDescent="0.45"/>
    <row r="689" ht="15.75" customHeight="1" x14ac:dyDescent="0.45"/>
    <row r="690" ht="15.75" customHeight="1" x14ac:dyDescent="0.45"/>
    <row r="691" ht="15.75" customHeight="1" x14ac:dyDescent="0.45"/>
    <row r="692" ht="15.75" customHeight="1" x14ac:dyDescent="0.45"/>
    <row r="693" ht="15.75" customHeight="1" x14ac:dyDescent="0.45"/>
    <row r="694" ht="15.75" customHeight="1" x14ac:dyDescent="0.45"/>
    <row r="695" ht="15.75" customHeight="1" x14ac:dyDescent="0.45"/>
    <row r="696" ht="15.75" customHeight="1" x14ac:dyDescent="0.45"/>
    <row r="697" ht="15.75" customHeight="1" x14ac:dyDescent="0.45"/>
    <row r="698" ht="15.75" customHeight="1" x14ac:dyDescent="0.45"/>
    <row r="699" ht="15.75" customHeight="1" x14ac:dyDescent="0.45"/>
    <row r="700" ht="15.75" customHeight="1" x14ac:dyDescent="0.45"/>
    <row r="701" ht="15.75" customHeight="1" x14ac:dyDescent="0.45"/>
    <row r="702" ht="15.75" customHeight="1" x14ac:dyDescent="0.45"/>
    <row r="703" ht="15.75" customHeight="1" x14ac:dyDescent="0.45"/>
    <row r="704" ht="15.75" customHeight="1" x14ac:dyDescent="0.45"/>
    <row r="705" ht="15.75" customHeight="1" x14ac:dyDescent="0.45"/>
    <row r="706" ht="15.75" customHeight="1" x14ac:dyDescent="0.45"/>
    <row r="707" ht="15.75" customHeight="1" x14ac:dyDescent="0.45"/>
    <row r="708" ht="15.75" customHeight="1" x14ac:dyDescent="0.45"/>
    <row r="709" ht="15.75" customHeight="1" x14ac:dyDescent="0.45"/>
    <row r="710" ht="15.75" customHeight="1" x14ac:dyDescent="0.45"/>
    <row r="711" ht="15.75" customHeight="1" x14ac:dyDescent="0.45"/>
    <row r="712" ht="15.75" customHeight="1" x14ac:dyDescent="0.45"/>
    <row r="713" ht="15.75" customHeight="1" x14ac:dyDescent="0.45"/>
    <row r="714" ht="15.75" customHeight="1" x14ac:dyDescent="0.45"/>
    <row r="715" ht="15.75" customHeight="1" x14ac:dyDescent="0.45"/>
    <row r="716" ht="15.75" customHeight="1" x14ac:dyDescent="0.45"/>
    <row r="717" ht="15.75" customHeight="1" x14ac:dyDescent="0.45"/>
    <row r="718" ht="15.75" customHeight="1" x14ac:dyDescent="0.45"/>
    <row r="719" ht="15.75" customHeight="1" x14ac:dyDescent="0.45"/>
    <row r="720" ht="15.75" customHeight="1" x14ac:dyDescent="0.45"/>
    <row r="721" ht="15.75" customHeight="1" x14ac:dyDescent="0.45"/>
    <row r="722" ht="15.75" customHeight="1" x14ac:dyDescent="0.45"/>
    <row r="723" ht="15.75" customHeight="1" x14ac:dyDescent="0.45"/>
    <row r="724" ht="15.75" customHeight="1" x14ac:dyDescent="0.45"/>
    <row r="725" ht="15.75" customHeight="1" x14ac:dyDescent="0.45"/>
    <row r="726" ht="15.75" customHeight="1" x14ac:dyDescent="0.45"/>
    <row r="727" ht="15.75" customHeight="1" x14ac:dyDescent="0.45"/>
    <row r="728" ht="15.75" customHeight="1" x14ac:dyDescent="0.45"/>
    <row r="729" ht="15.75" customHeight="1" x14ac:dyDescent="0.45"/>
    <row r="730" ht="15.75" customHeight="1" x14ac:dyDescent="0.45"/>
    <row r="731" ht="15.75" customHeight="1" x14ac:dyDescent="0.45"/>
    <row r="732" ht="15.75" customHeight="1" x14ac:dyDescent="0.45"/>
    <row r="733" ht="15.75" customHeight="1" x14ac:dyDescent="0.45"/>
    <row r="734" ht="15.75" customHeight="1" x14ac:dyDescent="0.45"/>
    <row r="735" ht="15.75" customHeight="1" x14ac:dyDescent="0.45"/>
    <row r="736" ht="15.75" customHeight="1" x14ac:dyDescent="0.45"/>
    <row r="737" ht="15.75" customHeight="1" x14ac:dyDescent="0.45"/>
    <row r="738" ht="15.75" customHeight="1" x14ac:dyDescent="0.45"/>
    <row r="739" ht="15.75" customHeight="1" x14ac:dyDescent="0.45"/>
    <row r="740" ht="15.75" customHeight="1" x14ac:dyDescent="0.45"/>
    <row r="741" ht="15.75" customHeight="1" x14ac:dyDescent="0.45"/>
    <row r="742" ht="15.75" customHeight="1" x14ac:dyDescent="0.45"/>
    <row r="743" ht="15.75" customHeight="1" x14ac:dyDescent="0.45"/>
    <row r="744" ht="15.75" customHeight="1" x14ac:dyDescent="0.45"/>
    <row r="745" ht="15.75" customHeight="1" x14ac:dyDescent="0.45"/>
    <row r="746" ht="15.75" customHeight="1" x14ac:dyDescent="0.45"/>
    <row r="747" ht="15.75" customHeight="1" x14ac:dyDescent="0.45"/>
    <row r="748" ht="15.75" customHeight="1" x14ac:dyDescent="0.45"/>
    <row r="749" ht="15.75" customHeight="1" x14ac:dyDescent="0.45"/>
    <row r="750" ht="15.75" customHeight="1" x14ac:dyDescent="0.45"/>
    <row r="751" ht="15.75" customHeight="1" x14ac:dyDescent="0.45"/>
    <row r="752" ht="15.75" customHeight="1" x14ac:dyDescent="0.45"/>
    <row r="753" ht="15.75" customHeight="1" x14ac:dyDescent="0.45"/>
    <row r="754" ht="15.75" customHeight="1" x14ac:dyDescent="0.45"/>
    <row r="755" ht="15.75" customHeight="1" x14ac:dyDescent="0.45"/>
    <row r="756" ht="15.75" customHeight="1" x14ac:dyDescent="0.45"/>
    <row r="757" ht="15.75" customHeight="1" x14ac:dyDescent="0.45"/>
    <row r="758" ht="15.75" customHeight="1" x14ac:dyDescent="0.45"/>
    <row r="759" ht="15.75" customHeight="1" x14ac:dyDescent="0.45"/>
    <row r="760" ht="15.75" customHeight="1" x14ac:dyDescent="0.45"/>
    <row r="761" ht="15.75" customHeight="1" x14ac:dyDescent="0.45"/>
    <row r="762" ht="15.75" customHeight="1" x14ac:dyDescent="0.45"/>
    <row r="763" ht="15.75" customHeight="1" x14ac:dyDescent="0.45"/>
    <row r="764" ht="15.75" customHeight="1" x14ac:dyDescent="0.45"/>
    <row r="765" ht="15.75" customHeight="1" x14ac:dyDescent="0.45"/>
    <row r="766" ht="15.75" customHeight="1" x14ac:dyDescent="0.45"/>
    <row r="767" ht="15.75" customHeight="1" x14ac:dyDescent="0.45"/>
    <row r="768" ht="15.75" customHeight="1" x14ac:dyDescent="0.45"/>
    <row r="769" ht="15.75" customHeight="1" x14ac:dyDescent="0.45"/>
    <row r="770" ht="15.75" customHeight="1" x14ac:dyDescent="0.45"/>
    <row r="771" ht="15.75" customHeight="1" x14ac:dyDescent="0.45"/>
    <row r="772" ht="15.75" customHeight="1" x14ac:dyDescent="0.45"/>
    <row r="773" ht="15.75" customHeight="1" x14ac:dyDescent="0.45"/>
    <row r="774" ht="15.75" customHeight="1" x14ac:dyDescent="0.45"/>
    <row r="775" ht="15.75" customHeight="1" x14ac:dyDescent="0.45"/>
    <row r="776" ht="15.75" customHeight="1" x14ac:dyDescent="0.45"/>
    <row r="777" ht="15.75" customHeight="1" x14ac:dyDescent="0.45"/>
    <row r="778" ht="15.75" customHeight="1" x14ac:dyDescent="0.45"/>
    <row r="779" ht="15.75" customHeight="1" x14ac:dyDescent="0.45"/>
    <row r="780" ht="15.75" customHeight="1" x14ac:dyDescent="0.45"/>
    <row r="781" ht="15.75" customHeight="1" x14ac:dyDescent="0.45"/>
    <row r="782" ht="15.75" customHeight="1" x14ac:dyDescent="0.45"/>
    <row r="783" ht="15.75" customHeight="1" x14ac:dyDescent="0.45"/>
    <row r="784" ht="15.75" customHeight="1" x14ac:dyDescent="0.45"/>
    <row r="785" ht="15.75" customHeight="1" x14ac:dyDescent="0.45"/>
    <row r="786" ht="15.75" customHeight="1" x14ac:dyDescent="0.45"/>
    <row r="787" ht="15.75" customHeight="1" x14ac:dyDescent="0.45"/>
    <row r="788" ht="15.75" customHeight="1" x14ac:dyDescent="0.45"/>
    <row r="789" ht="15.75" customHeight="1" x14ac:dyDescent="0.45"/>
    <row r="790" ht="15.75" customHeight="1" x14ac:dyDescent="0.45"/>
    <row r="791" ht="15.75" customHeight="1" x14ac:dyDescent="0.45"/>
    <row r="792" ht="15.75" customHeight="1" x14ac:dyDescent="0.45"/>
    <row r="793" ht="15.75" customHeight="1" x14ac:dyDescent="0.45"/>
    <row r="794" ht="15.75" customHeight="1" x14ac:dyDescent="0.45"/>
    <row r="795" ht="15.75" customHeight="1" x14ac:dyDescent="0.45"/>
    <row r="796" ht="15.75" customHeight="1" x14ac:dyDescent="0.45"/>
    <row r="797" ht="15.75" customHeight="1" x14ac:dyDescent="0.45"/>
    <row r="798" ht="15.75" customHeight="1" x14ac:dyDescent="0.45"/>
    <row r="799" ht="15.75" customHeight="1" x14ac:dyDescent="0.45"/>
    <row r="800" ht="15.75" customHeight="1" x14ac:dyDescent="0.45"/>
    <row r="801" ht="15.75" customHeight="1" x14ac:dyDescent="0.45"/>
    <row r="802" ht="15.75" customHeight="1" x14ac:dyDescent="0.45"/>
    <row r="803" ht="15.75" customHeight="1" x14ac:dyDescent="0.45"/>
    <row r="804" ht="15.75" customHeight="1" x14ac:dyDescent="0.45"/>
    <row r="805" ht="15.75" customHeight="1" x14ac:dyDescent="0.45"/>
    <row r="806" ht="15.75" customHeight="1" x14ac:dyDescent="0.45"/>
    <row r="807" ht="15.75" customHeight="1" x14ac:dyDescent="0.45"/>
    <row r="808" ht="15.75" customHeight="1" x14ac:dyDescent="0.45"/>
    <row r="809" ht="15.75" customHeight="1" x14ac:dyDescent="0.45"/>
    <row r="810" ht="15.75" customHeight="1" x14ac:dyDescent="0.45"/>
    <row r="811" ht="15.75" customHeight="1" x14ac:dyDescent="0.45"/>
    <row r="812" ht="15.75" customHeight="1" x14ac:dyDescent="0.45"/>
    <row r="813" ht="15.75" customHeight="1" x14ac:dyDescent="0.45"/>
    <row r="814" ht="15.75" customHeight="1" x14ac:dyDescent="0.45"/>
    <row r="815" ht="15.75" customHeight="1" x14ac:dyDescent="0.45"/>
    <row r="816" ht="15.75" customHeight="1" x14ac:dyDescent="0.45"/>
    <row r="817" ht="15.75" customHeight="1" x14ac:dyDescent="0.45"/>
    <row r="818" ht="15.75" customHeight="1" x14ac:dyDescent="0.45"/>
    <row r="819" ht="15.75" customHeight="1" x14ac:dyDescent="0.45"/>
    <row r="820" ht="15.75" customHeight="1" x14ac:dyDescent="0.45"/>
    <row r="821" ht="15.75" customHeight="1" x14ac:dyDescent="0.45"/>
    <row r="822" ht="15.75" customHeight="1" x14ac:dyDescent="0.45"/>
    <row r="823" ht="15.75" customHeight="1" x14ac:dyDescent="0.45"/>
    <row r="824" ht="15.75" customHeight="1" x14ac:dyDescent="0.45"/>
    <row r="825" ht="15.75" customHeight="1" x14ac:dyDescent="0.45"/>
    <row r="826" ht="15.75" customHeight="1" x14ac:dyDescent="0.45"/>
    <row r="827" ht="15.75" customHeight="1" x14ac:dyDescent="0.45"/>
    <row r="828" ht="15.75" customHeight="1" x14ac:dyDescent="0.45"/>
    <row r="829" ht="15.75" customHeight="1" x14ac:dyDescent="0.45"/>
    <row r="830" ht="15.75" customHeight="1" x14ac:dyDescent="0.45"/>
    <row r="831" ht="15.75" customHeight="1" x14ac:dyDescent="0.45"/>
    <row r="832" ht="15.75" customHeight="1" x14ac:dyDescent="0.45"/>
    <row r="833" ht="15.75" customHeight="1" x14ac:dyDescent="0.45"/>
    <row r="834" ht="15.75" customHeight="1" x14ac:dyDescent="0.45"/>
    <row r="835" ht="15.75" customHeight="1" x14ac:dyDescent="0.45"/>
    <row r="836" ht="15.75" customHeight="1" x14ac:dyDescent="0.45"/>
    <row r="837" ht="15.75" customHeight="1" x14ac:dyDescent="0.45"/>
    <row r="838" ht="15.75" customHeight="1" x14ac:dyDescent="0.45"/>
    <row r="839" ht="15.75" customHeight="1" x14ac:dyDescent="0.45"/>
    <row r="840" ht="15.75" customHeight="1" x14ac:dyDescent="0.45"/>
    <row r="841" ht="15.75" customHeight="1" x14ac:dyDescent="0.45"/>
    <row r="842" ht="15.75" customHeight="1" x14ac:dyDescent="0.45"/>
    <row r="843" ht="15.75" customHeight="1" x14ac:dyDescent="0.45"/>
    <row r="844" ht="15.75" customHeight="1" x14ac:dyDescent="0.45"/>
    <row r="845" ht="15.75" customHeight="1" x14ac:dyDescent="0.45"/>
    <row r="846" ht="15.75" customHeight="1" x14ac:dyDescent="0.45"/>
    <row r="847" ht="15.75" customHeight="1" x14ac:dyDescent="0.45"/>
    <row r="848" ht="15.75" customHeight="1" x14ac:dyDescent="0.45"/>
    <row r="849" ht="15.75" customHeight="1" x14ac:dyDescent="0.45"/>
    <row r="850" ht="15.75" customHeight="1" x14ac:dyDescent="0.45"/>
    <row r="851" ht="15.75" customHeight="1" x14ac:dyDescent="0.45"/>
    <row r="852" ht="15.75" customHeight="1" x14ac:dyDescent="0.45"/>
    <row r="853" ht="15.75" customHeight="1" x14ac:dyDescent="0.45"/>
    <row r="854" ht="15.75" customHeight="1" x14ac:dyDescent="0.45"/>
    <row r="855" ht="15.75" customHeight="1" x14ac:dyDescent="0.45"/>
    <row r="856" ht="15.75" customHeight="1" x14ac:dyDescent="0.45"/>
    <row r="857" ht="15.75" customHeight="1" x14ac:dyDescent="0.45"/>
    <row r="858" ht="15.75" customHeight="1" x14ac:dyDescent="0.45"/>
    <row r="859" ht="15.75" customHeight="1" x14ac:dyDescent="0.45"/>
    <row r="860" ht="15.75" customHeight="1" x14ac:dyDescent="0.45"/>
    <row r="861" ht="15.75" customHeight="1" x14ac:dyDescent="0.45"/>
    <row r="862" ht="15.75" customHeight="1" x14ac:dyDescent="0.45"/>
    <row r="863" ht="15.75" customHeight="1" x14ac:dyDescent="0.45"/>
    <row r="864" ht="15.75" customHeight="1" x14ac:dyDescent="0.45"/>
    <row r="865" ht="15.75" customHeight="1" x14ac:dyDescent="0.45"/>
    <row r="866" ht="15.75" customHeight="1" x14ac:dyDescent="0.45"/>
    <row r="867" ht="15.75" customHeight="1" x14ac:dyDescent="0.45"/>
    <row r="868" ht="15.75" customHeight="1" x14ac:dyDescent="0.45"/>
    <row r="869" ht="15.75" customHeight="1" x14ac:dyDescent="0.45"/>
    <row r="870" ht="15.75" customHeight="1" x14ac:dyDescent="0.45"/>
    <row r="871" ht="15.75" customHeight="1" x14ac:dyDescent="0.45"/>
    <row r="872" ht="15.75" customHeight="1" x14ac:dyDescent="0.45"/>
    <row r="873" ht="15.75" customHeight="1" x14ac:dyDescent="0.45"/>
    <row r="874" ht="15.75" customHeight="1" x14ac:dyDescent="0.45"/>
    <row r="875" ht="15.75" customHeight="1" x14ac:dyDescent="0.45"/>
    <row r="876" ht="15.75" customHeight="1" x14ac:dyDescent="0.45"/>
    <row r="877" ht="15.75" customHeight="1" x14ac:dyDescent="0.45"/>
    <row r="878" ht="15.75" customHeight="1" x14ac:dyDescent="0.45"/>
    <row r="879" ht="15.75" customHeight="1" x14ac:dyDescent="0.45"/>
    <row r="880" ht="15.75" customHeight="1" x14ac:dyDescent="0.45"/>
    <row r="881" ht="15.75" customHeight="1" x14ac:dyDescent="0.45"/>
    <row r="882" ht="15.75" customHeight="1" x14ac:dyDescent="0.45"/>
    <row r="883" ht="15.75" customHeight="1" x14ac:dyDescent="0.45"/>
    <row r="884" ht="15.75" customHeight="1" x14ac:dyDescent="0.45"/>
    <row r="885" ht="15.75" customHeight="1" x14ac:dyDescent="0.45"/>
    <row r="886" ht="15.75" customHeight="1" x14ac:dyDescent="0.45"/>
    <row r="887" ht="15.75" customHeight="1" x14ac:dyDescent="0.45"/>
    <row r="888" ht="15.75" customHeight="1" x14ac:dyDescent="0.45"/>
    <row r="889" ht="15.75" customHeight="1" x14ac:dyDescent="0.45"/>
    <row r="890" ht="15.75" customHeight="1" x14ac:dyDescent="0.45"/>
    <row r="891" ht="15.75" customHeight="1" x14ac:dyDescent="0.45"/>
    <row r="892" ht="15.75" customHeight="1" x14ac:dyDescent="0.45"/>
    <row r="893" ht="15.75" customHeight="1" x14ac:dyDescent="0.45"/>
    <row r="894" ht="15.75" customHeight="1" x14ac:dyDescent="0.45"/>
    <row r="895" ht="15.75" customHeight="1" x14ac:dyDescent="0.45"/>
    <row r="896" ht="15.75" customHeight="1" x14ac:dyDescent="0.45"/>
    <row r="897" ht="15.75" customHeight="1" x14ac:dyDescent="0.45"/>
    <row r="898" ht="15.75" customHeight="1" x14ac:dyDescent="0.45"/>
    <row r="899" ht="15.75" customHeight="1" x14ac:dyDescent="0.45"/>
    <row r="900" ht="15.75" customHeight="1" x14ac:dyDescent="0.45"/>
    <row r="901" ht="15.75" customHeight="1" x14ac:dyDescent="0.45"/>
    <row r="902" ht="15.75" customHeight="1" x14ac:dyDescent="0.45"/>
    <row r="903" ht="15.75" customHeight="1" x14ac:dyDescent="0.45"/>
    <row r="904" ht="15.75" customHeight="1" x14ac:dyDescent="0.45"/>
    <row r="905" ht="15.75" customHeight="1" x14ac:dyDescent="0.45"/>
    <row r="906" ht="15.75" customHeight="1" x14ac:dyDescent="0.45"/>
    <row r="907" ht="15.75" customHeight="1" x14ac:dyDescent="0.45"/>
    <row r="908" ht="15.75" customHeight="1" x14ac:dyDescent="0.45"/>
    <row r="909" ht="15.75" customHeight="1" x14ac:dyDescent="0.45"/>
    <row r="910" ht="15.75" customHeight="1" x14ac:dyDescent="0.45"/>
    <row r="911" ht="15.75" customHeight="1" x14ac:dyDescent="0.45"/>
    <row r="912" ht="15.75" customHeight="1" x14ac:dyDescent="0.45"/>
    <row r="913" ht="15.75" customHeight="1" x14ac:dyDescent="0.45"/>
    <row r="914" ht="15.75" customHeight="1" x14ac:dyDescent="0.45"/>
    <row r="915" ht="15.75" customHeight="1" x14ac:dyDescent="0.45"/>
    <row r="916" ht="15.75" customHeight="1" x14ac:dyDescent="0.45"/>
    <row r="917" ht="15.75" customHeight="1" x14ac:dyDescent="0.45"/>
    <row r="918" ht="15.75" customHeight="1" x14ac:dyDescent="0.45"/>
    <row r="919" ht="15.75" customHeight="1" x14ac:dyDescent="0.45"/>
    <row r="920" ht="15.75" customHeight="1" x14ac:dyDescent="0.45"/>
    <row r="921" ht="15.75" customHeight="1" x14ac:dyDescent="0.45"/>
    <row r="922" ht="15.75" customHeight="1" x14ac:dyDescent="0.45"/>
    <row r="923" ht="15.75" customHeight="1" x14ac:dyDescent="0.45"/>
    <row r="924" ht="15.75" customHeight="1" x14ac:dyDescent="0.45"/>
    <row r="925" ht="15.75" customHeight="1" x14ac:dyDescent="0.45"/>
    <row r="926" ht="15.75" customHeight="1" x14ac:dyDescent="0.45"/>
    <row r="927" ht="15.75" customHeight="1" x14ac:dyDescent="0.45"/>
    <row r="928" ht="15.75" customHeight="1" x14ac:dyDescent="0.45"/>
    <row r="929" ht="15.75" customHeight="1" x14ac:dyDescent="0.45"/>
    <row r="930" ht="15.75" customHeight="1" x14ac:dyDescent="0.45"/>
    <row r="931" ht="15.75" customHeight="1" x14ac:dyDescent="0.45"/>
    <row r="932" ht="15.75" customHeight="1" x14ac:dyDescent="0.45"/>
    <row r="933" ht="15.75" customHeight="1" x14ac:dyDescent="0.45"/>
    <row r="934" ht="15.75" customHeight="1" x14ac:dyDescent="0.45"/>
    <row r="935" ht="15.75" customHeight="1" x14ac:dyDescent="0.45"/>
    <row r="936" ht="15.75" customHeight="1" x14ac:dyDescent="0.45"/>
    <row r="937" ht="15.75" customHeight="1" x14ac:dyDescent="0.45"/>
    <row r="938" ht="15.75" customHeight="1" x14ac:dyDescent="0.45"/>
    <row r="939" ht="15.75" customHeight="1" x14ac:dyDescent="0.45"/>
    <row r="940" ht="15.75" customHeight="1" x14ac:dyDescent="0.45"/>
    <row r="941" ht="15.75" customHeight="1" x14ac:dyDescent="0.45"/>
    <row r="942" ht="15.75" customHeight="1" x14ac:dyDescent="0.45"/>
    <row r="943" ht="15.75" customHeight="1" x14ac:dyDescent="0.45"/>
    <row r="944" ht="15.75" customHeight="1" x14ac:dyDescent="0.45"/>
    <row r="945" ht="15.75" customHeight="1" x14ac:dyDescent="0.45"/>
    <row r="946" ht="15.75" customHeight="1" x14ac:dyDescent="0.45"/>
    <row r="947" ht="15.75" customHeight="1" x14ac:dyDescent="0.45"/>
    <row r="948" ht="15.75" customHeight="1" x14ac:dyDescent="0.45"/>
    <row r="949" ht="15.75" customHeight="1" x14ac:dyDescent="0.45"/>
    <row r="950" ht="15.75" customHeight="1" x14ac:dyDescent="0.45"/>
    <row r="951" ht="15.75" customHeight="1" x14ac:dyDescent="0.45"/>
    <row r="952" ht="15.75" customHeight="1" x14ac:dyDescent="0.45"/>
    <row r="953" ht="15.75" customHeight="1" x14ac:dyDescent="0.45"/>
    <row r="954" ht="15.75" customHeight="1" x14ac:dyDescent="0.45"/>
    <row r="955" ht="15.75" customHeight="1" x14ac:dyDescent="0.45"/>
    <row r="956" ht="15.75" customHeight="1" x14ac:dyDescent="0.45"/>
    <row r="957" ht="15.75" customHeight="1" x14ac:dyDescent="0.45"/>
    <row r="958" ht="15.75" customHeight="1" x14ac:dyDescent="0.45"/>
    <row r="959" ht="15.75" customHeight="1" x14ac:dyDescent="0.45"/>
    <row r="960" ht="15.75" customHeight="1" x14ac:dyDescent="0.45"/>
    <row r="961" ht="15.75" customHeight="1" x14ac:dyDescent="0.45"/>
    <row r="962" ht="15.75" customHeight="1" x14ac:dyDescent="0.45"/>
    <row r="963" ht="15.75" customHeight="1" x14ac:dyDescent="0.45"/>
    <row r="964" ht="15.75" customHeight="1" x14ac:dyDescent="0.45"/>
    <row r="965" ht="15.75" customHeight="1" x14ac:dyDescent="0.45"/>
    <row r="966" ht="15.75" customHeight="1" x14ac:dyDescent="0.45"/>
    <row r="967" ht="15.75" customHeight="1" x14ac:dyDescent="0.45"/>
    <row r="968" ht="15.75" customHeight="1" x14ac:dyDescent="0.45"/>
    <row r="969" ht="15.75" customHeight="1" x14ac:dyDescent="0.45"/>
    <row r="970" ht="15.75" customHeight="1" x14ac:dyDescent="0.45"/>
    <row r="971" ht="15.75" customHeight="1" x14ac:dyDescent="0.45"/>
    <row r="972" ht="15.75" customHeight="1" x14ac:dyDescent="0.45"/>
    <row r="973" ht="15.75" customHeight="1" x14ac:dyDescent="0.45"/>
    <row r="974" ht="15.75" customHeight="1" x14ac:dyDescent="0.45"/>
    <row r="975" ht="15.75" customHeight="1" x14ac:dyDescent="0.45"/>
    <row r="976" ht="15.75" customHeight="1" x14ac:dyDescent="0.45"/>
    <row r="977" ht="15.75" customHeight="1" x14ac:dyDescent="0.45"/>
    <row r="978" ht="15.75" customHeight="1" x14ac:dyDescent="0.45"/>
    <row r="979" ht="15.75" customHeight="1" x14ac:dyDescent="0.45"/>
    <row r="980" ht="15.75" customHeight="1" x14ac:dyDescent="0.45"/>
    <row r="981" ht="15.75" customHeight="1" x14ac:dyDescent="0.45"/>
    <row r="982" ht="15.75" customHeight="1" x14ac:dyDescent="0.45"/>
    <row r="983" ht="15.75" customHeight="1" x14ac:dyDescent="0.45"/>
    <row r="984" ht="15.75" customHeight="1" x14ac:dyDescent="0.45"/>
    <row r="985" ht="15.75" customHeight="1" x14ac:dyDescent="0.45"/>
    <row r="986" ht="15.75" customHeight="1" x14ac:dyDescent="0.45"/>
    <row r="987" ht="15.75" customHeight="1" x14ac:dyDescent="0.45"/>
    <row r="988" ht="15.75" customHeight="1" x14ac:dyDescent="0.45"/>
    <row r="989" ht="15.75" customHeight="1" x14ac:dyDescent="0.45"/>
    <row r="990" ht="15.75" customHeight="1" x14ac:dyDescent="0.45"/>
    <row r="991" ht="15.75" customHeight="1" x14ac:dyDescent="0.45"/>
    <row r="992" ht="15.75" customHeight="1" x14ac:dyDescent="0.45"/>
    <row r="993" ht="15.75" customHeight="1" x14ac:dyDescent="0.45"/>
    <row r="994" ht="15.75" customHeight="1" x14ac:dyDescent="0.45"/>
    <row r="995" ht="15.75" customHeight="1" x14ac:dyDescent="0.45"/>
  </sheetData>
  <mergeCells count="5">
    <mergeCell ref="A112:F113"/>
    <mergeCell ref="A21:F22"/>
    <mergeCell ref="A44:F45"/>
    <mergeCell ref="A67:F68"/>
    <mergeCell ref="A91:F92"/>
  </mergeCells>
  <conditionalFormatting sqref="J3:J20 M3:M20 S3:S20 V3:V20 Y3:Y20 AB3:AB20 AE3:AE20 AH3:AH20 P3:P20">
    <cfRule type="colorScale" priority="9">
      <colorScale>
        <cfvo type="formula" val="80"/>
        <cfvo type="formula" val="100"/>
        <cfvo type="formula" val="105"/>
        <color rgb="FFFCFCFF"/>
        <color rgb="FFA8D08D"/>
        <color rgb="FFFF0000"/>
      </colorScale>
    </cfRule>
  </conditionalFormatting>
  <conditionalFormatting sqref="J26:J43 M26:M43 P26:P43 S26:S43 V26:V43 Y26:Y43 AB26:AB43 AE26:AE43 AH26:AH43">
    <cfRule type="colorScale" priority="8">
      <colorScale>
        <cfvo type="formula" val="80"/>
        <cfvo type="formula" val="100"/>
        <cfvo type="formula" val="105"/>
        <color rgb="FFFCFCFF"/>
        <color rgb="FFA8D08D"/>
        <color rgb="FFFF0000"/>
      </colorScale>
    </cfRule>
  </conditionalFormatting>
  <conditionalFormatting sqref="J49:J66 M49:M66 P49:P66 S49:S66 V49:V66 Y49:Y66 AB49:AB66 AE49:AE66 AH49:AH66">
    <cfRule type="colorScale" priority="7">
      <colorScale>
        <cfvo type="formula" val="80"/>
        <cfvo type="formula" val="100"/>
        <cfvo type="formula" val="105"/>
        <color rgb="FFFCFCFF"/>
        <color rgb="FFA8D08D"/>
        <color rgb="FFFF0000"/>
      </colorScale>
    </cfRule>
  </conditionalFormatting>
  <conditionalFormatting sqref="J73:J88 M73:M88 P73:P88 S73:S88 V73:V88 Y73:Y88 AB73:AB88 AE73:AE88 AH73:AH88">
    <cfRule type="colorScale" priority="6">
      <colorScale>
        <cfvo type="formula" val="80"/>
        <cfvo type="formula" val="100"/>
        <cfvo type="formula" val="105"/>
        <color rgb="FFFCFCFF"/>
        <color rgb="FFA8D08D"/>
        <color rgb="FFFF0000"/>
      </colorScale>
    </cfRule>
  </conditionalFormatting>
  <conditionalFormatting sqref="J89:J90 M89:M90 P89:P90 S89:S90 V89:V90 Y89:Y90 AB89:AB90 AE89:AE90 AH89:AH90">
    <cfRule type="colorScale" priority="1">
      <colorScale>
        <cfvo type="formula" val="80"/>
        <cfvo type="formula" val="100"/>
        <cfvo type="formula" val="105"/>
        <color rgb="FFFCFCFF"/>
        <color rgb="FFA8D08D"/>
        <color rgb="FFFF0000"/>
      </colorScale>
    </cfRule>
  </conditionalFormatting>
  <conditionalFormatting sqref="J93:J94 M93:M94 P93:P94 S93:S94 V93:V94 Y93:Y94 AB93:AB94 AE93:AE94 AH93:AH94">
    <cfRule type="colorScale" priority="3">
      <colorScale>
        <cfvo type="formula" val="80"/>
        <cfvo type="formula" val="100"/>
        <cfvo type="formula" val="105"/>
        <color rgb="FFFCFCFF"/>
        <color rgb="FFA8D08D"/>
        <color rgb="FFFF0000"/>
      </colorScale>
    </cfRule>
  </conditionalFormatting>
  <conditionalFormatting sqref="J97:J99 M97:M99 P97:P99 S97:S99 V97:V99 Y97:Y99 AB97:AB99 AE97:AE99 AH97:AH99 AH102:AH114 AE102:AE114 AB102:AB114 Y102:Y114 V102:V114 S102:S114 P102:P114 M102:M114 J102:J114">
    <cfRule type="colorScale" priority="4">
      <colorScale>
        <cfvo type="formula" val="80"/>
        <cfvo type="formula" val="100"/>
        <cfvo type="formula" val="105"/>
        <color rgb="FFFCFCFF"/>
        <color rgb="FFA8D08D"/>
        <color rgb="FFFF0000"/>
      </colorScale>
    </cfRule>
  </conditionalFormatting>
  <conditionalFormatting sqref="J100:J101 M100:M101 P100:P101 S100:S101 V100:V101 Y100:Y101 AB100:AB101 AE100:AE101 AH100:AH101">
    <cfRule type="colorScale" priority="2">
      <colorScale>
        <cfvo type="formula" val="80"/>
        <cfvo type="formula" val="100"/>
        <cfvo type="formula" val="105"/>
        <color rgb="FFFCFCFF"/>
        <color rgb="FFA8D08D"/>
        <color rgb="FFFF0000"/>
      </colorScale>
    </cfRule>
  </conditionalFormatting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5mL OneAtATime AcetoneDryWeight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Graham</dc:creator>
  <cp:lastModifiedBy>Natalie Graham</cp:lastModifiedBy>
  <dcterms:created xsi:type="dcterms:W3CDTF">2015-06-05T18:17:20Z</dcterms:created>
  <dcterms:modified xsi:type="dcterms:W3CDTF">2024-05-09T14:22:07Z</dcterms:modified>
</cp:coreProperties>
</file>