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1_nataly\analises_erica\articulo2\"/>
    </mc:Choice>
  </mc:AlternateContent>
  <xr:revisionPtr revIDLastSave="0" documentId="13_ncr:1_{757EB355-0CBE-4B44-B77E-56092BA27BC2}" xr6:coauthVersionLast="47" xr6:coauthVersionMax="47" xr10:uidLastSave="{00000000-0000-0000-0000-000000000000}"/>
  <bookViews>
    <workbookView xWindow="-108" yWindow="-108" windowWidth="23256" windowHeight="12456" activeTab="3" xr2:uid="{F6DF0C33-2673-454E-9079-97FB2A6E7236}"/>
  </bookViews>
  <sheets>
    <sheet name="Development" sheetId="1" r:id="rId1"/>
    <sheet name="Consumption ovip FCE" sheetId="2" r:id="rId2"/>
    <sheet name="voracity preference " sheetId="3" r:id="rId3"/>
    <sheet name="EGG SIZ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4" l="1"/>
  <c r="D5" i="4"/>
  <c r="G5" i="4"/>
  <c r="K55" i="4" l="1"/>
  <c r="K56" i="4"/>
  <c r="K57" i="4" s="1"/>
  <c r="M6" i="4"/>
  <c r="N6" i="4" s="1"/>
  <c r="M8" i="4"/>
  <c r="N8" i="4" s="1"/>
  <c r="L5" i="4"/>
  <c r="L6" i="4"/>
  <c r="L7" i="4"/>
  <c r="L8" i="4"/>
  <c r="L9" i="4"/>
  <c r="M9" i="4" s="1"/>
  <c r="N9" i="4" s="1"/>
  <c r="L10" i="4"/>
  <c r="M10" i="4" s="1"/>
  <c r="N10" i="4" s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54" i="4"/>
  <c r="N53" i="4"/>
  <c r="G53" i="4"/>
  <c r="N52" i="4"/>
  <c r="N51" i="4"/>
  <c r="N50" i="4"/>
  <c r="N49" i="4"/>
  <c r="N48" i="4"/>
  <c r="N47" i="4"/>
  <c r="G47" i="4"/>
  <c r="N46" i="4"/>
  <c r="G46" i="4"/>
  <c r="N45" i="4"/>
  <c r="N44" i="4"/>
  <c r="N43" i="4"/>
  <c r="G43" i="4"/>
  <c r="N42" i="4"/>
  <c r="N41" i="4"/>
  <c r="N40" i="4"/>
  <c r="N39" i="4"/>
  <c r="N38" i="4"/>
  <c r="G38" i="4"/>
  <c r="N37" i="4"/>
  <c r="G37" i="4"/>
  <c r="N36" i="4"/>
  <c r="N35" i="4"/>
  <c r="N34" i="4"/>
  <c r="N33" i="4"/>
  <c r="N32" i="4"/>
  <c r="N31" i="4"/>
  <c r="N30" i="4"/>
  <c r="N29" i="4"/>
  <c r="G29" i="4"/>
  <c r="G22" i="4"/>
  <c r="G21" i="4"/>
  <c r="G11" i="4"/>
  <c r="G9" i="4"/>
  <c r="G7" i="4"/>
  <c r="F55" i="4"/>
  <c r="L56" i="4" l="1"/>
  <c r="L57" i="4" s="1"/>
  <c r="L55" i="4"/>
  <c r="M7" i="4"/>
  <c r="N7" i="4" s="1"/>
  <c r="M5" i="4"/>
  <c r="G50" i="4"/>
  <c r="G14" i="4"/>
  <c r="G27" i="4"/>
  <c r="G35" i="4"/>
  <c r="G10" i="4"/>
  <c r="G15" i="4"/>
  <c r="G54" i="4"/>
  <c r="G26" i="4"/>
  <c r="G34" i="4"/>
  <c r="G19" i="4"/>
  <c r="G39" i="4"/>
  <c r="G51" i="4"/>
  <c r="G6" i="4"/>
  <c r="G13" i="4"/>
  <c r="G45" i="4"/>
  <c r="G18" i="4"/>
  <c r="G23" i="4"/>
  <c r="D56" i="4"/>
  <c r="D57" i="4" s="1"/>
  <c r="G31" i="4"/>
  <c r="G42" i="4"/>
  <c r="G30" i="4"/>
  <c r="G8" i="4"/>
  <c r="F56" i="4"/>
  <c r="F57" i="4" s="1"/>
  <c r="G16" i="4"/>
  <c r="G24" i="4"/>
  <c r="G32" i="4"/>
  <c r="G40" i="4"/>
  <c r="G48" i="4"/>
  <c r="G17" i="4"/>
  <c r="G33" i="4"/>
  <c r="G41" i="4"/>
  <c r="G49" i="4"/>
  <c r="G25" i="4"/>
  <c r="D55" i="4"/>
  <c r="G20" i="4"/>
  <c r="G28" i="4"/>
  <c r="G44" i="4"/>
  <c r="G52" i="4"/>
  <c r="G36" i="4"/>
  <c r="N5" i="4" l="1"/>
  <c r="M55" i="4"/>
  <c r="M56" i="4"/>
  <c r="M57" i="4" s="1"/>
  <c r="E55" i="4"/>
  <c r="G12" i="4"/>
  <c r="E56" i="4"/>
  <c r="E57" i="4" s="1"/>
  <c r="N55" i="4" l="1"/>
  <c r="N56" i="4"/>
  <c r="N57" i="4" s="1"/>
  <c r="G56" i="4"/>
  <c r="G57" i="4" s="1"/>
  <c r="G55" i="4"/>
</calcChain>
</file>

<file path=xl/sharedStrings.xml><?xml version="1.0" encoding="utf-8"?>
<sst xmlns="http://schemas.openxmlformats.org/spreadsheetml/2006/main" count="764" uniqueCount="104">
  <si>
    <t>rep</t>
  </si>
  <si>
    <t>raoella</t>
  </si>
  <si>
    <t>8.3</t>
  </si>
  <si>
    <t>0.0</t>
  </si>
  <si>
    <t>17.6</t>
  </si>
  <si>
    <t>20.0</t>
  </si>
  <si>
    <t>10.0</t>
  </si>
  <si>
    <t>15.0</t>
  </si>
  <si>
    <t>10.7</t>
  </si>
  <si>
    <t>7.4</t>
  </si>
  <si>
    <t>7.7</t>
  </si>
  <si>
    <t>18.2</t>
  </si>
  <si>
    <t>5.3</t>
  </si>
  <si>
    <t>5.0</t>
  </si>
  <si>
    <t>10.5</t>
  </si>
  <si>
    <t>11.1</t>
  </si>
  <si>
    <t>22.2</t>
  </si>
  <si>
    <t>7.1</t>
  </si>
  <si>
    <t>9.1</t>
  </si>
  <si>
    <t>4.5</t>
  </si>
  <si>
    <t>16.7</t>
  </si>
  <si>
    <t>12.5</t>
  </si>
  <si>
    <t>12.0</t>
  </si>
  <si>
    <t>6.7</t>
  </si>
  <si>
    <t>5.9</t>
  </si>
  <si>
    <t>50.0</t>
  </si>
  <si>
    <t>28.6</t>
  </si>
  <si>
    <t>15.4</t>
  </si>
  <si>
    <t>33.3</t>
  </si>
  <si>
    <t>13.3</t>
  </si>
  <si>
    <t>14.3</t>
  </si>
  <si>
    <t>11.8</t>
  </si>
  <si>
    <t>9.5</t>
  </si>
  <si>
    <t>6.3</t>
  </si>
  <si>
    <t>pratensis</t>
  </si>
  <si>
    <t>3.5</t>
  </si>
  <si>
    <t>5.4</t>
  </si>
  <si>
    <t>6.8</t>
  </si>
  <si>
    <t>2.4</t>
  </si>
  <si>
    <t>4.4</t>
  </si>
  <si>
    <t>2.6</t>
  </si>
  <si>
    <t>4.7</t>
  </si>
  <si>
    <t>2.9</t>
  </si>
  <si>
    <t>4.9</t>
  </si>
  <si>
    <t>6.1</t>
  </si>
  <si>
    <t>3.9</t>
  </si>
  <si>
    <t>4.8</t>
  </si>
  <si>
    <t>2.7</t>
  </si>
  <si>
    <t>2.3</t>
  </si>
  <si>
    <t>3.6</t>
  </si>
  <si>
    <t>2.0</t>
  </si>
  <si>
    <t>4.3</t>
  </si>
  <si>
    <t>4.0</t>
  </si>
  <si>
    <t>2.5</t>
  </si>
  <si>
    <t>5.5</t>
  </si>
  <si>
    <t>1.8</t>
  </si>
  <si>
    <t>5.7</t>
  </si>
  <si>
    <t>3.7</t>
  </si>
  <si>
    <t>5.6</t>
  </si>
  <si>
    <t>3.4</t>
  </si>
  <si>
    <t>3.8</t>
  </si>
  <si>
    <t>5.1</t>
  </si>
  <si>
    <t>3.0</t>
  </si>
  <si>
    <t>3.2</t>
  </si>
  <si>
    <t>2.8</t>
  </si>
  <si>
    <t>3.3</t>
  </si>
  <si>
    <t>choice</t>
  </si>
  <si>
    <t>consumidos</t>
  </si>
  <si>
    <t>total</t>
  </si>
  <si>
    <t>NA</t>
  </si>
  <si>
    <t xml:space="preserve">Time_sec_first </t>
  </si>
  <si>
    <t>raoiella</t>
  </si>
  <si>
    <t>time</t>
  </si>
  <si>
    <t>ovi_rate</t>
  </si>
  <si>
    <t>FCE</t>
  </si>
  <si>
    <t>RAOIELLA</t>
  </si>
  <si>
    <t>Oligonychus</t>
  </si>
  <si>
    <t>Formula</t>
  </si>
  <si>
    <t>Rep</t>
  </si>
  <si>
    <t>4/3piR^3</t>
  </si>
  <si>
    <t>Development time egg-adult</t>
  </si>
  <si>
    <t>traitment</t>
  </si>
  <si>
    <t>reared_on</t>
  </si>
  <si>
    <t>ofered_egg_origin</t>
  </si>
  <si>
    <t>Raoiella</t>
  </si>
  <si>
    <t>Pratensis</t>
  </si>
  <si>
    <t>oviposition</t>
  </si>
  <si>
    <t>Calculating the volume of eggs.</t>
  </si>
  <si>
    <t>Diameter_from_equipment</t>
  </si>
  <si>
    <t>Diameter_real</t>
  </si>
  <si>
    <t>Length_equipment</t>
  </si>
  <si>
    <t>Radio</t>
  </si>
  <si>
    <t>Length_real</t>
  </si>
  <si>
    <r>
      <t>Volume_</t>
    </r>
    <r>
      <rPr>
        <sz val="11"/>
        <color theme="1"/>
        <rFont val="Calibri"/>
        <family val="2"/>
      </rPr>
      <t>µm</t>
    </r>
    <r>
      <rPr>
        <sz val="11"/>
        <color theme="1"/>
        <rFont val="Calibri"/>
        <family val="2"/>
        <scheme val="minor"/>
      </rPr>
      <t>^3</t>
    </r>
  </si>
  <si>
    <t>Formula (1 ⁄ 6)piR^2L</t>
  </si>
  <si>
    <t>Data from microscope</t>
  </si>
  <si>
    <t>Radio_equipment</t>
  </si>
  <si>
    <t>Radio_real</t>
  </si>
  <si>
    <t>Conversion</t>
  </si>
  <si>
    <t>Proportion between eggs sizes</t>
  </si>
  <si>
    <t>Mean</t>
  </si>
  <si>
    <t>standard deviation</t>
  </si>
  <si>
    <t>Standard error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</si>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</sst>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2" fillId="2" borderId="4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E71C-4615-456C-96B2-F5E2D5266551}">
  <dimension ref="A1:C42"/>
  <sheetViews>
    <sheetView zoomScale="70" zoomScaleNormal="70" workbookViewId="0">
      <selection activeCell="C43" sqref="C43"/>
    </sheetView>
  </sheetViews>
  <sheetFormatPr baseColWidth="10" defaultColWidth="8.88671875" defaultRowHeight="14.4" x14ac:dyDescent="0.3"/>
  <cols>
    <col min="1" max="1" width="13.109375" bestFit="1" customWidth="1"/>
    <col min="2" max="2" width="14.88671875" customWidth="1"/>
    <col min="19" max="19" width="12.88671875" bestFit="1" customWidth="1"/>
  </cols>
  <sheetData>
    <row r="1" spans="1:3" x14ac:dyDescent="0.3">
      <c r="A1" t="s">
        <v>80</v>
      </c>
    </row>
    <row r="2" spans="1:3" x14ac:dyDescent="0.3">
      <c r="A2" t="s">
        <v>0</v>
      </c>
      <c r="B2" t="s">
        <v>81</v>
      </c>
      <c r="C2" t="s">
        <v>72</v>
      </c>
    </row>
    <row r="3" spans="1:3" x14ac:dyDescent="0.3">
      <c r="A3">
        <v>1</v>
      </c>
      <c r="B3" t="s">
        <v>1</v>
      </c>
      <c r="C3">
        <v>6</v>
      </c>
    </row>
    <row r="4" spans="1:3" x14ac:dyDescent="0.3">
      <c r="A4">
        <v>2</v>
      </c>
      <c r="B4" t="s">
        <v>1</v>
      </c>
      <c r="C4">
        <v>5</v>
      </c>
    </row>
    <row r="5" spans="1:3" x14ac:dyDescent="0.3">
      <c r="A5">
        <v>3</v>
      </c>
      <c r="B5" t="s">
        <v>1</v>
      </c>
      <c r="C5">
        <v>7</v>
      </c>
    </row>
    <row r="6" spans="1:3" x14ac:dyDescent="0.3">
      <c r="A6">
        <v>4</v>
      </c>
      <c r="B6" t="s">
        <v>1</v>
      </c>
      <c r="C6">
        <v>6</v>
      </c>
    </row>
    <row r="7" spans="1:3" x14ac:dyDescent="0.3">
      <c r="A7">
        <v>5</v>
      </c>
      <c r="B7" t="s">
        <v>1</v>
      </c>
      <c r="C7">
        <v>7</v>
      </c>
    </row>
    <row r="8" spans="1:3" x14ac:dyDescent="0.3">
      <c r="A8">
        <v>6</v>
      </c>
      <c r="B8" t="s">
        <v>1</v>
      </c>
      <c r="C8">
        <v>9</v>
      </c>
    </row>
    <row r="9" spans="1:3" x14ac:dyDescent="0.3">
      <c r="A9">
        <v>7</v>
      </c>
      <c r="B9" t="s">
        <v>1</v>
      </c>
      <c r="C9">
        <v>7</v>
      </c>
    </row>
    <row r="10" spans="1:3" x14ac:dyDescent="0.3">
      <c r="A10">
        <v>8</v>
      </c>
      <c r="B10" t="s">
        <v>1</v>
      </c>
      <c r="C10">
        <v>7</v>
      </c>
    </row>
    <row r="11" spans="1:3" x14ac:dyDescent="0.3">
      <c r="A11">
        <v>9</v>
      </c>
      <c r="B11" t="s">
        <v>1</v>
      </c>
      <c r="C11">
        <v>7</v>
      </c>
    </row>
    <row r="12" spans="1:3" x14ac:dyDescent="0.3">
      <c r="A12">
        <v>10</v>
      </c>
      <c r="B12" t="s">
        <v>1</v>
      </c>
      <c r="C12">
        <v>6</v>
      </c>
    </row>
    <row r="13" spans="1:3" x14ac:dyDescent="0.3">
      <c r="A13">
        <v>11</v>
      </c>
      <c r="B13" t="s">
        <v>1</v>
      </c>
      <c r="C13">
        <v>7</v>
      </c>
    </row>
    <row r="14" spans="1:3" x14ac:dyDescent="0.3">
      <c r="A14">
        <v>12</v>
      </c>
      <c r="B14" t="s">
        <v>1</v>
      </c>
      <c r="C14">
        <v>7</v>
      </c>
    </row>
    <row r="15" spans="1:3" x14ac:dyDescent="0.3">
      <c r="A15">
        <v>13</v>
      </c>
      <c r="B15" t="s">
        <v>1</v>
      </c>
      <c r="C15">
        <v>7</v>
      </c>
    </row>
    <row r="16" spans="1:3" x14ac:dyDescent="0.3">
      <c r="A16">
        <v>14</v>
      </c>
      <c r="B16" t="s">
        <v>1</v>
      </c>
      <c r="C16">
        <v>7</v>
      </c>
    </row>
    <row r="17" spans="1:3" x14ac:dyDescent="0.3">
      <c r="A17">
        <v>15</v>
      </c>
      <c r="B17" t="s">
        <v>1</v>
      </c>
      <c r="C17">
        <v>9</v>
      </c>
    </row>
    <row r="18" spans="1:3" x14ac:dyDescent="0.3">
      <c r="A18">
        <v>16</v>
      </c>
      <c r="B18" t="s">
        <v>1</v>
      </c>
      <c r="C18">
        <v>9</v>
      </c>
    </row>
    <row r="19" spans="1:3" x14ac:dyDescent="0.3">
      <c r="A19">
        <v>17</v>
      </c>
      <c r="B19" t="s">
        <v>1</v>
      </c>
      <c r="C19">
        <v>8</v>
      </c>
    </row>
    <row r="20" spans="1:3" x14ac:dyDescent="0.3">
      <c r="A20">
        <v>18</v>
      </c>
      <c r="B20" t="s">
        <v>1</v>
      </c>
      <c r="C20">
        <v>8</v>
      </c>
    </row>
    <row r="21" spans="1:3" x14ac:dyDescent="0.3">
      <c r="A21">
        <v>19</v>
      </c>
      <c r="B21" t="s">
        <v>1</v>
      </c>
      <c r="C21">
        <v>7</v>
      </c>
    </row>
    <row r="22" spans="1:3" x14ac:dyDescent="0.3">
      <c r="A22">
        <v>20</v>
      </c>
      <c r="B22" t="s">
        <v>1</v>
      </c>
      <c r="C22">
        <v>8</v>
      </c>
    </row>
    <row r="23" spans="1:3" x14ac:dyDescent="0.3">
      <c r="A23">
        <v>1</v>
      </c>
      <c r="B23" t="s">
        <v>34</v>
      </c>
      <c r="C23">
        <v>7</v>
      </c>
    </row>
    <row r="24" spans="1:3" x14ac:dyDescent="0.3">
      <c r="A24">
        <v>2</v>
      </c>
      <c r="B24" t="s">
        <v>34</v>
      </c>
      <c r="C24">
        <v>7</v>
      </c>
    </row>
    <row r="25" spans="1:3" x14ac:dyDescent="0.3">
      <c r="A25">
        <v>3</v>
      </c>
      <c r="B25" t="s">
        <v>34</v>
      </c>
      <c r="C25">
        <v>8</v>
      </c>
    </row>
    <row r="26" spans="1:3" x14ac:dyDescent="0.3">
      <c r="A26">
        <v>4</v>
      </c>
      <c r="B26" t="s">
        <v>34</v>
      </c>
      <c r="C26">
        <v>5</v>
      </c>
    </row>
    <row r="27" spans="1:3" x14ac:dyDescent="0.3">
      <c r="A27">
        <v>5</v>
      </c>
      <c r="B27" t="s">
        <v>34</v>
      </c>
      <c r="C27">
        <v>7</v>
      </c>
    </row>
    <row r="28" spans="1:3" x14ac:dyDescent="0.3">
      <c r="A28">
        <v>6</v>
      </c>
      <c r="B28" t="s">
        <v>34</v>
      </c>
      <c r="C28">
        <v>7</v>
      </c>
    </row>
    <row r="29" spans="1:3" x14ac:dyDescent="0.3">
      <c r="A29">
        <v>7</v>
      </c>
      <c r="B29" t="s">
        <v>34</v>
      </c>
      <c r="C29">
        <v>8</v>
      </c>
    </row>
    <row r="30" spans="1:3" x14ac:dyDescent="0.3">
      <c r="A30">
        <v>8</v>
      </c>
      <c r="B30" t="s">
        <v>34</v>
      </c>
      <c r="C30">
        <v>6</v>
      </c>
    </row>
    <row r="31" spans="1:3" x14ac:dyDescent="0.3">
      <c r="A31">
        <v>9</v>
      </c>
      <c r="B31" t="s">
        <v>34</v>
      </c>
      <c r="C31">
        <v>8</v>
      </c>
    </row>
    <row r="32" spans="1:3" x14ac:dyDescent="0.3">
      <c r="A32">
        <v>10</v>
      </c>
      <c r="B32" t="s">
        <v>34</v>
      </c>
      <c r="C32">
        <v>5</v>
      </c>
    </row>
    <row r="33" spans="1:3" x14ac:dyDescent="0.3">
      <c r="A33">
        <v>11</v>
      </c>
      <c r="B33" t="s">
        <v>34</v>
      </c>
      <c r="C33">
        <v>7</v>
      </c>
    </row>
    <row r="34" spans="1:3" x14ac:dyDescent="0.3">
      <c r="A34">
        <v>12</v>
      </c>
      <c r="B34" t="s">
        <v>34</v>
      </c>
      <c r="C34">
        <v>5</v>
      </c>
    </row>
    <row r="35" spans="1:3" x14ac:dyDescent="0.3">
      <c r="A35">
        <v>13</v>
      </c>
      <c r="B35" t="s">
        <v>34</v>
      </c>
      <c r="C35">
        <v>8</v>
      </c>
    </row>
    <row r="36" spans="1:3" x14ac:dyDescent="0.3">
      <c r="A36">
        <v>14</v>
      </c>
      <c r="B36" t="s">
        <v>34</v>
      </c>
      <c r="C36">
        <v>6</v>
      </c>
    </row>
    <row r="37" spans="1:3" x14ac:dyDescent="0.3">
      <c r="A37">
        <v>15</v>
      </c>
      <c r="B37" t="s">
        <v>34</v>
      </c>
      <c r="C37">
        <v>8</v>
      </c>
    </row>
    <row r="38" spans="1:3" x14ac:dyDescent="0.3">
      <c r="A38">
        <v>16</v>
      </c>
      <c r="B38" t="s">
        <v>34</v>
      </c>
      <c r="C38">
        <v>7</v>
      </c>
    </row>
    <row r="39" spans="1:3" x14ac:dyDescent="0.3">
      <c r="A39">
        <v>17</v>
      </c>
      <c r="B39" t="s">
        <v>34</v>
      </c>
      <c r="C39">
        <v>7</v>
      </c>
    </row>
    <row r="40" spans="1:3" x14ac:dyDescent="0.3">
      <c r="A40">
        <v>18</v>
      </c>
      <c r="B40" t="s">
        <v>34</v>
      </c>
      <c r="C40">
        <v>8</v>
      </c>
    </row>
    <row r="41" spans="1:3" x14ac:dyDescent="0.3">
      <c r="A41">
        <v>19</v>
      </c>
      <c r="B41" t="s">
        <v>34</v>
      </c>
      <c r="C41">
        <v>7</v>
      </c>
    </row>
    <row r="42" spans="1:3" x14ac:dyDescent="0.3">
      <c r="A42">
        <v>20</v>
      </c>
      <c r="B42" t="s">
        <v>34</v>
      </c>
      <c r="C42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0E73-F134-426B-AA0F-DDD1C07F22C3}">
  <dimension ref="A1:AJ201"/>
  <sheetViews>
    <sheetView zoomScale="70" zoomScaleNormal="70" workbookViewId="0">
      <selection activeCell="G3" sqref="G3"/>
    </sheetView>
  </sheetViews>
  <sheetFormatPr baseColWidth="10" defaultColWidth="8.88671875" defaultRowHeight="14.4" x14ac:dyDescent="0.3"/>
  <cols>
    <col min="2" max="2" width="13.21875" customWidth="1"/>
    <col min="4" max="4" width="12.5546875" customWidth="1"/>
  </cols>
  <sheetData>
    <row r="1" spans="1:36" x14ac:dyDescent="0.3">
      <c r="A1" t="s">
        <v>0</v>
      </c>
      <c r="B1" t="s">
        <v>82</v>
      </c>
      <c r="C1" t="s">
        <v>72</v>
      </c>
      <c r="D1" t="s">
        <v>103</v>
      </c>
      <c r="E1" t="s">
        <v>73</v>
      </c>
      <c r="F1" t="s">
        <v>74</v>
      </c>
    </row>
    <row r="2" spans="1:36" x14ac:dyDescent="0.3">
      <c r="A2">
        <v>1</v>
      </c>
      <c r="B2" t="s">
        <v>1</v>
      </c>
      <c r="C2">
        <v>1</v>
      </c>
      <c r="D2">
        <v>12</v>
      </c>
      <c r="E2">
        <v>1</v>
      </c>
      <c r="F2" t="s">
        <v>2</v>
      </c>
      <c r="AJ2" s="1"/>
    </row>
    <row r="3" spans="1:36" x14ac:dyDescent="0.3">
      <c r="A3">
        <v>2</v>
      </c>
      <c r="B3" t="s">
        <v>1</v>
      </c>
      <c r="C3">
        <v>1</v>
      </c>
      <c r="D3">
        <v>16</v>
      </c>
      <c r="E3">
        <v>0</v>
      </c>
      <c r="F3" t="s">
        <v>3</v>
      </c>
    </row>
    <row r="4" spans="1:36" x14ac:dyDescent="0.3">
      <c r="A4">
        <v>3</v>
      </c>
      <c r="B4" t="s">
        <v>1</v>
      </c>
      <c r="C4">
        <v>1</v>
      </c>
      <c r="D4">
        <v>17</v>
      </c>
      <c r="E4">
        <v>3</v>
      </c>
      <c r="F4" t="s">
        <v>4</v>
      </c>
    </row>
    <row r="5" spans="1:36" x14ac:dyDescent="0.3">
      <c r="A5">
        <v>4</v>
      </c>
      <c r="B5" t="s">
        <v>1</v>
      </c>
      <c r="C5">
        <v>1</v>
      </c>
      <c r="D5">
        <v>15</v>
      </c>
      <c r="E5">
        <v>3</v>
      </c>
      <c r="F5" t="s">
        <v>5</v>
      </c>
    </row>
    <row r="6" spans="1:36" x14ac:dyDescent="0.3">
      <c r="A6">
        <v>5</v>
      </c>
      <c r="B6" t="s">
        <v>1</v>
      </c>
      <c r="C6">
        <v>1</v>
      </c>
      <c r="D6">
        <v>20</v>
      </c>
      <c r="E6">
        <v>2</v>
      </c>
      <c r="F6" t="s">
        <v>6</v>
      </c>
    </row>
    <row r="7" spans="1:36" x14ac:dyDescent="0.3">
      <c r="A7">
        <v>6</v>
      </c>
      <c r="B7" t="s">
        <v>1</v>
      </c>
      <c r="C7">
        <v>1</v>
      </c>
      <c r="D7">
        <v>20</v>
      </c>
      <c r="E7">
        <v>3</v>
      </c>
      <c r="F7" t="s">
        <v>7</v>
      </c>
    </row>
    <row r="8" spans="1:36" x14ac:dyDescent="0.3">
      <c r="A8">
        <v>7</v>
      </c>
      <c r="B8" t="s">
        <v>1</v>
      </c>
      <c r="C8">
        <v>1</v>
      </c>
      <c r="D8">
        <v>28</v>
      </c>
      <c r="E8">
        <v>3</v>
      </c>
      <c r="F8" t="s">
        <v>8</v>
      </c>
    </row>
    <row r="9" spans="1:36" x14ac:dyDescent="0.3">
      <c r="A9">
        <v>8</v>
      </c>
      <c r="B9" t="s">
        <v>1</v>
      </c>
      <c r="C9">
        <v>1</v>
      </c>
      <c r="D9">
        <v>27</v>
      </c>
      <c r="E9">
        <v>2</v>
      </c>
      <c r="F9" t="s">
        <v>9</v>
      </c>
    </row>
    <row r="10" spans="1:36" x14ac:dyDescent="0.3">
      <c r="A10">
        <v>9</v>
      </c>
      <c r="B10" t="s">
        <v>1</v>
      </c>
      <c r="C10">
        <v>1</v>
      </c>
      <c r="D10">
        <v>13</v>
      </c>
      <c r="E10">
        <v>1</v>
      </c>
      <c r="F10" t="s">
        <v>10</v>
      </c>
    </row>
    <row r="11" spans="1:36" x14ac:dyDescent="0.3">
      <c r="A11">
        <v>10</v>
      </c>
      <c r="B11" t="s">
        <v>1</v>
      </c>
      <c r="C11">
        <v>1</v>
      </c>
      <c r="D11">
        <v>11</v>
      </c>
      <c r="E11">
        <v>2</v>
      </c>
      <c r="F11" t="s">
        <v>11</v>
      </c>
    </row>
    <row r="12" spans="1:36" x14ac:dyDescent="0.3">
      <c r="A12">
        <v>1</v>
      </c>
      <c r="B12" t="s">
        <v>1</v>
      </c>
      <c r="C12">
        <v>2</v>
      </c>
      <c r="D12">
        <v>13</v>
      </c>
      <c r="E12">
        <v>1</v>
      </c>
      <c r="F12" t="s">
        <v>10</v>
      </c>
    </row>
    <row r="13" spans="1:36" x14ac:dyDescent="0.3">
      <c r="A13">
        <v>2</v>
      </c>
      <c r="B13" t="s">
        <v>1</v>
      </c>
      <c r="C13">
        <v>2</v>
      </c>
      <c r="D13">
        <v>19</v>
      </c>
      <c r="E13">
        <v>1</v>
      </c>
      <c r="F13" t="s">
        <v>12</v>
      </c>
    </row>
    <row r="14" spans="1:36" x14ac:dyDescent="0.3">
      <c r="A14">
        <v>3</v>
      </c>
      <c r="B14" t="s">
        <v>1</v>
      </c>
      <c r="C14">
        <v>2</v>
      </c>
      <c r="D14">
        <v>20</v>
      </c>
      <c r="E14">
        <v>1</v>
      </c>
      <c r="F14" t="s">
        <v>13</v>
      </c>
    </row>
    <row r="15" spans="1:36" x14ac:dyDescent="0.3">
      <c r="A15">
        <v>4</v>
      </c>
      <c r="B15" t="s">
        <v>1</v>
      </c>
      <c r="C15">
        <v>2</v>
      </c>
      <c r="D15">
        <v>20</v>
      </c>
      <c r="E15">
        <v>2</v>
      </c>
      <c r="F15" t="s">
        <v>6</v>
      </c>
    </row>
    <row r="16" spans="1:36" x14ac:dyDescent="0.3">
      <c r="A16">
        <v>5</v>
      </c>
      <c r="B16" t="s">
        <v>1</v>
      </c>
      <c r="C16">
        <v>2</v>
      </c>
      <c r="D16">
        <v>19</v>
      </c>
      <c r="E16">
        <v>2</v>
      </c>
      <c r="F16" t="s">
        <v>14</v>
      </c>
    </row>
    <row r="17" spans="1:6" x14ac:dyDescent="0.3">
      <c r="A17">
        <v>6</v>
      </c>
      <c r="B17" t="s">
        <v>1</v>
      </c>
      <c r="C17">
        <v>2</v>
      </c>
      <c r="D17">
        <v>20</v>
      </c>
      <c r="E17">
        <v>2</v>
      </c>
      <c r="F17" t="s">
        <v>6</v>
      </c>
    </row>
    <row r="18" spans="1:6" x14ac:dyDescent="0.3">
      <c r="A18">
        <v>7</v>
      </c>
      <c r="B18" t="s">
        <v>1</v>
      </c>
      <c r="C18">
        <v>2</v>
      </c>
      <c r="D18">
        <v>20</v>
      </c>
      <c r="E18">
        <v>2</v>
      </c>
      <c r="F18" t="s">
        <v>6</v>
      </c>
    </row>
    <row r="19" spans="1:6" x14ac:dyDescent="0.3">
      <c r="A19">
        <v>8</v>
      </c>
      <c r="B19" t="s">
        <v>1</v>
      </c>
      <c r="C19">
        <v>2</v>
      </c>
      <c r="D19">
        <v>20</v>
      </c>
      <c r="E19">
        <v>2</v>
      </c>
      <c r="F19" t="s">
        <v>6</v>
      </c>
    </row>
    <row r="20" spans="1:6" x14ac:dyDescent="0.3">
      <c r="A20">
        <v>9</v>
      </c>
      <c r="B20" t="s">
        <v>1</v>
      </c>
      <c r="C20">
        <v>2</v>
      </c>
      <c r="D20">
        <v>10</v>
      </c>
      <c r="E20">
        <v>2</v>
      </c>
      <c r="F20" t="s">
        <v>5</v>
      </c>
    </row>
    <row r="21" spans="1:6" x14ac:dyDescent="0.3">
      <c r="A21">
        <v>10</v>
      </c>
      <c r="B21" t="s">
        <v>1</v>
      </c>
      <c r="C21">
        <v>2</v>
      </c>
      <c r="D21">
        <v>10</v>
      </c>
      <c r="E21">
        <v>1</v>
      </c>
      <c r="F21" t="s">
        <v>6</v>
      </c>
    </row>
    <row r="22" spans="1:6" x14ac:dyDescent="0.3">
      <c r="A22">
        <v>1</v>
      </c>
      <c r="B22" t="s">
        <v>1</v>
      </c>
      <c r="C22">
        <v>3</v>
      </c>
      <c r="D22">
        <v>9</v>
      </c>
      <c r="E22">
        <v>1</v>
      </c>
      <c r="F22" t="s">
        <v>15</v>
      </c>
    </row>
    <row r="23" spans="1:6" x14ac:dyDescent="0.3">
      <c r="A23">
        <v>2</v>
      </c>
      <c r="B23" t="s">
        <v>1</v>
      </c>
      <c r="C23">
        <v>3</v>
      </c>
      <c r="D23">
        <v>9</v>
      </c>
      <c r="E23">
        <v>2</v>
      </c>
      <c r="F23" t="s">
        <v>16</v>
      </c>
    </row>
    <row r="24" spans="1:6" x14ac:dyDescent="0.3">
      <c r="A24">
        <v>3</v>
      </c>
      <c r="B24" t="s">
        <v>1</v>
      </c>
      <c r="C24">
        <v>3</v>
      </c>
      <c r="D24">
        <v>28</v>
      </c>
      <c r="E24">
        <v>2</v>
      </c>
      <c r="F24" t="s">
        <v>17</v>
      </c>
    </row>
    <row r="25" spans="1:6" x14ac:dyDescent="0.3">
      <c r="A25">
        <v>4</v>
      </c>
      <c r="B25" t="s">
        <v>1</v>
      </c>
      <c r="C25">
        <v>3</v>
      </c>
      <c r="D25">
        <v>22</v>
      </c>
      <c r="E25">
        <v>2</v>
      </c>
      <c r="F25" t="s">
        <v>18</v>
      </c>
    </row>
    <row r="26" spans="1:6" x14ac:dyDescent="0.3">
      <c r="A26">
        <v>5</v>
      </c>
      <c r="B26" t="s">
        <v>1</v>
      </c>
      <c r="C26">
        <v>3</v>
      </c>
      <c r="D26">
        <v>22</v>
      </c>
      <c r="E26">
        <v>1</v>
      </c>
      <c r="F26" t="s">
        <v>19</v>
      </c>
    </row>
    <row r="27" spans="1:6" x14ac:dyDescent="0.3">
      <c r="A27">
        <v>6</v>
      </c>
      <c r="B27" t="s">
        <v>1</v>
      </c>
      <c r="C27">
        <v>3</v>
      </c>
      <c r="D27">
        <v>20</v>
      </c>
      <c r="E27">
        <v>3</v>
      </c>
      <c r="F27" t="s">
        <v>7</v>
      </c>
    </row>
    <row r="28" spans="1:6" x14ac:dyDescent="0.3">
      <c r="A28">
        <v>7</v>
      </c>
      <c r="B28" t="s">
        <v>1</v>
      </c>
      <c r="C28">
        <v>3</v>
      </c>
      <c r="D28">
        <v>18</v>
      </c>
      <c r="E28">
        <v>3</v>
      </c>
      <c r="F28" t="s">
        <v>20</v>
      </c>
    </row>
    <row r="29" spans="1:6" x14ac:dyDescent="0.3">
      <c r="A29">
        <v>8</v>
      </c>
      <c r="B29" t="s">
        <v>1</v>
      </c>
      <c r="C29">
        <v>3</v>
      </c>
      <c r="D29">
        <v>9</v>
      </c>
      <c r="E29">
        <v>2</v>
      </c>
      <c r="F29" t="s">
        <v>16</v>
      </c>
    </row>
    <row r="30" spans="1:6" x14ac:dyDescent="0.3">
      <c r="A30">
        <v>9</v>
      </c>
      <c r="B30" t="s">
        <v>1</v>
      </c>
      <c r="C30">
        <v>3</v>
      </c>
      <c r="D30">
        <v>8</v>
      </c>
      <c r="E30">
        <v>1</v>
      </c>
      <c r="F30" t="s">
        <v>21</v>
      </c>
    </row>
    <row r="31" spans="1:6" x14ac:dyDescent="0.3">
      <c r="A31">
        <v>10</v>
      </c>
      <c r="B31" t="s">
        <v>1</v>
      </c>
      <c r="C31">
        <v>3</v>
      </c>
      <c r="D31">
        <v>18</v>
      </c>
      <c r="E31">
        <v>2</v>
      </c>
      <c r="F31" t="s">
        <v>15</v>
      </c>
    </row>
    <row r="32" spans="1:6" x14ac:dyDescent="0.3">
      <c r="A32">
        <v>1</v>
      </c>
      <c r="B32" t="s">
        <v>1</v>
      </c>
      <c r="C32">
        <v>4</v>
      </c>
      <c r="D32">
        <v>12</v>
      </c>
      <c r="E32">
        <v>2</v>
      </c>
      <c r="F32" t="s">
        <v>20</v>
      </c>
    </row>
    <row r="33" spans="1:6" x14ac:dyDescent="0.3">
      <c r="A33">
        <v>2</v>
      </c>
      <c r="B33" t="s">
        <v>1</v>
      </c>
      <c r="C33">
        <v>4</v>
      </c>
      <c r="D33">
        <v>25</v>
      </c>
      <c r="E33">
        <v>0</v>
      </c>
      <c r="F33" t="s">
        <v>3</v>
      </c>
    </row>
    <row r="34" spans="1:6" x14ac:dyDescent="0.3">
      <c r="A34">
        <v>3</v>
      </c>
      <c r="B34" t="s">
        <v>1</v>
      </c>
      <c r="C34">
        <v>4</v>
      </c>
      <c r="D34">
        <v>25</v>
      </c>
      <c r="E34">
        <v>3</v>
      </c>
      <c r="F34" t="s">
        <v>22</v>
      </c>
    </row>
    <row r="35" spans="1:6" x14ac:dyDescent="0.3">
      <c r="A35">
        <v>4</v>
      </c>
      <c r="B35" t="s">
        <v>1</v>
      </c>
      <c r="C35">
        <v>4</v>
      </c>
      <c r="D35">
        <v>11</v>
      </c>
      <c r="E35">
        <v>1</v>
      </c>
      <c r="F35" t="s">
        <v>18</v>
      </c>
    </row>
    <row r="36" spans="1:6" x14ac:dyDescent="0.3">
      <c r="A36">
        <v>5</v>
      </c>
      <c r="B36" t="s">
        <v>1</v>
      </c>
      <c r="C36">
        <v>4</v>
      </c>
      <c r="D36">
        <v>15</v>
      </c>
      <c r="E36">
        <v>1</v>
      </c>
      <c r="F36" t="s">
        <v>23</v>
      </c>
    </row>
    <row r="37" spans="1:6" x14ac:dyDescent="0.3">
      <c r="A37">
        <v>6</v>
      </c>
      <c r="B37" t="s">
        <v>1</v>
      </c>
      <c r="C37">
        <v>4</v>
      </c>
      <c r="D37">
        <v>19</v>
      </c>
      <c r="E37">
        <v>1</v>
      </c>
      <c r="F37" t="s">
        <v>12</v>
      </c>
    </row>
    <row r="38" spans="1:6" x14ac:dyDescent="0.3">
      <c r="A38">
        <v>7</v>
      </c>
      <c r="B38" t="s">
        <v>1</v>
      </c>
      <c r="C38">
        <v>4</v>
      </c>
      <c r="D38">
        <v>30</v>
      </c>
      <c r="E38">
        <v>2</v>
      </c>
      <c r="F38" t="s">
        <v>23</v>
      </c>
    </row>
    <row r="39" spans="1:6" x14ac:dyDescent="0.3">
      <c r="A39">
        <v>8</v>
      </c>
      <c r="B39" t="s">
        <v>1</v>
      </c>
      <c r="C39">
        <v>4</v>
      </c>
      <c r="D39">
        <v>17</v>
      </c>
      <c r="E39">
        <v>1</v>
      </c>
      <c r="F39" t="s">
        <v>24</v>
      </c>
    </row>
    <row r="40" spans="1:6" x14ac:dyDescent="0.3">
      <c r="A40">
        <v>9</v>
      </c>
      <c r="B40" t="s">
        <v>1</v>
      </c>
      <c r="C40">
        <v>4</v>
      </c>
      <c r="D40">
        <v>10</v>
      </c>
      <c r="E40">
        <v>0</v>
      </c>
      <c r="F40" t="s">
        <v>3</v>
      </c>
    </row>
    <row r="41" spans="1:6" x14ac:dyDescent="0.3">
      <c r="A41">
        <v>10</v>
      </c>
      <c r="B41" t="s">
        <v>1</v>
      </c>
      <c r="C41">
        <v>4</v>
      </c>
      <c r="D41">
        <v>19</v>
      </c>
      <c r="E41">
        <v>2</v>
      </c>
      <c r="F41" t="s">
        <v>14</v>
      </c>
    </row>
    <row r="42" spans="1:6" x14ac:dyDescent="0.3">
      <c r="A42">
        <v>1</v>
      </c>
      <c r="B42" t="s">
        <v>1</v>
      </c>
      <c r="C42">
        <v>5</v>
      </c>
      <c r="D42">
        <v>9</v>
      </c>
      <c r="E42">
        <v>1</v>
      </c>
      <c r="F42" t="s">
        <v>15</v>
      </c>
    </row>
    <row r="43" spans="1:6" x14ac:dyDescent="0.3">
      <c r="A43">
        <v>2</v>
      </c>
      <c r="B43" t="s">
        <v>1</v>
      </c>
      <c r="C43">
        <v>5</v>
      </c>
      <c r="D43">
        <v>20</v>
      </c>
      <c r="E43">
        <v>2</v>
      </c>
      <c r="F43" t="s">
        <v>6</v>
      </c>
    </row>
    <row r="44" spans="1:6" x14ac:dyDescent="0.3">
      <c r="A44">
        <v>3</v>
      </c>
      <c r="B44" t="s">
        <v>1</v>
      </c>
      <c r="C44">
        <v>5</v>
      </c>
      <c r="D44">
        <v>4</v>
      </c>
      <c r="E44">
        <v>2</v>
      </c>
      <c r="F44" t="s">
        <v>25</v>
      </c>
    </row>
    <row r="45" spans="1:6" x14ac:dyDescent="0.3">
      <c r="A45">
        <v>4</v>
      </c>
      <c r="B45" t="s">
        <v>1</v>
      </c>
      <c r="C45">
        <v>5</v>
      </c>
      <c r="D45">
        <v>7</v>
      </c>
      <c r="E45">
        <v>2</v>
      </c>
      <c r="F45" t="s">
        <v>26</v>
      </c>
    </row>
    <row r="46" spans="1:6" x14ac:dyDescent="0.3">
      <c r="A46">
        <v>5</v>
      </c>
      <c r="B46" t="s">
        <v>1</v>
      </c>
      <c r="C46">
        <v>5</v>
      </c>
      <c r="D46">
        <v>13</v>
      </c>
      <c r="E46">
        <v>2</v>
      </c>
      <c r="F46" t="s">
        <v>27</v>
      </c>
    </row>
    <row r="47" spans="1:6" x14ac:dyDescent="0.3">
      <c r="A47">
        <v>6</v>
      </c>
      <c r="B47" t="s">
        <v>1</v>
      </c>
      <c r="C47">
        <v>5</v>
      </c>
      <c r="D47">
        <v>9</v>
      </c>
      <c r="E47">
        <v>3</v>
      </c>
      <c r="F47" t="s">
        <v>28</v>
      </c>
    </row>
    <row r="48" spans="1:6" x14ac:dyDescent="0.3">
      <c r="A48">
        <v>7</v>
      </c>
      <c r="B48" t="s">
        <v>1</v>
      </c>
      <c r="C48">
        <v>5</v>
      </c>
      <c r="D48">
        <v>18</v>
      </c>
      <c r="E48">
        <v>2</v>
      </c>
      <c r="F48" t="s">
        <v>15</v>
      </c>
    </row>
    <row r="49" spans="1:6" x14ac:dyDescent="0.3">
      <c r="A49">
        <v>8</v>
      </c>
      <c r="B49" t="s">
        <v>1</v>
      </c>
      <c r="C49">
        <v>5</v>
      </c>
      <c r="D49">
        <v>15</v>
      </c>
      <c r="E49">
        <v>2</v>
      </c>
      <c r="F49" t="s">
        <v>29</v>
      </c>
    </row>
    <row r="50" spans="1:6" x14ac:dyDescent="0.3">
      <c r="A50">
        <v>9</v>
      </c>
      <c r="B50" t="s">
        <v>1</v>
      </c>
      <c r="C50">
        <v>5</v>
      </c>
      <c r="D50">
        <v>10</v>
      </c>
      <c r="E50">
        <v>2</v>
      </c>
      <c r="F50" t="s">
        <v>5</v>
      </c>
    </row>
    <row r="51" spans="1:6" x14ac:dyDescent="0.3">
      <c r="A51">
        <v>10</v>
      </c>
      <c r="B51" t="s">
        <v>1</v>
      </c>
      <c r="C51">
        <v>5</v>
      </c>
      <c r="D51">
        <v>22</v>
      </c>
      <c r="E51">
        <v>2</v>
      </c>
      <c r="F51" t="s">
        <v>18</v>
      </c>
    </row>
    <row r="52" spans="1:6" x14ac:dyDescent="0.3">
      <c r="A52">
        <v>1</v>
      </c>
      <c r="B52" t="s">
        <v>1</v>
      </c>
      <c r="C52">
        <v>6</v>
      </c>
      <c r="D52">
        <v>15</v>
      </c>
      <c r="E52">
        <v>2</v>
      </c>
      <c r="F52" t="s">
        <v>29</v>
      </c>
    </row>
    <row r="53" spans="1:6" x14ac:dyDescent="0.3">
      <c r="A53">
        <v>2</v>
      </c>
      <c r="B53" t="s">
        <v>1</v>
      </c>
      <c r="C53">
        <v>6</v>
      </c>
      <c r="D53">
        <v>20</v>
      </c>
      <c r="E53">
        <v>2</v>
      </c>
      <c r="F53" t="s">
        <v>6</v>
      </c>
    </row>
    <row r="54" spans="1:6" x14ac:dyDescent="0.3">
      <c r="A54">
        <v>3</v>
      </c>
      <c r="B54" t="s">
        <v>1</v>
      </c>
      <c r="C54">
        <v>6</v>
      </c>
      <c r="D54">
        <v>14</v>
      </c>
      <c r="E54">
        <v>2</v>
      </c>
      <c r="F54" t="s">
        <v>30</v>
      </c>
    </row>
    <row r="55" spans="1:6" x14ac:dyDescent="0.3">
      <c r="A55">
        <v>4</v>
      </c>
      <c r="B55" t="s">
        <v>1</v>
      </c>
      <c r="C55">
        <v>6</v>
      </c>
      <c r="D55">
        <v>7</v>
      </c>
      <c r="E55">
        <v>0</v>
      </c>
      <c r="F55" t="s">
        <v>3</v>
      </c>
    </row>
    <row r="56" spans="1:6" x14ac:dyDescent="0.3">
      <c r="A56">
        <v>5</v>
      </c>
      <c r="B56" t="s">
        <v>1</v>
      </c>
      <c r="C56">
        <v>6</v>
      </c>
      <c r="D56">
        <v>13</v>
      </c>
      <c r="E56">
        <v>1</v>
      </c>
      <c r="F56" t="s">
        <v>10</v>
      </c>
    </row>
    <row r="57" spans="1:6" x14ac:dyDescent="0.3">
      <c r="A57">
        <v>6</v>
      </c>
      <c r="B57" t="s">
        <v>1</v>
      </c>
      <c r="C57">
        <v>6</v>
      </c>
      <c r="D57">
        <v>9</v>
      </c>
      <c r="E57">
        <v>2</v>
      </c>
      <c r="F57" t="s">
        <v>16</v>
      </c>
    </row>
    <row r="58" spans="1:6" x14ac:dyDescent="0.3">
      <c r="A58">
        <v>7</v>
      </c>
      <c r="B58" t="s">
        <v>1</v>
      </c>
      <c r="C58">
        <v>6</v>
      </c>
      <c r="D58">
        <v>16</v>
      </c>
      <c r="E58">
        <v>2</v>
      </c>
      <c r="F58" t="s">
        <v>21</v>
      </c>
    </row>
    <row r="59" spans="1:6" x14ac:dyDescent="0.3">
      <c r="A59">
        <v>8</v>
      </c>
      <c r="B59" t="s">
        <v>1</v>
      </c>
      <c r="C59">
        <v>6</v>
      </c>
      <c r="D59">
        <v>15</v>
      </c>
      <c r="E59">
        <v>1</v>
      </c>
      <c r="F59" t="s">
        <v>23</v>
      </c>
    </row>
    <row r="60" spans="1:6" x14ac:dyDescent="0.3">
      <c r="A60">
        <v>9</v>
      </c>
      <c r="B60" t="s">
        <v>1</v>
      </c>
      <c r="C60">
        <v>6</v>
      </c>
      <c r="D60">
        <v>14</v>
      </c>
      <c r="E60">
        <v>1</v>
      </c>
      <c r="F60" t="s">
        <v>17</v>
      </c>
    </row>
    <row r="61" spans="1:6" x14ac:dyDescent="0.3">
      <c r="A61">
        <v>10</v>
      </c>
      <c r="B61" t="s">
        <v>1</v>
      </c>
      <c r="C61">
        <v>6</v>
      </c>
      <c r="D61">
        <v>12</v>
      </c>
      <c r="E61">
        <v>1</v>
      </c>
      <c r="F61" t="s">
        <v>2</v>
      </c>
    </row>
    <row r="62" spans="1:6" x14ac:dyDescent="0.3">
      <c r="A62">
        <v>1</v>
      </c>
      <c r="B62" t="s">
        <v>1</v>
      </c>
      <c r="C62">
        <v>7</v>
      </c>
      <c r="D62">
        <v>15</v>
      </c>
      <c r="E62">
        <v>2</v>
      </c>
      <c r="F62" t="s">
        <v>29</v>
      </c>
    </row>
    <row r="63" spans="1:6" x14ac:dyDescent="0.3">
      <c r="A63">
        <v>2</v>
      </c>
      <c r="B63" t="s">
        <v>1</v>
      </c>
      <c r="C63">
        <v>7</v>
      </c>
      <c r="D63">
        <v>15</v>
      </c>
      <c r="E63">
        <v>1</v>
      </c>
      <c r="F63" t="s">
        <v>23</v>
      </c>
    </row>
    <row r="64" spans="1:6" x14ac:dyDescent="0.3">
      <c r="A64">
        <v>3</v>
      </c>
      <c r="B64" t="s">
        <v>1</v>
      </c>
      <c r="C64">
        <v>7</v>
      </c>
      <c r="D64">
        <v>15</v>
      </c>
      <c r="E64">
        <v>1</v>
      </c>
      <c r="F64" t="s">
        <v>23</v>
      </c>
    </row>
    <row r="65" spans="1:6" x14ac:dyDescent="0.3">
      <c r="A65">
        <v>4</v>
      </c>
      <c r="B65" t="s">
        <v>1</v>
      </c>
      <c r="C65">
        <v>7</v>
      </c>
      <c r="D65">
        <v>15</v>
      </c>
      <c r="E65">
        <v>0</v>
      </c>
      <c r="F65" t="s">
        <v>3</v>
      </c>
    </row>
    <row r="66" spans="1:6" x14ac:dyDescent="0.3">
      <c r="A66">
        <v>5</v>
      </c>
      <c r="B66" t="s">
        <v>1</v>
      </c>
      <c r="C66">
        <v>7</v>
      </c>
      <c r="D66">
        <v>13</v>
      </c>
      <c r="E66">
        <v>0</v>
      </c>
      <c r="F66" t="s">
        <v>3</v>
      </c>
    </row>
    <row r="67" spans="1:6" x14ac:dyDescent="0.3">
      <c r="A67">
        <v>6</v>
      </c>
      <c r="B67" t="s">
        <v>1</v>
      </c>
      <c r="C67">
        <v>7</v>
      </c>
      <c r="D67">
        <v>20</v>
      </c>
      <c r="E67">
        <v>2</v>
      </c>
      <c r="F67" t="s">
        <v>6</v>
      </c>
    </row>
    <row r="68" spans="1:6" x14ac:dyDescent="0.3">
      <c r="A68">
        <v>7</v>
      </c>
      <c r="B68" t="s">
        <v>1</v>
      </c>
      <c r="C68">
        <v>7</v>
      </c>
      <c r="D68">
        <v>17</v>
      </c>
      <c r="E68">
        <v>2</v>
      </c>
      <c r="F68" t="s">
        <v>31</v>
      </c>
    </row>
    <row r="69" spans="1:6" x14ac:dyDescent="0.3">
      <c r="A69">
        <v>8</v>
      </c>
      <c r="B69" t="s">
        <v>1</v>
      </c>
      <c r="C69">
        <v>7</v>
      </c>
      <c r="D69">
        <v>18</v>
      </c>
      <c r="E69">
        <v>2</v>
      </c>
      <c r="F69" t="s">
        <v>15</v>
      </c>
    </row>
    <row r="70" spans="1:6" x14ac:dyDescent="0.3">
      <c r="A70">
        <v>9</v>
      </c>
      <c r="B70" t="s">
        <v>1</v>
      </c>
      <c r="C70">
        <v>7</v>
      </c>
      <c r="D70">
        <v>19</v>
      </c>
      <c r="E70">
        <v>2</v>
      </c>
      <c r="F70" t="s">
        <v>14</v>
      </c>
    </row>
    <row r="71" spans="1:6" x14ac:dyDescent="0.3">
      <c r="A71">
        <v>10</v>
      </c>
      <c r="B71" t="s">
        <v>1</v>
      </c>
      <c r="C71">
        <v>7</v>
      </c>
      <c r="D71">
        <v>21</v>
      </c>
      <c r="E71">
        <v>2</v>
      </c>
      <c r="F71" t="s">
        <v>32</v>
      </c>
    </row>
    <row r="72" spans="1:6" x14ac:dyDescent="0.3">
      <c r="A72">
        <v>1</v>
      </c>
      <c r="B72" t="s">
        <v>1</v>
      </c>
      <c r="C72">
        <v>8</v>
      </c>
      <c r="D72">
        <v>15</v>
      </c>
      <c r="E72">
        <v>2</v>
      </c>
      <c r="F72" t="s">
        <v>29</v>
      </c>
    </row>
    <row r="73" spans="1:6" x14ac:dyDescent="0.3">
      <c r="A73">
        <v>2</v>
      </c>
      <c r="B73" t="s">
        <v>1</v>
      </c>
      <c r="C73">
        <v>8</v>
      </c>
      <c r="D73">
        <v>15</v>
      </c>
      <c r="E73">
        <v>1</v>
      </c>
      <c r="F73" t="s">
        <v>23</v>
      </c>
    </row>
    <row r="74" spans="1:6" x14ac:dyDescent="0.3">
      <c r="A74">
        <v>3</v>
      </c>
      <c r="B74" t="s">
        <v>1</v>
      </c>
      <c r="C74">
        <v>8</v>
      </c>
      <c r="D74">
        <v>15</v>
      </c>
      <c r="E74">
        <v>1</v>
      </c>
      <c r="F74" t="s">
        <v>23</v>
      </c>
    </row>
    <row r="75" spans="1:6" x14ac:dyDescent="0.3">
      <c r="A75">
        <v>4</v>
      </c>
      <c r="B75" t="s">
        <v>1</v>
      </c>
      <c r="C75">
        <v>8</v>
      </c>
      <c r="D75">
        <v>15</v>
      </c>
      <c r="E75">
        <v>0</v>
      </c>
      <c r="F75" t="s">
        <v>3</v>
      </c>
    </row>
    <row r="76" spans="1:6" x14ac:dyDescent="0.3">
      <c r="A76">
        <v>5</v>
      </c>
      <c r="B76" t="s">
        <v>1</v>
      </c>
      <c r="C76">
        <v>8</v>
      </c>
      <c r="D76">
        <v>13</v>
      </c>
      <c r="E76">
        <v>0</v>
      </c>
      <c r="F76" t="s">
        <v>3</v>
      </c>
    </row>
    <row r="77" spans="1:6" x14ac:dyDescent="0.3">
      <c r="A77">
        <v>6</v>
      </c>
      <c r="B77" t="s">
        <v>1</v>
      </c>
      <c r="C77">
        <v>8</v>
      </c>
      <c r="D77">
        <v>20</v>
      </c>
      <c r="E77">
        <v>2</v>
      </c>
      <c r="F77" t="s">
        <v>6</v>
      </c>
    </row>
    <row r="78" spans="1:6" x14ac:dyDescent="0.3">
      <c r="A78">
        <v>7</v>
      </c>
      <c r="B78" t="s">
        <v>1</v>
      </c>
      <c r="C78">
        <v>8</v>
      </c>
      <c r="D78">
        <v>17</v>
      </c>
      <c r="E78">
        <v>2</v>
      </c>
      <c r="F78" t="s">
        <v>31</v>
      </c>
    </row>
    <row r="79" spans="1:6" x14ac:dyDescent="0.3">
      <c r="A79">
        <v>8</v>
      </c>
      <c r="B79" t="s">
        <v>1</v>
      </c>
      <c r="C79">
        <v>8</v>
      </c>
      <c r="D79">
        <v>18</v>
      </c>
      <c r="E79">
        <v>2</v>
      </c>
      <c r="F79" t="s">
        <v>15</v>
      </c>
    </row>
    <row r="80" spans="1:6" x14ac:dyDescent="0.3">
      <c r="A80">
        <v>9</v>
      </c>
      <c r="B80" t="s">
        <v>1</v>
      </c>
      <c r="C80">
        <v>8</v>
      </c>
      <c r="D80">
        <v>19</v>
      </c>
      <c r="E80">
        <v>2</v>
      </c>
      <c r="F80" t="s">
        <v>14</v>
      </c>
    </row>
    <row r="81" spans="1:6" x14ac:dyDescent="0.3">
      <c r="A81">
        <v>10</v>
      </c>
      <c r="B81" t="s">
        <v>1</v>
      </c>
      <c r="C81">
        <v>8</v>
      </c>
      <c r="D81">
        <v>21</v>
      </c>
      <c r="E81">
        <v>2</v>
      </c>
      <c r="F81" t="s">
        <v>32</v>
      </c>
    </row>
    <row r="82" spans="1:6" x14ac:dyDescent="0.3">
      <c r="A82">
        <v>1</v>
      </c>
      <c r="B82" t="s">
        <v>1</v>
      </c>
      <c r="C82">
        <v>9</v>
      </c>
      <c r="D82">
        <v>15</v>
      </c>
      <c r="E82">
        <v>2</v>
      </c>
      <c r="F82" t="s">
        <v>29</v>
      </c>
    </row>
    <row r="83" spans="1:6" x14ac:dyDescent="0.3">
      <c r="A83">
        <v>2</v>
      </c>
      <c r="B83" t="s">
        <v>1</v>
      </c>
      <c r="C83">
        <v>9</v>
      </c>
      <c r="D83">
        <v>14</v>
      </c>
      <c r="E83">
        <v>1</v>
      </c>
      <c r="F83" t="s">
        <v>17</v>
      </c>
    </row>
    <row r="84" spans="1:6" x14ac:dyDescent="0.3">
      <c r="A84">
        <v>3</v>
      </c>
      <c r="B84" t="s">
        <v>1</v>
      </c>
      <c r="C84">
        <v>9</v>
      </c>
      <c r="D84">
        <v>10</v>
      </c>
      <c r="E84">
        <v>1</v>
      </c>
      <c r="F84" t="s">
        <v>6</v>
      </c>
    </row>
    <row r="85" spans="1:6" x14ac:dyDescent="0.3">
      <c r="A85">
        <v>4</v>
      </c>
      <c r="B85" t="s">
        <v>1</v>
      </c>
      <c r="C85">
        <v>9</v>
      </c>
      <c r="D85">
        <v>10</v>
      </c>
      <c r="E85">
        <v>1</v>
      </c>
      <c r="F85" t="s">
        <v>6</v>
      </c>
    </row>
    <row r="86" spans="1:6" x14ac:dyDescent="0.3">
      <c r="A86">
        <v>5</v>
      </c>
      <c r="B86" t="s">
        <v>1</v>
      </c>
      <c r="C86">
        <v>9</v>
      </c>
      <c r="D86">
        <v>13</v>
      </c>
      <c r="E86">
        <v>1</v>
      </c>
      <c r="F86" t="s">
        <v>10</v>
      </c>
    </row>
    <row r="87" spans="1:6" x14ac:dyDescent="0.3">
      <c r="A87">
        <v>6</v>
      </c>
      <c r="B87" t="s">
        <v>1</v>
      </c>
      <c r="C87">
        <v>9</v>
      </c>
      <c r="D87">
        <v>20</v>
      </c>
      <c r="E87">
        <v>2</v>
      </c>
      <c r="F87" t="s">
        <v>6</v>
      </c>
    </row>
    <row r="88" spans="1:6" x14ac:dyDescent="0.3">
      <c r="A88">
        <v>7</v>
      </c>
      <c r="B88" t="s">
        <v>1</v>
      </c>
      <c r="C88">
        <v>9</v>
      </c>
      <c r="D88">
        <v>19</v>
      </c>
      <c r="E88">
        <v>2</v>
      </c>
      <c r="F88" t="s">
        <v>14</v>
      </c>
    </row>
    <row r="89" spans="1:6" x14ac:dyDescent="0.3">
      <c r="A89">
        <v>8</v>
      </c>
      <c r="B89" t="s">
        <v>1</v>
      </c>
      <c r="C89">
        <v>9</v>
      </c>
      <c r="D89">
        <v>16</v>
      </c>
      <c r="E89">
        <v>2</v>
      </c>
      <c r="F89" t="s">
        <v>21</v>
      </c>
    </row>
    <row r="90" spans="1:6" x14ac:dyDescent="0.3">
      <c r="A90">
        <v>9</v>
      </c>
      <c r="B90" t="s">
        <v>1</v>
      </c>
      <c r="C90">
        <v>9</v>
      </c>
      <c r="D90">
        <v>22</v>
      </c>
      <c r="E90">
        <v>2</v>
      </c>
      <c r="F90" t="s">
        <v>18</v>
      </c>
    </row>
    <row r="91" spans="1:6" x14ac:dyDescent="0.3">
      <c r="A91">
        <v>10</v>
      </c>
      <c r="B91" t="s">
        <v>1</v>
      </c>
      <c r="C91">
        <v>9</v>
      </c>
      <c r="D91">
        <v>18</v>
      </c>
      <c r="E91">
        <v>2</v>
      </c>
      <c r="F91" t="s">
        <v>15</v>
      </c>
    </row>
    <row r="92" spans="1:6" x14ac:dyDescent="0.3">
      <c r="A92">
        <v>1</v>
      </c>
      <c r="B92" t="s">
        <v>1</v>
      </c>
      <c r="C92">
        <v>10</v>
      </c>
      <c r="D92">
        <v>15</v>
      </c>
      <c r="E92">
        <v>1</v>
      </c>
      <c r="F92" t="s">
        <v>23</v>
      </c>
    </row>
    <row r="93" spans="1:6" x14ac:dyDescent="0.3">
      <c r="A93">
        <v>2</v>
      </c>
      <c r="B93" t="s">
        <v>1</v>
      </c>
      <c r="C93">
        <v>10</v>
      </c>
      <c r="D93">
        <v>16</v>
      </c>
      <c r="E93">
        <v>1</v>
      </c>
      <c r="F93" t="s">
        <v>33</v>
      </c>
    </row>
    <row r="94" spans="1:6" x14ac:dyDescent="0.3">
      <c r="A94">
        <v>3</v>
      </c>
      <c r="B94" t="s">
        <v>1</v>
      </c>
      <c r="C94">
        <v>10</v>
      </c>
      <c r="D94">
        <v>13</v>
      </c>
      <c r="E94">
        <v>1</v>
      </c>
      <c r="F94" t="s">
        <v>10</v>
      </c>
    </row>
    <row r="95" spans="1:6" x14ac:dyDescent="0.3">
      <c r="A95">
        <v>4</v>
      </c>
      <c r="B95" t="s">
        <v>1</v>
      </c>
      <c r="C95">
        <v>10</v>
      </c>
      <c r="D95">
        <v>10</v>
      </c>
      <c r="E95">
        <v>1</v>
      </c>
      <c r="F95" t="s">
        <v>6</v>
      </c>
    </row>
    <row r="96" spans="1:6" x14ac:dyDescent="0.3">
      <c r="A96">
        <v>5</v>
      </c>
      <c r="B96" t="s">
        <v>1</v>
      </c>
      <c r="C96">
        <v>10</v>
      </c>
      <c r="D96">
        <v>15</v>
      </c>
      <c r="E96">
        <v>1</v>
      </c>
      <c r="F96" t="s">
        <v>23</v>
      </c>
    </row>
    <row r="97" spans="1:6" x14ac:dyDescent="0.3">
      <c r="A97">
        <v>6</v>
      </c>
      <c r="B97" t="s">
        <v>1</v>
      </c>
      <c r="C97">
        <v>10</v>
      </c>
      <c r="D97">
        <v>17</v>
      </c>
      <c r="E97">
        <v>2</v>
      </c>
      <c r="F97" t="s">
        <v>31</v>
      </c>
    </row>
    <row r="98" spans="1:6" x14ac:dyDescent="0.3">
      <c r="A98">
        <v>7</v>
      </c>
      <c r="B98" t="s">
        <v>1</v>
      </c>
      <c r="C98">
        <v>10</v>
      </c>
      <c r="D98">
        <v>22</v>
      </c>
      <c r="E98">
        <v>2</v>
      </c>
      <c r="F98" t="s">
        <v>18</v>
      </c>
    </row>
    <row r="99" spans="1:6" x14ac:dyDescent="0.3">
      <c r="A99">
        <v>8</v>
      </c>
      <c r="B99" t="s">
        <v>1</v>
      </c>
      <c r="C99">
        <v>10</v>
      </c>
      <c r="D99">
        <v>11</v>
      </c>
      <c r="E99">
        <v>1</v>
      </c>
      <c r="F99" t="s">
        <v>18</v>
      </c>
    </row>
    <row r="100" spans="1:6" x14ac:dyDescent="0.3">
      <c r="A100">
        <v>9</v>
      </c>
      <c r="B100" t="s">
        <v>1</v>
      </c>
      <c r="C100">
        <v>10</v>
      </c>
      <c r="D100">
        <v>18</v>
      </c>
      <c r="E100">
        <v>0</v>
      </c>
      <c r="F100" t="s">
        <v>3</v>
      </c>
    </row>
    <row r="101" spans="1:6" x14ac:dyDescent="0.3">
      <c r="A101">
        <v>10</v>
      </c>
      <c r="B101" t="s">
        <v>1</v>
      </c>
      <c r="C101">
        <v>10</v>
      </c>
      <c r="D101">
        <v>14</v>
      </c>
      <c r="E101">
        <v>2</v>
      </c>
      <c r="F101" t="s">
        <v>30</v>
      </c>
    </row>
    <row r="102" spans="1:6" x14ac:dyDescent="0.3">
      <c r="A102">
        <v>1</v>
      </c>
      <c r="B102" t="s">
        <v>34</v>
      </c>
      <c r="C102">
        <v>1</v>
      </c>
      <c r="D102">
        <v>40</v>
      </c>
      <c r="E102">
        <v>2</v>
      </c>
      <c r="F102" t="s">
        <v>13</v>
      </c>
    </row>
    <row r="103" spans="1:6" x14ac:dyDescent="0.3">
      <c r="A103">
        <v>2</v>
      </c>
      <c r="B103" t="s">
        <v>34</v>
      </c>
      <c r="C103">
        <v>1</v>
      </c>
      <c r="D103">
        <v>57</v>
      </c>
      <c r="E103">
        <v>2</v>
      </c>
      <c r="F103" t="s">
        <v>35</v>
      </c>
    </row>
    <row r="104" spans="1:6" x14ac:dyDescent="0.3">
      <c r="A104">
        <v>3</v>
      </c>
      <c r="B104" t="s">
        <v>34</v>
      </c>
      <c r="C104">
        <v>1</v>
      </c>
      <c r="D104">
        <v>37</v>
      </c>
      <c r="E104">
        <v>2</v>
      </c>
      <c r="F104" t="s">
        <v>36</v>
      </c>
    </row>
    <row r="105" spans="1:6" x14ac:dyDescent="0.3">
      <c r="A105">
        <v>4</v>
      </c>
      <c r="B105" t="s">
        <v>34</v>
      </c>
      <c r="C105">
        <v>1</v>
      </c>
      <c r="D105">
        <v>44</v>
      </c>
      <c r="E105">
        <v>3</v>
      </c>
      <c r="F105" t="s">
        <v>37</v>
      </c>
    </row>
    <row r="106" spans="1:6" x14ac:dyDescent="0.3">
      <c r="A106">
        <v>5</v>
      </c>
      <c r="B106" t="s">
        <v>34</v>
      </c>
      <c r="C106">
        <v>1</v>
      </c>
      <c r="D106">
        <v>46</v>
      </c>
      <c r="E106">
        <v>0</v>
      </c>
      <c r="F106" t="s">
        <v>3</v>
      </c>
    </row>
    <row r="107" spans="1:6" x14ac:dyDescent="0.3">
      <c r="A107">
        <v>6</v>
      </c>
      <c r="B107" t="s">
        <v>34</v>
      </c>
      <c r="C107">
        <v>1</v>
      </c>
      <c r="D107">
        <v>41</v>
      </c>
      <c r="E107">
        <v>1</v>
      </c>
      <c r="F107" t="s">
        <v>38</v>
      </c>
    </row>
    <row r="108" spans="1:6" x14ac:dyDescent="0.3">
      <c r="A108">
        <v>7</v>
      </c>
      <c r="B108" t="s">
        <v>34</v>
      </c>
      <c r="C108">
        <v>1</v>
      </c>
      <c r="D108">
        <v>45</v>
      </c>
      <c r="E108">
        <v>2</v>
      </c>
      <c r="F108" t="s">
        <v>39</v>
      </c>
    </row>
    <row r="109" spans="1:6" x14ac:dyDescent="0.3">
      <c r="A109">
        <v>8</v>
      </c>
      <c r="B109" t="s">
        <v>34</v>
      </c>
      <c r="C109">
        <v>1</v>
      </c>
      <c r="D109">
        <v>39</v>
      </c>
      <c r="E109">
        <v>1</v>
      </c>
      <c r="F109" t="s">
        <v>40</v>
      </c>
    </row>
    <row r="110" spans="1:6" x14ac:dyDescent="0.3">
      <c r="A110">
        <v>9</v>
      </c>
      <c r="B110" t="s">
        <v>34</v>
      </c>
      <c r="C110">
        <v>1</v>
      </c>
      <c r="D110">
        <v>40</v>
      </c>
      <c r="E110">
        <v>2</v>
      </c>
      <c r="F110" t="s">
        <v>13</v>
      </c>
    </row>
    <row r="111" spans="1:6" x14ac:dyDescent="0.3">
      <c r="A111">
        <v>10</v>
      </c>
      <c r="B111" t="s">
        <v>34</v>
      </c>
      <c r="C111">
        <v>1</v>
      </c>
      <c r="D111">
        <v>43</v>
      </c>
      <c r="E111">
        <v>2</v>
      </c>
      <c r="F111" t="s">
        <v>41</v>
      </c>
    </row>
    <row r="112" spans="1:6" x14ac:dyDescent="0.3">
      <c r="A112">
        <v>1</v>
      </c>
      <c r="B112" t="s">
        <v>34</v>
      </c>
      <c r="C112">
        <v>2</v>
      </c>
      <c r="D112">
        <v>34</v>
      </c>
      <c r="E112">
        <v>2</v>
      </c>
      <c r="F112" t="s">
        <v>24</v>
      </c>
    </row>
    <row r="113" spans="1:6" x14ac:dyDescent="0.3">
      <c r="A113">
        <v>2</v>
      </c>
      <c r="B113" t="s">
        <v>34</v>
      </c>
      <c r="C113">
        <v>2</v>
      </c>
      <c r="D113">
        <v>35</v>
      </c>
      <c r="E113">
        <v>1</v>
      </c>
      <c r="F113" t="s">
        <v>42</v>
      </c>
    </row>
    <row r="114" spans="1:6" x14ac:dyDescent="0.3">
      <c r="A114">
        <v>3</v>
      </c>
      <c r="B114" t="s">
        <v>34</v>
      </c>
      <c r="C114">
        <v>2</v>
      </c>
      <c r="D114">
        <v>41</v>
      </c>
      <c r="E114">
        <v>2</v>
      </c>
      <c r="F114" t="s">
        <v>43</v>
      </c>
    </row>
    <row r="115" spans="1:6" x14ac:dyDescent="0.3">
      <c r="A115">
        <v>4</v>
      </c>
      <c r="B115" t="s">
        <v>34</v>
      </c>
      <c r="C115">
        <v>2</v>
      </c>
      <c r="D115">
        <v>33</v>
      </c>
      <c r="E115">
        <v>2</v>
      </c>
      <c r="F115" t="s">
        <v>44</v>
      </c>
    </row>
    <row r="116" spans="1:6" x14ac:dyDescent="0.3">
      <c r="A116">
        <v>5</v>
      </c>
      <c r="B116" t="s">
        <v>34</v>
      </c>
      <c r="C116">
        <v>2</v>
      </c>
      <c r="D116">
        <v>51</v>
      </c>
      <c r="E116">
        <v>2</v>
      </c>
      <c r="F116" t="s">
        <v>45</v>
      </c>
    </row>
    <row r="117" spans="1:6" x14ac:dyDescent="0.3">
      <c r="A117">
        <v>6</v>
      </c>
      <c r="B117" t="s">
        <v>34</v>
      </c>
      <c r="C117">
        <v>2</v>
      </c>
      <c r="D117">
        <v>33</v>
      </c>
      <c r="E117">
        <v>2</v>
      </c>
      <c r="F117" t="s">
        <v>44</v>
      </c>
    </row>
    <row r="118" spans="1:6" x14ac:dyDescent="0.3">
      <c r="A118">
        <v>7</v>
      </c>
      <c r="B118" t="s">
        <v>34</v>
      </c>
      <c r="C118">
        <v>2</v>
      </c>
      <c r="D118">
        <v>38</v>
      </c>
      <c r="E118">
        <v>1</v>
      </c>
      <c r="F118" t="s">
        <v>40</v>
      </c>
    </row>
    <row r="119" spans="1:6" x14ac:dyDescent="0.3">
      <c r="A119">
        <v>8</v>
      </c>
      <c r="B119" t="s">
        <v>34</v>
      </c>
      <c r="C119">
        <v>2</v>
      </c>
      <c r="D119">
        <v>41</v>
      </c>
      <c r="E119">
        <v>2</v>
      </c>
      <c r="F119" t="s">
        <v>43</v>
      </c>
    </row>
    <row r="120" spans="1:6" x14ac:dyDescent="0.3">
      <c r="A120">
        <v>9</v>
      </c>
      <c r="B120" t="s">
        <v>34</v>
      </c>
      <c r="C120">
        <v>2</v>
      </c>
      <c r="D120">
        <v>42</v>
      </c>
      <c r="E120">
        <v>2</v>
      </c>
      <c r="F120" t="s">
        <v>46</v>
      </c>
    </row>
    <row r="121" spans="1:6" x14ac:dyDescent="0.3">
      <c r="A121">
        <v>10</v>
      </c>
      <c r="B121" t="s">
        <v>34</v>
      </c>
      <c r="C121">
        <v>2</v>
      </c>
      <c r="D121">
        <v>37</v>
      </c>
      <c r="E121">
        <v>1</v>
      </c>
      <c r="F121" t="s">
        <v>47</v>
      </c>
    </row>
    <row r="122" spans="1:6" x14ac:dyDescent="0.3">
      <c r="A122">
        <v>1</v>
      </c>
      <c r="B122" t="s">
        <v>34</v>
      </c>
      <c r="C122">
        <v>3</v>
      </c>
      <c r="D122">
        <v>43</v>
      </c>
      <c r="E122">
        <v>1</v>
      </c>
      <c r="F122" t="s">
        <v>48</v>
      </c>
    </row>
    <row r="123" spans="1:6" x14ac:dyDescent="0.3">
      <c r="A123">
        <v>2</v>
      </c>
      <c r="B123" t="s">
        <v>34</v>
      </c>
      <c r="C123">
        <v>3</v>
      </c>
      <c r="D123">
        <v>55</v>
      </c>
      <c r="E123">
        <v>2</v>
      </c>
      <c r="F123" t="s">
        <v>49</v>
      </c>
    </row>
    <row r="124" spans="1:6" x14ac:dyDescent="0.3">
      <c r="A124">
        <v>3</v>
      </c>
      <c r="B124" t="s">
        <v>34</v>
      </c>
      <c r="C124">
        <v>3</v>
      </c>
      <c r="D124">
        <v>34</v>
      </c>
      <c r="E124">
        <v>2</v>
      </c>
      <c r="F124" t="s">
        <v>24</v>
      </c>
    </row>
    <row r="125" spans="1:6" x14ac:dyDescent="0.3">
      <c r="A125">
        <v>4</v>
      </c>
      <c r="B125" t="s">
        <v>34</v>
      </c>
      <c r="C125">
        <v>3</v>
      </c>
      <c r="D125">
        <v>45</v>
      </c>
      <c r="E125">
        <v>2</v>
      </c>
      <c r="F125" t="s">
        <v>39</v>
      </c>
    </row>
    <row r="126" spans="1:6" x14ac:dyDescent="0.3">
      <c r="A126">
        <v>5</v>
      </c>
      <c r="B126" t="s">
        <v>34</v>
      </c>
      <c r="C126">
        <v>3</v>
      </c>
      <c r="D126">
        <v>32</v>
      </c>
      <c r="E126">
        <v>2</v>
      </c>
      <c r="F126" t="s">
        <v>33</v>
      </c>
    </row>
    <row r="127" spans="1:6" x14ac:dyDescent="0.3">
      <c r="A127">
        <v>6</v>
      </c>
      <c r="B127" t="s">
        <v>34</v>
      </c>
      <c r="C127">
        <v>3</v>
      </c>
      <c r="D127">
        <v>45</v>
      </c>
      <c r="E127">
        <v>2</v>
      </c>
      <c r="F127" t="s">
        <v>39</v>
      </c>
    </row>
    <row r="128" spans="1:6" x14ac:dyDescent="0.3">
      <c r="A128">
        <v>7</v>
      </c>
      <c r="B128" t="s">
        <v>34</v>
      </c>
      <c r="C128">
        <v>3</v>
      </c>
      <c r="D128">
        <v>51</v>
      </c>
      <c r="E128">
        <v>1</v>
      </c>
      <c r="F128" t="s">
        <v>50</v>
      </c>
    </row>
    <row r="129" spans="1:6" x14ac:dyDescent="0.3">
      <c r="A129">
        <v>8</v>
      </c>
      <c r="B129" t="s">
        <v>34</v>
      </c>
      <c r="C129">
        <v>3</v>
      </c>
      <c r="D129">
        <v>45</v>
      </c>
      <c r="E129">
        <v>0</v>
      </c>
      <c r="F129" t="s">
        <v>3</v>
      </c>
    </row>
    <row r="130" spans="1:6" x14ac:dyDescent="0.3">
      <c r="A130">
        <v>9</v>
      </c>
      <c r="B130" t="s">
        <v>34</v>
      </c>
      <c r="C130">
        <v>3</v>
      </c>
      <c r="D130">
        <v>43</v>
      </c>
      <c r="E130">
        <v>1</v>
      </c>
      <c r="F130" t="s">
        <v>48</v>
      </c>
    </row>
    <row r="131" spans="1:6" x14ac:dyDescent="0.3">
      <c r="A131">
        <v>10</v>
      </c>
      <c r="B131" t="s">
        <v>34</v>
      </c>
      <c r="C131">
        <v>3</v>
      </c>
      <c r="D131">
        <v>47</v>
      </c>
      <c r="E131">
        <v>2</v>
      </c>
      <c r="F131" t="s">
        <v>51</v>
      </c>
    </row>
    <row r="132" spans="1:6" x14ac:dyDescent="0.3">
      <c r="A132">
        <v>1</v>
      </c>
      <c r="B132" t="s">
        <v>34</v>
      </c>
      <c r="C132">
        <v>4</v>
      </c>
      <c r="D132">
        <v>41</v>
      </c>
      <c r="E132">
        <v>0</v>
      </c>
      <c r="F132" t="s">
        <v>3</v>
      </c>
    </row>
    <row r="133" spans="1:6" x14ac:dyDescent="0.3">
      <c r="A133">
        <v>2</v>
      </c>
      <c r="B133" t="s">
        <v>34</v>
      </c>
      <c r="C133">
        <v>4</v>
      </c>
      <c r="D133">
        <v>39</v>
      </c>
      <c r="E133">
        <v>1</v>
      </c>
      <c r="F133" t="s">
        <v>40</v>
      </c>
    </row>
    <row r="134" spans="1:6" x14ac:dyDescent="0.3">
      <c r="A134">
        <v>3</v>
      </c>
      <c r="B134" t="s">
        <v>34</v>
      </c>
      <c r="C134">
        <v>4</v>
      </c>
      <c r="D134">
        <v>42</v>
      </c>
      <c r="E134">
        <v>2</v>
      </c>
      <c r="F134" t="s">
        <v>46</v>
      </c>
    </row>
    <row r="135" spans="1:6" x14ac:dyDescent="0.3">
      <c r="A135">
        <v>4</v>
      </c>
      <c r="B135" t="s">
        <v>34</v>
      </c>
      <c r="C135">
        <v>4</v>
      </c>
      <c r="D135">
        <v>34</v>
      </c>
      <c r="E135">
        <v>1</v>
      </c>
      <c r="F135" t="s">
        <v>42</v>
      </c>
    </row>
    <row r="136" spans="1:6" x14ac:dyDescent="0.3">
      <c r="A136">
        <v>5</v>
      </c>
      <c r="B136" t="s">
        <v>34</v>
      </c>
      <c r="C136">
        <v>4</v>
      </c>
      <c r="D136">
        <v>45</v>
      </c>
      <c r="E136">
        <v>2</v>
      </c>
      <c r="F136" t="s">
        <v>39</v>
      </c>
    </row>
    <row r="137" spans="1:6" x14ac:dyDescent="0.3">
      <c r="A137">
        <v>6</v>
      </c>
      <c r="B137" t="s">
        <v>34</v>
      </c>
      <c r="C137">
        <v>4</v>
      </c>
      <c r="D137">
        <v>43</v>
      </c>
      <c r="E137">
        <v>1</v>
      </c>
      <c r="F137" t="s">
        <v>48</v>
      </c>
    </row>
    <row r="138" spans="1:6" x14ac:dyDescent="0.3">
      <c r="A138">
        <v>7</v>
      </c>
      <c r="B138" t="s">
        <v>34</v>
      </c>
      <c r="C138">
        <v>4</v>
      </c>
      <c r="D138">
        <v>50</v>
      </c>
      <c r="E138">
        <v>2</v>
      </c>
      <c r="F138" t="s">
        <v>52</v>
      </c>
    </row>
    <row r="139" spans="1:6" x14ac:dyDescent="0.3">
      <c r="A139">
        <v>8</v>
      </c>
      <c r="B139" t="s">
        <v>34</v>
      </c>
      <c r="C139">
        <v>4</v>
      </c>
      <c r="D139">
        <v>38</v>
      </c>
      <c r="E139">
        <v>1</v>
      </c>
      <c r="F139" t="s">
        <v>40</v>
      </c>
    </row>
    <row r="140" spans="1:6" x14ac:dyDescent="0.3">
      <c r="A140">
        <v>9</v>
      </c>
      <c r="B140" t="s">
        <v>34</v>
      </c>
      <c r="C140">
        <v>4</v>
      </c>
      <c r="D140">
        <v>44</v>
      </c>
      <c r="E140">
        <v>2</v>
      </c>
      <c r="F140" t="s">
        <v>19</v>
      </c>
    </row>
    <row r="141" spans="1:6" x14ac:dyDescent="0.3">
      <c r="A141">
        <v>10</v>
      </c>
      <c r="B141" t="s">
        <v>34</v>
      </c>
      <c r="C141">
        <v>4</v>
      </c>
      <c r="D141">
        <v>40</v>
      </c>
      <c r="E141">
        <v>1</v>
      </c>
      <c r="F141" t="s">
        <v>53</v>
      </c>
    </row>
    <row r="142" spans="1:6" x14ac:dyDescent="0.3">
      <c r="A142">
        <v>1</v>
      </c>
      <c r="B142" t="s">
        <v>34</v>
      </c>
      <c r="C142">
        <v>5</v>
      </c>
      <c r="D142">
        <v>55</v>
      </c>
      <c r="E142">
        <v>3</v>
      </c>
      <c r="F142" t="s">
        <v>54</v>
      </c>
    </row>
    <row r="143" spans="1:6" x14ac:dyDescent="0.3">
      <c r="A143">
        <v>2</v>
      </c>
      <c r="B143" t="s">
        <v>34</v>
      </c>
      <c r="C143">
        <v>5</v>
      </c>
      <c r="D143">
        <v>45</v>
      </c>
      <c r="E143">
        <v>2</v>
      </c>
      <c r="F143" t="s">
        <v>39</v>
      </c>
    </row>
    <row r="144" spans="1:6" x14ac:dyDescent="0.3">
      <c r="A144">
        <v>3</v>
      </c>
      <c r="B144" t="s">
        <v>34</v>
      </c>
      <c r="C144">
        <v>5</v>
      </c>
      <c r="D144">
        <v>44</v>
      </c>
      <c r="E144">
        <v>1</v>
      </c>
      <c r="F144" t="s">
        <v>48</v>
      </c>
    </row>
    <row r="145" spans="1:6" x14ac:dyDescent="0.3">
      <c r="A145">
        <v>4</v>
      </c>
      <c r="B145" t="s">
        <v>34</v>
      </c>
      <c r="C145">
        <v>5</v>
      </c>
      <c r="D145">
        <v>55</v>
      </c>
      <c r="E145">
        <v>1</v>
      </c>
      <c r="F145" t="s">
        <v>55</v>
      </c>
    </row>
    <row r="146" spans="1:6" x14ac:dyDescent="0.3">
      <c r="A146">
        <v>5</v>
      </c>
      <c r="B146" t="s">
        <v>34</v>
      </c>
      <c r="C146">
        <v>5</v>
      </c>
      <c r="D146">
        <v>40</v>
      </c>
      <c r="E146">
        <v>1</v>
      </c>
      <c r="F146" t="s">
        <v>53</v>
      </c>
    </row>
    <row r="147" spans="1:6" x14ac:dyDescent="0.3">
      <c r="A147">
        <v>6</v>
      </c>
      <c r="B147" t="s">
        <v>34</v>
      </c>
      <c r="C147">
        <v>5</v>
      </c>
      <c r="D147">
        <v>35</v>
      </c>
      <c r="E147">
        <v>2</v>
      </c>
      <c r="F147" t="s">
        <v>56</v>
      </c>
    </row>
    <row r="148" spans="1:6" x14ac:dyDescent="0.3">
      <c r="A148">
        <v>7</v>
      </c>
      <c r="B148" t="s">
        <v>34</v>
      </c>
      <c r="C148">
        <v>5</v>
      </c>
      <c r="D148">
        <v>37</v>
      </c>
      <c r="E148">
        <v>2</v>
      </c>
      <c r="F148" t="s">
        <v>36</v>
      </c>
    </row>
    <row r="149" spans="1:6" x14ac:dyDescent="0.3">
      <c r="A149">
        <v>8</v>
      </c>
      <c r="B149" t="s">
        <v>34</v>
      </c>
      <c r="C149">
        <v>5</v>
      </c>
      <c r="D149">
        <v>43</v>
      </c>
      <c r="E149">
        <v>2</v>
      </c>
      <c r="F149" t="s">
        <v>41</v>
      </c>
    </row>
    <row r="150" spans="1:6" x14ac:dyDescent="0.3">
      <c r="A150">
        <v>9</v>
      </c>
      <c r="B150" t="s">
        <v>34</v>
      </c>
      <c r="C150">
        <v>5</v>
      </c>
      <c r="D150">
        <v>39</v>
      </c>
      <c r="E150">
        <v>1</v>
      </c>
      <c r="F150" t="s">
        <v>40</v>
      </c>
    </row>
    <row r="151" spans="1:6" x14ac:dyDescent="0.3">
      <c r="A151">
        <v>10</v>
      </c>
      <c r="B151" t="s">
        <v>34</v>
      </c>
      <c r="C151">
        <v>5</v>
      </c>
      <c r="D151">
        <v>45</v>
      </c>
      <c r="E151">
        <v>2</v>
      </c>
      <c r="F151" t="s">
        <v>39</v>
      </c>
    </row>
    <row r="152" spans="1:6" x14ac:dyDescent="0.3">
      <c r="A152">
        <v>1</v>
      </c>
      <c r="B152" t="s">
        <v>34</v>
      </c>
      <c r="C152">
        <v>6</v>
      </c>
      <c r="D152">
        <v>27</v>
      </c>
      <c r="E152">
        <v>1</v>
      </c>
      <c r="F152" t="s">
        <v>57</v>
      </c>
    </row>
    <row r="153" spans="1:6" x14ac:dyDescent="0.3">
      <c r="A153">
        <v>2</v>
      </c>
      <c r="B153" t="s">
        <v>34</v>
      </c>
      <c r="C153">
        <v>6</v>
      </c>
      <c r="D153">
        <v>33</v>
      </c>
      <c r="E153">
        <v>2</v>
      </c>
      <c r="F153" t="s">
        <v>44</v>
      </c>
    </row>
    <row r="154" spans="1:6" x14ac:dyDescent="0.3">
      <c r="A154">
        <v>3</v>
      </c>
      <c r="B154" t="s">
        <v>34</v>
      </c>
      <c r="C154">
        <v>6</v>
      </c>
      <c r="D154">
        <v>38</v>
      </c>
      <c r="E154">
        <v>2</v>
      </c>
      <c r="F154" t="s">
        <v>12</v>
      </c>
    </row>
    <row r="155" spans="1:6" x14ac:dyDescent="0.3">
      <c r="A155">
        <v>4</v>
      </c>
      <c r="B155" t="s">
        <v>34</v>
      </c>
      <c r="C155">
        <v>6</v>
      </c>
      <c r="D155">
        <v>41</v>
      </c>
      <c r="E155">
        <v>2</v>
      </c>
      <c r="F155" t="s">
        <v>43</v>
      </c>
    </row>
    <row r="156" spans="1:6" x14ac:dyDescent="0.3">
      <c r="A156">
        <v>5</v>
      </c>
      <c r="B156" t="s">
        <v>34</v>
      </c>
      <c r="C156">
        <v>6</v>
      </c>
      <c r="D156">
        <v>36</v>
      </c>
      <c r="E156">
        <v>2</v>
      </c>
      <c r="F156" t="s">
        <v>58</v>
      </c>
    </row>
    <row r="157" spans="1:6" x14ac:dyDescent="0.3">
      <c r="A157">
        <v>6</v>
      </c>
      <c r="B157" t="s">
        <v>34</v>
      </c>
      <c r="C157">
        <v>6</v>
      </c>
      <c r="D157">
        <v>40</v>
      </c>
      <c r="E157">
        <v>2</v>
      </c>
      <c r="F157" t="s">
        <v>13</v>
      </c>
    </row>
    <row r="158" spans="1:6" x14ac:dyDescent="0.3">
      <c r="A158">
        <v>7</v>
      </c>
      <c r="B158" t="s">
        <v>34</v>
      </c>
      <c r="C158">
        <v>6</v>
      </c>
      <c r="D158">
        <v>42</v>
      </c>
      <c r="E158">
        <v>1</v>
      </c>
      <c r="F158" t="s">
        <v>38</v>
      </c>
    </row>
    <row r="159" spans="1:6" x14ac:dyDescent="0.3">
      <c r="A159">
        <v>8</v>
      </c>
      <c r="B159" t="s">
        <v>34</v>
      </c>
      <c r="C159">
        <v>6</v>
      </c>
      <c r="D159">
        <v>38</v>
      </c>
      <c r="E159">
        <v>2</v>
      </c>
      <c r="F159" t="s">
        <v>12</v>
      </c>
    </row>
    <row r="160" spans="1:6" x14ac:dyDescent="0.3">
      <c r="A160">
        <v>9</v>
      </c>
      <c r="B160" t="s">
        <v>34</v>
      </c>
      <c r="C160">
        <v>6</v>
      </c>
      <c r="D160">
        <v>44</v>
      </c>
      <c r="E160">
        <v>2</v>
      </c>
      <c r="F160" t="s">
        <v>19</v>
      </c>
    </row>
    <row r="161" spans="1:6" x14ac:dyDescent="0.3">
      <c r="A161">
        <v>10</v>
      </c>
      <c r="B161" t="s">
        <v>34</v>
      </c>
      <c r="C161">
        <v>6</v>
      </c>
      <c r="D161">
        <v>41</v>
      </c>
      <c r="E161">
        <v>2</v>
      </c>
      <c r="F161" t="s">
        <v>43</v>
      </c>
    </row>
    <row r="162" spans="1:6" x14ac:dyDescent="0.3">
      <c r="A162">
        <v>1</v>
      </c>
      <c r="B162" t="s">
        <v>34</v>
      </c>
      <c r="C162">
        <v>7</v>
      </c>
      <c r="D162">
        <v>45</v>
      </c>
      <c r="E162">
        <v>0</v>
      </c>
      <c r="F162" t="s">
        <v>3</v>
      </c>
    </row>
    <row r="163" spans="1:6" x14ac:dyDescent="0.3">
      <c r="A163">
        <v>2</v>
      </c>
      <c r="B163" t="s">
        <v>34</v>
      </c>
      <c r="C163">
        <v>7</v>
      </c>
      <c r="D163">
        <v>43</v>
      </c>
      <c r="E163">
        <v>1</v>
      </c>
      <c r="F163" t="s">
        <v>48</v>
      </c>
    </row>
    <row r="164" spans="1:6" x14ac:dyDescent="0.3">
      <c r="A164">
        <v>3</v>
      </c>
      <c r="B164" t="s">
        <v>34</v>
      </c>
      <c r="C164">
        <v>7</v>
      </c>
      <c r="D164">
        <v>58</v>
      </c>
      <c r="E164">
        <v>2</v>
      </c>
      <c r="F164" t="s">
        <v>59</v>
      </c>
    </row>
    <row r="165" spans="1:6" x14ac:dyDescent="0.3">
      <c r="A165">
        <v>4</v>
      </c>
      <c r="B165" t="s">
        <v>34</v>
      </c>
      <c r="C165">
        <v>7</v>
      </c>
      <c r="D165">
        <v>51</v>
      </c>
      <c r="E165">
        <v>1</v>
      </c>
      <c r="F165" t="s">
        <v>50</v>
      </c>
    </row>
    <row r="166" spans="1:6" x14ac:dyDescent="0.3">
      <c r="A166">
        <v>5</v>
      </c>
      <c r="B166" t="s">
        <v>34</v>
      </c>
      <c r="C166">
        <v>7</v>
      </c>
      <c r="D166">
        <v>43</v>
      </c>
      <c r="E166">
        <v>2</v>
      </c>
      <c r="F166" t="s">
        <v>41</v>
      </c>
    </row>
    <row r="167" spans="1:6" x14ac:dyDescent="0.3">
      <c r="A167">
        <v>6</v>
      </c>
      <c r="B167" t="s">
        <v>34</v>
      </c>
      <c r="C167">
        <v>7</v>
      </c>
      <c r="D167">
        <v>47</v>
      </c>
      <c r="E167">
        <v>2</v>
      </c>
      <c r="F167" t="s">
        <v>51</v>
      </c>
    </row>
    <row r="168" spans="1:6" x14ac:dyDescent="0.3">
      <c r="A168">
        <v>7</v>
      </c>
      <c r="B168" t="s">
        <v>34</v>
      </c>
      <c r="C168">
        <v>7</v>
      </c>
      <c r="D168">
        <v>52</v>
      </c>
      <c r="E168">
        <v>2</v>
      </c>
      <c r="F168" t="s">
        <v>60</v>
      </c>
    </row>
    <row r="169" spans="1:6" x14ac:dyDescent="0.3">
      <c r="A169">
        <v>8</v>
      </c>
      <c r="B169" t="s">
        <v>34</v>
      </c>
      <c r="C169">
        <v>7</v>
      </c>
      <c r="D169">
        <v>40</v>
      </c>
      <c r="E169">
        <v>2</v>
      </c>
      <c r="F169" t="s">
        <v>13</v>
      </c>
    </row>
    <row r="170" spans="1:6" x14ac:dyDescent="0.3">
      <c r="A170">
        <v>9</v>
      </c>
      <c r="B170" t="s">
        <v>34</v>
      </c>
      <c r="C170">
        <v>7</v>
      </c>
      <c r="D170">
        <v>53</v>
      </c>
      <c r="E170">
        <v>2</v>
      </c>
      <c r="F170" t="s">
        <v>60</v>
      </c>
    </row>
    <row r="171" spans="1:6" x14ac:dyDescent="0.3">
      <c r="A171">
        <v>10</v>
      </c>
      <c r="B171" t="s">
        <v>34</v>
      </c>
      <c r="C171">
        <v>7</v>
      </c>
      <c r="D171">
        <v>37</v>
      </c>
      <c r="E171">
        <v>1</v>
      </c>
      <c r="F171" t="s">
        <v>47</v>
      </c>
    </row>
    <row r="172" spans="1:6" x14ac:dyDescent="0.3">
      <c r="A172">
        <v>1</v>
      </c>
      <c r="B172" t="s">
        <v>34</v>
      </c>
      <c r="C172">
        <v>8</v>
      </c>
      <c r="D172">
        <v>43</v>
      </c>
      <c r="E172">
        <v>1</v>
      </c>
      <c r="F172" t="s">
        <v>48</v>
      </c>
    </row>
    <row r="173" spans="1:6" x14ac:dyDescent="0.3">
      <c r="A173">
        <v>2</v>
      </c>
      <c r="B173" t="s">
        <v>34</v>
      </c>
      <c r="C173">
        <v>8</v>
      </c>
      <c r="D173">
        <v>39</v>
      </c>
      <c r="E173">
        <v>2</v>
      </c>
      <c r="F173" t="s">
        <v>61</v>
      </c>
    </row>
    <row r="174" spans="1:6" x14ac:dyDescent="0.3">
      <c r="A174">
        <v>3</v>
      </c>
      <c r="B174" t="s">
        <v>34</v>
      </c>
      <c r="C174">
        <v>8</v>
      </c>
      <c r="D174">
        <v>45</v>
      </c>
      <c r="E174">
        <v>2</v>
      </c>
      <c r="F174" t="s">
        <v>39</v>
      </c>
    </row>
    <row r="175" spans="1:6" x14ac:dyDescent="0.3">
      <c r="A175">
        <v>4</v>
      </c>
      <c r="B175" t="s">
        <v>34</v>
      </c>
      <c r="C175">
        <v>8</v>
      </c>
      <c r="D175">
        <v>13</v>
      </c>
      <c r="E175">
        <v>0</v>
      </c>
      <c r="F175" t="s">
        <v>3</v>
      </c>
    </row>
    <row r="176" spans="1:6" x14ac:dyDescent="0.3">
      <c r="A176">
        <v>5</v>
      </c>
      <c r="B176" t="s">
        <v>34</v>
      </c>
      <c r="C176">
        <v>8</v>
      </c>
      <c r="D176">
        <v>33</v>
      </c>
      <c r="E176">
        <v>2</v>
      </c>
      <c r="F176" t="s">
        <v>44</v>
      </c>
    </row>
    <row r="177" spans="1:6" x14ac:dyDescent="0.3">
      <c r="A177">
        <v>6</v>
      </c>
      <c r="B177" t="s">
        <v>34</v>
      </c>
      <c r="C177">
        <v>8</v>
      </c>
      <c r="D177">
        <v>27</v>
      </c>
      <c r="E177">
        <v>0</v>
      </c>
      <c r="F177" t="s">
        <v>3</v>
      </c>
    </row>
    <row r="178" spans="1:6" x14ac:dyDescent="0.3">
      <c r="A178">
        <v>7</v>
      </c>
      <c r="B178" t="s">
        <v>34</v>
      </c>
      <c r="C178">
        <v>8</v>
      </c>
      <c r="D178">
        <v>33</v>
      </c>
      <c r="E178">
        <v>1</v>
      </c>
      <c r="F178" t="s">
        <v>62</v>
      </c>
    </row>
    <row r="179" spans="1:6" x14ac:dyDescent="0.3">
      <c r="A179">
        <v>8</v>
      </c>
      <c r="B179" t="s">
        <v>34</v>
      </c>
      <c r="C179">
        <v>8</v>
      </c>
      <c r="D179">
        <v>35</v>
      </c>
      <c r="E179">
        <v>1</v>
      </c>
      <c r="F179" t="s">
        <v>42</v>
      </c>
    </row>
    <row r="180" spans="1:6" x14ac:dyDescent="0.3">
      <c r="A180">
        <v>9</v>
      </c>
      <c r="B180" t="s">
        <v>34</v>
      </c>
      <c r="C180">
        <v>8</v>
      </c>
      <c r="D180">
        <v>42</v>
      </c>
      <c r="E180">
        <v>2</v>
      </c>
      <c r="F180" t="s">
        <v>46</v>
      </c>
    </row>
    <row r="181" spans="1:6" x14ac:dyDescent="0.3">
      <c r="A181">
        <v>10</v>
      </c>
      <c r="B181" t="s">
        <v>34</v>
      </c>
      <c r="C181">
        <v>8</v>
      </c>
      <c r="D181">
        <v>35</v>
      </c>
      <c r="E181">
        <v>1</v>
      </c>
      <c r="F181" t="s">
        <v>42</v>
      </c>
    </row>
    <row r="182" spans="1:6" x14ac:dyDescent="0.3">
      <c r="A182">
        <v>1</v>
      </c>
      <c r="B182" t="s">
        <v>34</v>
      </c>
      <c r="C182">
        <v>9</v>
      </c>
      <c r="D182">
        <v>28</v>
      </c>
      <c r="E182">
        <v>0</v>
      </c>
      <c r="F182" t="s">
        <v>3</v>
      </c>
    </row>
    <row r="183" spans="1:6" x14ac:dyDescent="0.3">
      <c r="A183">
        <v>2</v>
      </c>
      <c r="B183" t="s">
        <v>34</v>
      </c>
      <c r="C183">
        <v>9</v>
      </c>
      <c r="D183">
        <v>31</v>
      </c>
      <c r="E183">
        <v>1</v>
      </c>
      <c r="F183" t="s">
        <v>63</v>
      </c>
    </row>
    <row r="184" spans="1:6" x14ac:dyDescent="0.3">
      <c r="A184">
        <v>3</v>
      </c>
      <c r="B184" t="s">
        <v>34</v>
      </c>
      <c r="C184">
        <v>9</v>
      </c>
      <c r="D184">
        <v>27</v>
      </c>
      <c r="E184">
        <v>0</v>
      </c>
      <c r="F184" t="s">
        <v>3</v>
      </c>
    </row>
    <row r="185" spans="1:6" x14ac:dyDescent="0.3">
      <c r="A185">
        <v>4</v>
      </c>
      <c r="B185" t="s">
        <v>34</v>
      </c>
      <c r="C185">
        <v>9</v>
      </c>
      <c r="D185">
        <v>33</v>
      </c>
      <c r="E185">
        <v>1</v>
      </c>
      <c r="F185" t="s">
        <v>62</v>
      </c>
    </row>
    <row r="186" spans="1:6" x14ac:dyDescent="0.3">
      <c r="A186">
        <v>5</v>
      </c>
      <c r="B186" t="s">
        <v>34</v>
      </c>
      <c r="C186">
        <v>9</v>
      </c>
      <c r="D186">
        <v>26</v>
      </c>
      <c r="E186">
        <v>1</v>
      </c>
      <c r="F186" t="s">
        <v>60</v>
      </c>
    </row>
    <row r="187" spans="1:6" x14ac:dyDescent="0.3">
      <c r="A187">
        <v>6</v>
      </c>
      <c r="B187" t="s">
        <v>34</v>
      </c>
      <c r="C187">
        <v>9</v>
      </c>
      <c r="D187">
        <v>36</v>
      </c>
      <c r="E187">
        <v>1</v>
      </c>
      <c r="F187" t="s">
        <v>64</v>
      </c>
    </row>
    <row r="188" spans="1:6" x14ac:dyDescent="0.3">
      <c r="A188">
        <v>7</v>
      </c>
      <c r="B188" t="s">
        <v>34</v>
      </c>
      <c r="C188">
        <v>9</v>
      </c>
      <c r="D188">
        <v>35</v>
      </c>
      <c r="E188">
        <v>0</v>
      </c>
      <c r="F188" t="s">
        <v>3</v>
      </c>
    </row>
    <row r="189" spans="1:6" x14ac:dyDescent="0.3">
      <c r="A189">
        <v>8</v>
      </c>
      <c r="B189" t="s">
        <v>34</v>
      </c>
      <c r="C189">
        <v>9</v>
      </c>
      <c r="D189">
        <v>29</v>
      </c>
      <c r="E189">
        <v>0</v>
      </c>
      <c r="F189" t="s">
        <v>3</v>
      </c>
    </row>
    <row r="190" spans="1:6" x14ac:dyDescent="0.3">
      <c r="A190">
        <v>9</v>
      </c>
      <c r="B190" t="s">
        <v>34</v>
      </c>
      <c r="C190">
        <v>9</v>
      </c>
      <c r="D190">
        <v>33</v>
      </c>
      <c r="E190">
        <v>1</v>
      </c>
      <c r="F190" t="s">
        <v>62</v>
      </c>
    </row>
    <row r="191" spans="1:6" x14ac:dyDescent="0.3">
      <c r="A191">
        <v>10</v>
      </c>
      <c r="B191" t="s">
        <v>34</v>
      </c>
      <c r="C191">
        <v>9</v>
      </c>
      <c r="D191">
        <v>38</v>
      </c>
      <c r="E191">
        <v>1</v>
      </c>
      <c r="F191" t="s">
        <v>40</v>
      </c>
    </row>
    <row r="192" spans="1:6" x14ac:dyDescent="0.3">
      <c r="A192">
        <v>1</v>
      </c>
      <c r="B192" t="s">
        <v>34</v>
      </c>
      <c r="C192">
        <v>10</v>
      </c>
      <c r="D192">
        <v>34</v>
      </c>
      <c r="E192">
        <v>1</v>
      </c>
      <c r="F192" t="s">
        <v>42</v>
      </c>
    </row>
    <row r="193" spans="1:6" x14ac:dyDescent="0.3">
      <c r="A193">
        <v>2</v>
      </c>
      <c r="B193" t="s">
        <v>34</v>
      </c>
      <c r="C193">
        <v>10</v>
      </c>
      <c r="D193">
        <v>37</v>
      </c>
      <c r="E193">
        <v>1</v>
      </c>
      <c r="F193" t="s">
        <v>47</v>
      </c>
    </row>
    <row r="194" spans="1:6" x14ac:dyDescent="0.3">
      <c r="A194">
        <v>3</v>
      </c>
      <c r="B194" t="s">
        <v>34</v>
      </c>
      <c r="C194">
        <v>10</v>
      </c>
      <c r="D194">
        <v>30</v>
      </c>
      <c r="E194">
        <v>0</v>
      </c>
      <c r="F194" t="s">
        <v>3</v>
      </c>
    </row>
    <row r="195" spans="1:6" x14ac:dyDescent="0.3">
      <c r="A195">
        <v>4</v>
      </c>
      <c r="B195" t="s">
        <v>34</v>
      </c>
      <c r="C195">
        <v>10</v>
      </c>
      <c r="D195">
        <v>28</v>
      </c>
      <c r="E195">
        <v>1</v>
      </c>
      <c r="F195" t="s">
        <v>49</v>
      </c>
    </row>
    <row r="196" spans="1:6" x14ac:dyDescent="0.3">
      <c r="A196">
        <v>5</v>
      </c>
      <c r="B196" t="s">
        <v>34</v>
      </c>
      <c r="C196">
        <v>10</v>
      </c>
      <c r="D196">
        <v>28</v>
      </c>
      <c r="E196">
        <v>0</v>
      </c>
      <c r="F196" t="s">
        <v>3</v>
      </c>
    </row>
    <row r="197" spans="1:6" x14ac:dyDescent="0.3">
      <c r="A197">
        <v>6</v>
      </c>
      <c r="B197" t="s">
        <v>34</v>
      </c>
      <c r="C197">
        <v>10</v>
      </c>
      <c r="D197">
        <v>30</v>
      </c>
      <c r="E197">
        <v>1</v>
      </c>
      <c r="F197" t="s">
        <v>65</v>
      </c>
    </row>
    <row r="198" spans="1:6" x14ac:dyDescent="0.3">
      <c r="A198">
        <v>7</v>
      </c>
      <c r="B198" t="s">
        <v>34</v>
      </c>
      <c r="C198">
        <v>10</v>
      </c>
      <c r="D198">
        <v>26</v>
      </c>
      <c r="E198">
        <v>0</v>
      </c>
      <c r="F198" t="s">
        <v>3</v>
      </c>
    </row>
    <row r="199" spans="1:6" x14ac:dyDescent="0.3">
      <c r="A199">
        <v>8</v>
      </c>
      <c r="B199" t="s">
        <v>34</v>
      </c>
      <c r="C199">
        <v>10</v>
      </c>
      <c r="D199">
        <v>33</v>
      </c>
      <c r="E199">
        <v>1</v>
      </c>
      <c r="F199" t="s">
        <v>62</v>
      </c>
    </row>
    <row r="200" spans="1:6" x14ac:dyDescent="0.3">
      <c r="A200">
        <v>9</v>
      </c>
      <c r="B200" t="s">
        <v>34</v>
      </c>
      <c r="C200">
        <v>10</v>
      </c>
      <c r="D200">
        <v>28</v>
      </c>
      <c r="E200">
        <v>0</v>
      </c>
      <c r="F200" t="s">
        <v>3</v>
      </c>
    </row>
    <row r="201" spans="1:6" x14ac:dyDescent="0.3">
      <c r="A201">
        <v>10</v>
      </c>
      <c r="B201" t="s">
        <v>34</v>
      </c>
      <c r="C201">
        <v>10</v>
      </c>
      <c r="D201">
        <v>38</v>
      </c>
      <c r="E201">
        <v>1</v>
      </c>
      <c r="F201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4C51-3831-410D-8171-713F9687027F}">
  <dimension ref="A1:H101"/>
  <sheetViews>
    <sheetView topLeftCell="A77" workbookViewId="0">
      <selection activeCell="F14" sqref="F14"/>
    </sheetView>
  </sheetViews>
  <sheetFormatPr baseColWidth="10" defaultColWidth="8.88671875" defaultRowHeight="14.4" x14ac:dyDescent="0.3"/>
  <cols>
    <col min="2" max="2" width="11.44140625" customWidth="1"/>
    <col min="3" max="3" width="16.33203125" customWidth="1"/>
    <col min="4" max="4" width="13.5546875" customWidth="1"/>
  </cols>
  <sheetData>
    <row r="1" spans="1:8" x14ac:dyDescent="0.3">
      <c r="A1" t="s">
        <v>0</v>
      </c>
      <c r="B1" t="s">
        <v>82</v>
      </c>
      <c r="C1" t="s">
        <v>83</v>
      </c>
      <c r="D1" t="s">
        <v>67</v>
      </c>
      <c r="E1" t="s">
        <v>68</v>
      </c>
      <c r="F1" t="s">
        <v>70</v>
      </c>
      <c r="G1" t="s">
        <v>66</v>
      </c>
      <c r="H1" t="s">
        <v>86</v>
      </c>
    </row>
    <row r="2" spans="1:8" x14ac:dyDescent="0.3">
      <c r="A2">
        <v>1</v>
      </c>
      <c r="B2" t="s">
        <v>71</v>
      </c>
      <c r="C2" t="s">
        <v>84</v>
      </c>
      <c r="D2">
        <v>30</v>
      </c>
      <c r="E2">
        <v>60</v>
      </c>
      <c r="F2">
        <v>500</v>
      </c>
      <c r="G2">
        <v>0</v>
      </c>
      <c r="H2">
        <v>0</v>
      </c>
    </row>
    <row r="3" spans="1:8" x14ac:dyDescent="0.3">
      <c r="A3">
        <v>1</v>
      </c>
      <c r="B3" t="s">
        <v>71</v>
      </c>
      <c r="C3" t="s">
        <v>85</v>
      </c>
      <c r="D3">
        <v>37</v>
      </c>
      <c r="E3">
        <v>60</v>
      </c>
      <c r="F3" t="s">
        <v>69</v>
      </c>
      <c r="G3">
        <v>1</v>
      </c>
      <c r="H3">
        <v>1</v>
      </c>
    </row>
    <row r="4" spans="1:8" x14ac:dyDescent="0.3">
      <c r="A4">
        <v>2</v>
      </c>
      <c r="B4" t="s">
        <v>71</v>
      </c>
      <c r="C4" t="s">
        <v>84</v>
      </c>
      <c r="D4">
        <v>0</v>
      </c>
      <c r="E4">
        <v>60</v>
      </c>
      <c r="F4">
        <v>180</v>
      </c>
      <c r="G4">
        <v>0</v>
      </c>
      <c r="H4">
        <v>0</v>
      </c>
    </row>
    <row r="5" spans="1:8" x14ac:dyDescent="0.3">
      <c r="A5">
        <v>2</v>
      </c>
      <c r="B5" t="s">
        <v>71</v>
      </c>
      <c r="C5" t="s">
        <v>85</v>
      </c>
      <c r="D5">
        <v>46</v>
      </c>
      <c r="E5">
        <v>60</v>
      </c>
      <c r="F5" t="s">
        <v>69</v>
      </c>
      <c r="G5">
        <v>1</v>
      </c>
      <c r="H5">
        <v>0</v>
      </c>
    </row>
    <row r="6" spans="1:8" x14ac:dyDescent="0.3">
      <c r="A6">
        <v>3</v>
      </c>
      <c r="B6" t="s">
        <v>71</v>
      </c>
      <c r="C6" t="s">
        <v>84</v>
      </c>
      <c r="D6">
        <v>1</v>
      </c>
      <c r="E6">
        <v>60</v>
      </c>
      <c r="F6">
        <v>160</v>
      </c>
      <c r="G6">
        <v>0</v>
      </c>
      <c r="H6">
        <v>0</v>
      </c>
    </row>
    <row r="7" spans="1:8" x14ac:dyDescent="0.3">
      <c r="A7">
        <v>3</v>
      </c>
      <c r="B7" t="s">
        <v>71</v>
      </c>
      <c r="C7" t="s">
        <v>85</v>
      </c>
      <c r="D7">
        <v>53</v>
      </c>
      <c r="E7">
        <v>60</v>
      </c>
      <c r="F7" t="s">
        <v>69</v>
      </c>
      <c r="G7">
        <v>1</v>
      </c>
      <c r="H7">
        <v>1</v>
      </c>
    </row>
    <row r="8" spans="1:8" x14ac:dyDescent="0.3">
      <c r="A8">
        <v>4</v>
      </c>
      <c r="B8" t="s">
        <v>71</v>
      </c>
      <c r="C8" t="s">
        <v>84</v>
      </c>
      <c r="D8">
        <v>9</v>
      </c>
      <c r="E8">
        <v>60</v>
      </c>
      <c r="F8">
        <v>254</v>
      </c>
      <c r="G8">
        <v>0</v>
      </c>
      <c r="H8">
        <v>0</v>
      </c>
    </row>
    <row r="9" spans="1:8" x14ac:dyDescent="0.3">
      <c r="A9">
        <v>4</v>
      </c>
      <c r="B9" t="s">
        <v>71</v>
      </c>
      <c r="C9" t="s">
        <v>85</v>
      </c>
      <c r="D9">
        <v>54</v>
      </c>
      <c r="E9">
        <v>60</v>
      </c>
      <c r="F9" t="s">
        <v>69</v>
      </c>
      <c r="G9">
        <v>1</v>
      </c>
      <c r="H9">
        <v>0</v>
      </c>
    </row>
    <row r="10" spans="1:8" x14ac:dyDescent="0.3">
      <c r="A10">
        <v>5</v>
      </c>
      <c r="B10" t="s">
        <v>71</v>
      </c>
      <c r="C10" t="s">
        <v>84</v>
      </c>
      <c r="D10">
        <v>2</v>
      </c>
      <c r="E10">
        <v>60</v>
      </c>
      <c r="F10" t="s">
        <v>69</v>
      </c>
      <c r="G10">
        <v>0</v>
      </c>
      <c r="H10">
        <v>0</v>
      </c>
    </row>
    <row r="11" spans="1:8" x14ac:dyDescent="0.3">
      <c r="A11">
        <v>5</v>
      </c>
      <c r="B11" t="s">
        <v>71</v>
      </c>
      <c r="C11" t="s">
        <v>85</v>
      </c>
      <c r="D11">
        <v>50</v>
      </c>
      <c r="E11">
        <v>60</v>
      </c>
      <c r="F11" t="s">
        <v>69</v>
      </c>
      <c r="G11">
        <v>0</v>
      </c>
      <c r="H11">
        <v>0</v>
      </c>
    </row>
    <row r="12" spans="1:8" x14ac:dyDescent="0.3">
      <c r="A12">
        <v>6</v>
      </c>
      <c r="B12" t="s">
        <v>71</v>
      </c>
      <c r="C12" t="s">
        <v>84</v>
      </c>
      <c r="D12">
        <v>4</v>
      </c>
      <c r="E12">
        <v>60</v>
      </c>
      <c r="F12">
        <v>70</v>
      </c>
      <c r="G12">
        <v>0</v>
      </c>
      <c r="H12">
        <v>0</v>
      </c>
    </row>
    <row r="13" spans="1:8" x14ac:dyDescent="0.3">
      <c r="A13">
        <v>6</v>
      </c>
      <c r="B13" t="s">
        <v>71</v>
      </c>
      <c r="C13" t="s">
        <v>85</v>
      </c>
      <c r="D13">
        <v>24</v>
      </c>
      <c r="E13">
        <v>60</v>
      </c>
      <c r="F13" t="s">
        <v>69</v>
      </c>
      <c r="G13">
        <v>1</v>
      </c>
      <c r="H13">
        <v>0</v>
      </c>
    </row>
    <row r="14" spans="1:8" x14ac:dyDescent="0.3">
      <c r="A14">
        <v>7</v>
      </c>
      <c r="B14" t="s">
        <v>71</v>
      </c>
      <c r="C14" t="s">
        <v>84</v>
      </c>
      <c r="D14">
        <v>23</v>
      </c>
      <c r="E14">
        <v>60</v>
      </c>
      <c r="F14">
        <v>353</v>
      </c>
      <c r="G14">
        <v>0</v>
      </c>
      <c r="H14">
        <v>0</v>
      </c>
    </row>
    <row r="15" spans="1:8" x14ac:dyDescent="0.3">
      <c r="A15">
        <v>7</v>
      </c>
      <c r="B15" t="s">
        <v>71</v>
      </c>
      <c r="C15" t="s">
        <v>85</v>
      </c>
      <c r="D15">
        <v>33</v>
      </c>
      <c r="E15">
        <v>60</v>
      </c>
      <c r="F15" t="s">
        <v>69</v>
      </c>
      <c r="G15">
        <v>1</v>
      </c>
      <c r="H15">
        <v>1</v>
      </c>
    </row>
    <row r="16" spans="1:8" x14ac:dyDescent="0.3">
      <c r="A16">
        <v>8</v>
      </c>
      <c r="B16" t="s">
        <v>71</v>
      </c>
      <c r="C16" t="s">
        <v>84</v>
      </c>
      <c r="D16">
        <v>29</v>
      </c>
      <c r="E16">
        <v>60</v>
      </c>
      <c r="F16">
        <v>400</v>
      </c>
      <c r="G16">
        <v>0</v>
      </c>
      <c r="H16">
        <v>0</v>
      </c>
    </row>
    <row r="17" spans="1:8" x14ac:dyDescent="0.3">
      <c r="A17">
        <v>8</v>
      </c>
      <c r="B17" t="s">
        <v>71</v>
      </c>
      <c r="C17" t="s">
        <v>85</v>
      </c>
      <c r="D17">
        <v>27</v>
      </c>
      <c r="E17">
        <v>60</v>
      </c>
      <c r="F17" t="s">
        <v>69</v>
      </c>
      <c r="G17">
        <v>1</v>
      </c>
      <c r="H17">
        <v>1</v>
      </c>
    </row>
    <row r="18" spans="1:8" x14ac:dyDescent="0.3">
      <c r="A18">
        <v>9</v>
      </c>
      <c r="B18" t="s">
        <v>71</v>
      </c>
      <c r="C18" t="s">
        <v>84</v>
      </c>
      <c r="D18">
        <v>26</v>
      </c>
      <c r="E18">
        <v>60</v>
      </c>
      <c r="F18">
        <v>129</v>
      </c>
      <c r="G18">
        <v>0</v>
      </c>
      <c r="H18">
        <v>0</v>
      </c>
    </row>
    <row r="19" spans="1:8" x14ac:dyDescent="0.3">
      <c r="A19">
        <v>9</v>
      </c>
      <c r="B19" t="s">
        <v>71</v>
      </c>
      <c r="C19" t="s">
        <v>85</v>
      </c>
      <c r="D19">
        <v>28</v>
      </c>
      <c r="E19">
        <v>60</v>
      </c>
      <c r="F19" t="s">
        <v>69</v>
      </c>
      <c r="G19">
        <v>1</v>
      </c>
      <c r="H19">
        <v>0</v>
      </c>
    </row>
    <row r="20" spans="1:8" x14ac:dyDescent="0.3">
      <c r="A20">
        <v>10</v>
      </c>
      <c r="B20" t="s">
        <v>71</v>
      </c>
      <c r="C20" t="s">
        <v>84</v>
      </c>
      <c r="D20">
        <v>21</v>
      </c>
      <c r="E20">
        <v>60</v>
      </c>
      <c r="F20" t="s">
        <v>69</v>
      </c>
      <c r="G20">
        <v>0</v>
      </c>
      <c r="H20">
        <v>0</v>
      </c>
    </row>
    <row r="21" spans="1:8" x14ac:dyDescent="0.3">
      <c r="A21">
        <v>10</v>
      </c>
      <c r="B21" t="s">
        <v>71</v>
      </c>
      <c r="C21" t="s">
        <v>85</v>
      </c>
      <c r="D21">
        <v>45</v>
      </c>
      <c r="E21">
        <v>60</v>
      </c>
      <c r="F21" t="s">
        <v>69</v>
      </c>
      <c r="G21">
        <v>0</v>
      </c>
      <c r="H21">
        <v>1</v>
      </c>
    </row>
    <row r="22" spans="1:8" x14ac:dyDescent="0.3">
      <c r="A22">
        <v>11</v>
      </c>
      <c r="B22" t="s">
        <v>71</v>
      </c>
      <c r="C22" t="s">
        <v>84</v>
      </c>
      <c r="D22">
        <v>3</v>
      </c>
      <c r="E22">
        <v>60</v>
      </c>
      <c r="F22">
        <v>130</v>
      </c>
      <c r="G22">
        <v>0</v>
      </c>
      <c r="H22">
        <v>0</v>
      </c>
    </row>
    <row r="23" spans="1:8" x14ac:dyDescent="0.3">
      <c r="A23">
        <v>11</v>
      </c>
      <c r="B23" t="s">
        <v>71</v>
      </c>
      <c r="C23" t="s">
        <v>85</v>
      </c>
      <c r="D23">
        <v>44</v>
      </c>
      <c r="E23">
        <v>60</v>
      </c>
      <c r="F23" t="s">
        <v>69</v>
      </c>
      <c r="G23">
        <v>1</v>
      </c>
      <c r="H23">
        <v>1</v>
      </c>
    </row>
    <row r="24" spans="1:8" x14ac:dyDescent="0.3">
      <c r="A24">
        <v>12</v>
      </c>
      <c r="B24" t="s">
        <v>71</v>
      </c>
      <c r="C24" t="s">
        <v>84</v>
      </c>
      <c r="D24">
        <v>2</v>
      </c>
      <c r="E24">
        <v>60</v>
      </c>
      <c r="F24">
        <v>288</v>
      </c>
      <c r="G24">
        <v>0</v>
      </c>
      <c r="H24">
        <v>0</v>
      </c>
    </row>
    <row r="25" spans="1:8" x14ac:dyDescent="0.3">
      <c r="A25">
        <v>12</v>
      </c>
      <c r="B25" t="s">
        <v>71</v>
      </c>
      <c r="C25" t="s">
        <v>85</v>
      </c>
      <c r="D25">
        <v>20</v>
      </c>
      <c r="E25">
        <v>60</v>
      </c>
      <c r="F25" t="s">
        <v>69</v>
      </c>
      <c r="G25">
        <v>1</v>
      </c>
      <c r="H25">
        <v>1</v>
      </c>
    </row>
    <row r="26" spans="1:8" x14ac:dyDescent="0.3">
      <c r="A26">
        <v>13</v>
      </c>
      <c r="B26" t="s">
        <v>71</v>
      </c>
      <c r="C26" t="s">
        <v>84</v>
      </c>
      <c r="D26">
        <v>4</v>
      </c>
      <c r="E26">
        <v>60</v>
      </c>
      <c r="F26">
        <v>130</v>
      </c>
      <c r="G26">
        <v>0</v>
      </c>
      <c r="H26">
        <v>0</v>
      </c>
    </row>
    <row r="27" spans="1:8" x14ac:dyDescent="0.3">
      <c r="A27">
        <v>13</v>
      </c>
      <c r="B27" t="s">
        <v>71</v>
      </c>
      <c r="C27" t="s">
        <v>85</v>
      </c>
      <c r="D27">
        <v>10</v>
      </c>
      <c r="E27">
        <v>60</v>
      </c>
      <c r="F27" t="s">
        <v>69</v>
      </c>
      <c r="G27">
        <v>1</v>
      </c>
      <c r="H27">
        <v>1</v>
      </c>
    </row>
    <row r="28" spans="1:8" x14ac:dyDescent="0.3">
      <c r="A28">
        <v>14</v>
      </c>
      <c r="B28" t="s">
        <v>71</v>
      </c>
      <c r="C28" t="s">
        <v>84</v>
      </c>
      <c r="D28">
        <v>27</v>
      </c>
      <c r="E28">
        <v>60</v>
      </c>
      <c r="F28" t="s">
        <v>69</v>
      </c>
      <c r="G28">
        <v>0</v>
      </c>
      <c r="H28">
        <v>0</v>
      </c>
    </row>
    <row r="29" spans="1:8" x14ac:dyDescent="0.3">
      <c r="A29">
        <v>14</v>
      </c>
      <c r="B29" t="s">
        <v>71</v>
      </c>
      <c r="C29" t="s">
        <v>85</v>
      </c>
      <c r="D29">
        <v>29</v>
      </c>
      <c r="E29">
        <v>60</v>
      </c>
      <c r="F29" t="s">
        <v>69</v>
      </c>
      <c r="G29">
        <v>0</v>
      </c>
      <c r="H29">
        <v>1</v>
      </c>
    </row>
    <row r="30" spans="1:8" x14ac:dyDescent="0.3">
      <c r="A30">
        <v>15</v>
      </c>
      <c r="B30" t="s">
        <v>71</v>
      </c>
      <c r="C30" t="s">
        <v>84</v>
      </c>
      <c r="D30">
        <v>8</v>
      </c>
      <c r="E30">
        <v>60</v>
      </c>
      <c r="F30">
        <v>180</v>
      </c>
      <c r="G30">
        <v>0</v>
      </c>
      <c r="H30">
        <v>0</v>
      </c>
    </row>
    <row r="31" spans="1:8" x14ac:dyDescent="0.3">
      <c r="A31">
        <v>15</v>
      </c>
      <c r="B31" t="s">
        <v>71</v>
      </c>
      <c r="C31" t="s">
        <v>85</v>
      </c>
      <c r="D31">
        <v>11</v>
      </c>
      <c r="E31">
        <v>60</v>
      </c>
      <c r="F31" t="s">
        <v>69</v>
      </c>
      <c r="G31">
        <v>1</v>
      </c>
      <c r="H31">
        <v>1</v>
      </c>
    </row>
    <row r="32" spans="1:8" x14ac:dyDescent="0.3">
      <c r="A32">
        <v>16</v>
      </c>
      <c r="B32" t="s">
        <v>71</v>
      </c>
      <c r="C32" t="s">
        <v>84</v>
      </c>
      <c r="D32">
        <v>22</v>
      </c>
      <c r="E32">
        <v>60</v>
      </c>
      <c r="F32" t="s">
        <v>69</v>
      </c>
      <c r="G32">
        <v>0</v>
      </c>
      <c r="H32">
        <v>0</v>
      </c>
    </row>
    <row r="33" spans="1:8" x14ac:dyDescent="0.3">
      <c r="A33">
        <v>16</v>
      </c>
      <c r="B33" t="s">
        <v>71</v>
      </c>
      <c r="C33" t="s">
        <v>85</v>
      </c>
      <c r="D33">
        <v>29</v>
      </c>
      <c r="E33">
        <v>60</v>
      </c>
      <c r="F33" t="s">
        <v>69</v>
      </c>
      <c r="G33">
        <v>0</v>
      </c>
      <c r="H33">
        <v>1</v>
      </c>
    </row>
    <row r="34" spans="1:8" x14ac:dyDescent="0.3">
      <c r="A34">
        <v>17</v>
      </c>
      <c r="B34" t="s">
        <v>71</v>
      </c>
      <c r="C34" t="s">
        <v>84</v>
      </c>
      <c r="D34">
        <v>34</v>
      </c>
      <c r="E34">
        <v>60</v>
      </c>
      <c r="F34">
        <v>90</v>
      </c>
      <c r="G34">
        <v>0</v>
      </c>
      <c r="H34">
        <v>0</v>
      </c>
    </row>
    <row r="35" spans="1:8" x14ac:dyDescent="0.3">
      <c r="A35">
        <v>17</v>
      </c>
      <c r="B35" t="s">
        <v>71</v>
      </c>
      <c r="C35" t="s">
        <v>85</v>
      </c>
      <c r="D35">
        <v>2</v>
      </c>
      <c r="E35">
        <v>60</v>
      </c>
      <c r="F35" t="s">
        <v>69</v>
      </c>
      <c r="G35">
        <v>1</v>
      </c>
      <c r="H35">
        <v>1</v>
      </c>
    </row>
    <row r="36" spans="1:8" x14ac:dyDescent="0.3">
      <c r="A36">
        <v>18</v>
      </c>
      <c r="B36" t="s">
        <v>71</v>
      </c>
      <c r="C36" t="s">
        <v>84</v>
      </c>
      <c r="D36">
        <v>28</v>
      </c>
      <c r="E36">
        <v>60</v>
      </c>
      <c r="F36">
        <v>482</v>
      </c>
      <c r="G36">
        <v>0</v>
      </c>
      <c r="H36">
        <v>0</v>
      </c>
    </row>
    <row r="37" spans="1:8" x14ac:dyDescent="0.3">
      <c r="A37">
        <v>18</v>
      </c>
      <c r="B37" t="s">
        <v>71</v>
      </c>
      <c r="C37" t="s">
        <v>85</v>
      </c>
      <c r="D37">
        <v>22</v>
      </c>
      <c r="E37">
        <v>60</v>
      </c>
      <c r="F37" t="s">
        <v>69</v>
      </c>
      <c r="G37">
        <v>1</v>
      </c>
      <c r="H37">
        <v>1</v>
      </c>
    </row>
    <row r="38" spans="1:8" x14ac:dyDescent="0.3">
      <c r="A38">
        <v>19</v>
      </c>
      <c r="B38" t="s">
        <v>71</v>
      </c>
      <c r="C38" t="s">
        <v>84</v>
      </c>
      <c r="D38">
        <v>4</v>
      </c>
      <c r="E38">
        <v>60</v>
      </c>
      <c r="F38">
        <v>310</v>
      </c>
      <c r="G38">
        <v>0</v>
      </c>
      <c r="H38">
        <v>0</v>
      </c>
    </row>
    <row r="39" spans="1:8" x14ac:dyDescent="0.3">
      <c r="A39">
        <v>19</v>
      </c>
      <c r="B39" t="s">
        <v>71</v>
      </c>
      <c r="C39" t="s">
        <v>85</v>
      </c>
      <c r="D39">
        <v>45</v>
      </c>
      <c r="E39">
        <v>60</v>
      </c>
      <c r="F39" t="s">
        <v>69</v>
      </c>
      <c r="G39">
        <v>1</v>
      </c>
      <c r="H39">
        <v>1</v>
      </c>
    </row>
    <row r="40" spans="1:8" x14ac:dyDescent="0.3">
      <c r="A40">
        <v>20</v>
      </c>
      <c r="B40" t="s">
        <v>71</v>
      </c>
      <c r="C40" t="s">
        <v>84</v>
      </c>
      <c r="D40">
        <v>3</v>
      </c>
      <c r="E40">
        <v>60</v>
      </c>
      <c r="F40">
        <v>220</v>
      </c>
      <c r="G40">
        <v>0</v>
      </c>
      <c r="H40">
        <v>0</v>
      </c>
    </row>
    <row r="41" spans="1:8" x14ac:dyDescent="0.3">
      <c r="A41">
        <v>20</v>
      </c>
      <c r="B41" t="s">
        <v>71</v>
      </c>
      <c r="C41" t="s">
        <v>85</v>
      </c>
      <c r="D41">
        <v>45</v>
      </c>
      <c r="E41">
        <v>60</v>
      </c>
      <c r="F41" t="s">
        <v>69</v>
      </c>
      <c r="G41">
        <v>1</v>
      </c>
      <c r="H41">
        <v>1</v>
      </c>
    </row>
    <row r="42" spans="1:8" x14ac:dyDescent="0.3">
      <c r="A42">
        <v>21</v>
      </c>
      <c r="B42" t="s">
        <v>71</v>
      </c>
      <c r="C42" t="s">
        <v>84</v>
      </c>
      <c r="D42">
        <v>5</v>
      </c>
      <c r="E42">
        <v>60</v>
      </c>
      <c r="F42">
        <v>160</v>
      </c>
      <c r="G42">
        <v>0</v>
      </c>
      <c r="H42">
        <v>0</v>
      </c>
    </row>
    <row r="43" spans="1:8" x14ac:dyDescent="0.3">
      <c r="A43">
        <v>21</v>
      </c>
      <c r="B43" t="s">
        <v>71</v>
      </c>
      <c r="C43" t="s">
        <v>85</v>
      </c>
      <c r="D43">
        <v>42</v>
      </c>
      <c r="E43">
        <v>60</v>
      </c>
      <c r="F43" t="s">
        <v>69</v>
      </c>
      <c r="G43">
        <v>1</v>
      </c>
      <c r="H43">
        <v>1</v>
      </c>
    </row>
    <row r="44" spans="1:8" x14ac:dyDescent="0.3">
      <c r="A44">
        <v>22</v>
      </c>
      <c r="B44" t="s">
        <v>71</v>
      </c>
      <c r="C44" t="s">
        <v>84</v>
      </c>
      <c r="D44">
        <v>7</v>
      </c>
      <c r="E44">
        <v>60</v>
      </c>
      <c r="F44" t="s">
        <v>69</v>
      </c>
      <c r="G44">
        <v>0</v>
      </c>
      <c r="H44">
        <v>0</v>
      </c>
    </row>
    <row r="45" spans="1:8" x14ac:dyDescent="0.3">
      <c r="A45">
        <v>22</v>
      </c>
      <c r="B45" t="s">
        <v>71</v>
      </c>
      <c r="C45" t="s">
        <v>85</v>
      </c>
      <c r="D45">
        <v>44</v>
      </c>
      <c r="E45">
        <v>60</v>
      </c>
      <c r="F45" t="s">
        <v>69</v>
      </c>
      <c r="G45">
        <v>0</v>
      </c>
      <c r="H45">
        <v>1</v>
      </c>
    </row>
    <row r="46" spans="1:8" x14ac:dyDescent="0.3">
      <c r="A46">
        <v>23</v>
      </c>
      <c r="B46" t="s">
        <v>71</v>
      </c>
      <c r="C46" t="s">
        <v>84</v>
      </c>
      <c r="D46">
        <v>5</v>
      </c>
      <c r="E46">
        <v>60</v>
      </c>
      <c r="F46" t="s">
        <v>69</v>
      </c>
      <c r="G46">
        <v>0</v>
      </c>
      <c r="H46">
        <v>0</v>
      </c>
    </row>
    <row r="47" spans="1:8" x14ac:dyDescent="0.3">
      <c r="A47">
        <v>23</v>
      </c>
      <c r="B47" t="s">
        <v>71</v>
      </c>
      <c r="C47" t="s">
        <v>85</v>
      </c>
      <c r="D47">
        <v>55</v>
      </c>
      <c r="E47">
        <v>60</v>
      </c>
      <c r="F47" t="s">
        <v>69</v>
      </c>
      <c r="G47">
        <v>0</v>
      </c>
      <c r="H47">
        <v>0</v>
      </c>
    </row>
    <row r="48" spans="1:8" x14ac:dyDescent="0.3">
      <c r="A48">
        <v>24</v>
      </c>
      <c r="B48" t="s">
        <v>71</v>
      </c>
      <c r="C48" t="s">
        <v>84</v>
      </c>
      <c r="D48">
        <v>14</v>
      </c>
      <c r="E48">
        <v>60</v>
      </c>
      <c r="F48">
        <v>178</v>
      </c>
      <c r="G48">
        <v>1</v>
      </c>
      <c r="H48">
        <v>0</v>
      </c>
    </row>
    <row r="49" spans="1:8" x14ac:dyDescent="0.3">
      <c r="A49">
        <v>24</v>
      </c>
      <c r="B49" t="s">
        <v>71</v>
      </c>
      <c r="C49" t="s">
        <v>85</v>
      </c>
      <c r="D49">
        <v>10</v>
      </c>
      <c r="E49">
        <v>60</v>
      </c>
      <c r="F49" t="s">
        <v>69</v>
      </c>
      <c r="G49">
        <v>0</v>
      </c>
      <c r="H49">
        <v>0</v>
      </c>
    </row>
    <row r="50" spans="1:8" x14ac:dyDescent="0.3">
      <c r="A50">
        <v>25</v>
      </c>
      <c r="B50" t="s">
        <v>71</v>
      </c>
      <c r="C50" t="s">
        <v>84</v>
      </c>
      <c r="D50">
        <v>20</v>
      </c>
      <c r="E50">
        <v>60</v>
      </c>
      <c r="F50" t="s">
        <v>69</v>
      </c>
      <c r="G50">
        <v>0</v>
      </c>
      <c r="H50">
        <v>0</v>
      </c>
    </row>
    <row r="51" spans="1:8" x14ac:dyDescent="0.3">
      <c r="A51">
        <v>25</v>
      </c>
      <c r="B51" t="s">
        <v>71</v>
      </c>
      <c r="C51" t="s">
        <v>85</v>
      </c>
      <c r="D51">
        <v>15</v>
      </c>
      <c r="E51">
        <v>60</v>
      </c>
      <c r="F51" t="s">
        <v>69</v>
      </c>
      <c r="G51">
        <v>0</v>
      </c>
      <c r="H51">
        <v>0</v>
      </c>
    </row>
    <row r="52" spans="1:8" x14ac:dyDescent="0.3">
      <c r="A52">
        <v>1</v>
      </c>
      <c r="B52" t="s">
        <v>34</v>
      </c>
      <c r="C52" t="s">
        <v>84</v>
      </c>
      <c r="D52">
        <v>0</v>
      </c>
      <c r="E52">
        <v>60</v>
      </c>
      <c r="F52" t="s">
        <v>69</v>
      </c>
      <c r="G52">
        <v>0</v>
      </c>
      <c r="H52">
        <v>0</v>
      </c>
    </row>
    <row r="53" spans="1:8" x14ac:dyDescent="0.3">
      <c r="A53">
        <v>1</v>
      </c>
      <c r="B53" t="s">
        <v>34</v>
      </c>
      <c r="C53" t="s">
        <v>85</v>
      </c>
      <c r="D53">
        <v>46</v>
      </c>
      <c r="E53">
        <v>60</v>
      </c>
      <c r="F53" t="s">
        <v>69</v>
      </c>
      <c r="G53">
        <v>0</v>
      </c>
      <c r="H53">
        <v>0</v>
      </c>
    </row>
    <row r="54" spans="1:8" x14ac:dyDescent="0.3">
      <c r="A54">
        <v>2</v>
      </c>
      <c r="B54" t="s">
        <v>34</v>
      </c>
      <c r="C54" t="s">
        <v>84</v>
      </c>
      <c r="D54">
        <v>0</v>
      </c>
      <c r="E54">
        <v>60</v>
      </c>
      <c r="F54" t="s">
        <v>69</v>
      </c>
      <c r="G54">
        <v>0</v>
      </c>
      <c r="H54">
        <v>0</v>
      </c>
    </row>
    <row r="55" spans="1:8" x14ac:dyDescent="0.3">
      <c r="A55">
        <v>2</v>
      </c>
      <c r="B55" t="s">
        <v>34</v>
      </c>
      <c r="C55" t="s">
        <v>85</v>
      </c>
      <c r="D55">
        <v>40</v>
      </c>
      <c r="E55">
        <v>60</v>
      </c>
      <c r="F55" t="s">
        <v>69</v>
      </c>
      <c r="G55">
        <v>0</v>
      </c>
      <c r="H55">
        <v>0</v>
      </c>
    </row>
    <row r="56" spans="1:8" x14ac:dyDescent="0.3">
      <c r="A56">
        <v>3</v>
      </c>
      <c r="B56" t="s">
        <v>34</v>
      </c>
      <c r="C56" t="s">
        <v>84</v>
      </c>
      <c r="D56">
        <v>2</v>
      </c>
      <c r="E56">
        <v>60</v>
      </c>
      <c r="F56" t="s">
        <v>69</v>
      </c>
      <c r="G56">
        <v>0</v>
      </c>
      <c r="H56">
        <v>0</v>
      </c>
    </row>
    <row r="57" spans="1:8" x14ac:dyDescent="0.3">
      <c r="A57">
        <v>3</v>
      </c>
      <c r="B57" t="s">
        <v>34</v>
      </c>
      <c r="C57" t="s">
        <v>85</v>
      </c>
      <c r="D57">
        <v>47</v>
      </c>
      <c r="E57">
        <v>60</v>
      </c>
      <c r="F57" t="s">
        <v>69</v>
      </c>
      <c r="G57">
        <v>0</v>
      </c>
      <c r="H57">
        <v>1</v>
      </c>
    </row>
    <row r="58" spans="1:8" x14ac:dyDescent="0.3">
      <c r="A58">
        <v>4</v>
      </c>
      <c r="B58" t="s">
        <v>34</v>
      </c>
      <c r="C58" t="s">
        <v>84</v>
      </c>
      <c r="D58">
        <v>0</v>
      </c>
      <c r="E58">
        <v>60</v>
      </c>
      <c r="F58" t="s">
        <v>69</v>
      </c>
      <c r="G58">
        <v>0</v>
      </c>
      <c r="H58">
        <v>0</v>
      </c>
    </row>
    <row r="59" spans="1:8" x14ac:dyDescent="0.3">
      <c r="A59">
        <v>4</v>
      </c>
      <c r="B59" t="s">
        <v>34</v>
      </c>
      <c r="C59" t="s">
        <v>85</v>
      </c>
      <c r="D59">
        <v>55</v>
      </c>
      <c r="E59">
        <v>60</v>
      </c>
      <c r="F59" t="s">
        <v>69</v>
      </c>
      <c r="G59">
        <v>0</v>
      </c>
      <c r="H59">
        <v>1</v>
      </c>
    </row>
    <row r="60" spans="1:8" x14ac:dyDescent="0.3">
      <c r="A60">
        <v>5</v>
      </c>
      <c r="B60" t="s">
        <v>34</v>
      </c>
      <c r="C60" t="s">
        <v>84</v>
      </c>
      <c r="D60">
        <v>1</v>
      </c>
      <c r="E60">
        <v>60</v>
      </c>
      <c r="F60" t="s">
        <v>69</v>
      </c>
      <c r="G60">
        <v>0</v>
      </c>
      <c r="H60">
        <v>0</v>
      </c>
    </row>
    <row r="61" spans="1:8" x14ac:dyDescent="0.3">
      <c r="A61">
        <v>5</v>
      </c>
      <c r="B61" t="s">
        <v>34</v>
      </c>
      <c r="C61" t="s">
        <v>85</v>
      </c>
      <c r="D61">
        <v>50</v>
      </c>
      <c r="E61">
        <v>60</v>
      </c>
      <c r="F61" t="s">
        <v>69</v>
      </c>
      <c r="G61">
        <v>0</v>
      </c>
      <c r="H61">
        <v>0</v>
      </c>
    </row>
    <row r="62" spans="1:8" x14ac:dyDescent="0.3">
      <c r="A62">
        <v>6</v>
      </c>
      <c r="B62" t="s">
        <v>34</v>
      </c>
      <c r="C62" t="s">
        <v>84</v>
      </c>
      <c r="D62">
        <v>8</v>
      </c>
      <c r="E62">
        <v>60</v>
      </c>
      <c r="F62" t="s">
        <v>69</v>
      </c>
      <c r="G62">
        <v>0</v>
      </c>
      <c r="H62">
        <v>0</v>
      </c>
    </row>
    <row r="63" spans="1:8" x14ac:dyDescent="0.3">
      <c r="A63">
        <v>6</v>
      </c>
      <c r="B63" t="s">
        <v>34</v>
      </c>
      <c r="C63" t="s">
        <v>85</v>
      </c>
      <c r="D63">
        <v>12</v>
      </c>
      <c r="E63">
        <v>60</v>
      </c>
      <c r="F63" t="s">
        <v>69</v>
      </c>
      <c r="G63">
        <v>0</v>
      </c>
      <c r="H63">
        <v>0</v>
      </c>
    </row>
    <row r="64" spans="1:8" x14ac:dyDescent="0.3">
      <c r="A64">
        <v>7</v>
      </c>
      <c r="B64" t="s">
        <v>34</v>
      </c>
      <c r="C64" t="s">
        <v>84</v>
      </c>
      <c r="D64">
        <v>0</v>
      </c>
      <c r="E64">
        <v>60</v>
      </c>
      <c r="F64" t="s">
        <v>69</v>
      </c>
      <c r="G64">
        <v>0</v>
      </c>
      <c r="H64">
        <v>0</v>
      </c>
    </row>
    <row r="65" spans="1:8" x14ac:dyDescent="0.3">
      <c r="A65">
        <v>7</v>
      </c>
      <c r="B65" t="s">
        <v>34</v>
      </c>
      <c r="C65" t="s">
        <v>85</v>
      </c>
      <c r="D65">
        <v>37</v>
      </c>
      <c r="E65">
        <v>60</v>
      </c>
      <c r="F65" t="s">
        <v>69</v>
      </c>
      <c r="G65">
        <v>0</v>
      </c>
      <c r="H65">
        <v>0</v>
      </c>
    </row>
    <row r="66" spans="1:8" x14ac:dyDescent="0.3">
      <c r="A66">
        <v>8</v>
      </c>
      <c r="B66" t="s">
        <v>34</v>
      </c>
      <c r="C66" t="s">
        <v>84</v>
      </c>
      <c r="D66">
        <v>5</v>
      </c>
      <c r="E66">
        <v>60</v>
      </c>
      <c r="F66" t="s">
        <v>69</v>
      </c>
      <c r="G66">
        <v>0</v>
      </c>
      <c r="H66">
        <v>0</v>
      </c>
    </row>
    <row r="67" spans="1:8" x14ac:dyDescent="0.3">
      <c r="A67">
        <v>8</v>
      </c>
      <c r="B67" t="s">
        <v>34</v>
      </c>
      <c r="C67" t="s">
        <v>85</v>
      </c>
      <c r="D67">
        <v>30</v>
      </c>
      <c r="E67">
        <v>60</v>
      </c>
      <c r="F67" t="s">
        <v>69</v>
      </c>
      <c r="G67">
        <v>0</v>
      </c>
      <c r="H67">
        <v>0</v>
      </c>
    </row>
    <row r="68" spans="1:8" x14ac:dyDescent="0.3">
      <c r="A68">
        <v>9</v>
      </c>
      <c r="B68" t="s">
        <v>34</v>
      </c>
      <c r="C68" t="s">
        <v>84</v>
      </c>
      <c r="D68">
        <v>31</v>
      </c>
      <c r="E68">
        <v>60</v>
      </c>
      <c r="F68" t="s">
        <v>69</v>
      </c>
      <c r="G68">
        <v>0</v>
      </c>
      <c r="H68">
        <v>0</v>
      </c>
    </row>
    <row r="69" spans="1:8" x14ac:dyDescent="0.3">
      <c r="A69">
        <v>9</v>
      </c>
      <c r="B69" t="s">
        <v>34</v>
      </c>
      <c r="C69" t="s">
        <v>85</v>
      </c>
      <c r="D69">
        <v>5</v>
      </c>
      <c r="E69">
        <v>60</v>
      </c>
      <c r="F69" t="s">
        <v>69</v>
      </c>
      <c r="G69">
        <v>0</v>
      </c>
      <c r="H69">
        <v>0</v>
      </c>
    </row>
    <row r="70" spans="1:8" x14ac:dyDescent="0.3">
      <c r="A70">
        <v>10</v>
      </c>
      <c r="B70" t="s">
        <v>34</v>
      </c>
      <c r="C70" t="s">
        <v>84</v>
      </c>
      <c r="D70">
        <v>10</v>
      </c>
      <c r="E70">
        <v>60</v>
      </c>
      <c r="F70" t="s">
        <v>69</v>
      </c>
      <c r="G70">
        <v>0</v>
      </c>
      <c r="H70">
        <v>0</v>
      </c>
    </row>
    <row r="71" spans="1:8" x14ac:dyDescent="0.3">
      <c r="A71">
        <v>10</v>
      </c>
      <c r="B71" t="s">
        <v>34</v>
      </c>
      <c r="C71" t="s">
        <v>85</v>
      </c>
      <c r="D71">
        <v>18</v>
      </c>
      <c r="E71">
        <v>60</v>
      </c>
      <c r="F71" t="s">
        <v>69</v>
      </c>
      <c r="G71">
        <v>0</v>
      </c>
      <c r="H71">
        <v>0</v>
      </c>
    </row>
    <row r="72" spans="1:8" x14ac:dyDescent="0.3">
      <c r="A72">
        <v>11</v>
      </c>
      <c r="B72" t="s">
        <v>34</v>
      </c>
      <c r="C72" t="s">
        <v>84</v>
      </c>
      <c r="D72">
        <v>3</v>
      </c>
      <c r="E72">
        <v>60</v>
      </c>
      <c r="F72" t="s">
        <v>69</v>
      </c>
      <c r="G72">
        <v>0</v>
      </c>
      <c r="H72">
        <v>0</v>
      </c>
    </row>
    <row r="73" spans="1:8" x14ac:dyDescent="0.3">
      <c r="A73">
        <v>11</v>
      </c>
      <c r="B73" t="s">
        <v>34</v>
      </c>
      <c r="C73" t="s">
        <v>85</v>
      </c>
      <c r="D73">
        <v>57</v>
      </c>
      <c r="E73">
        <v>60</v>
      </c>
      <c r="F73" t="s">
        <v>69</v>
      </c>
      <c r="G73">
        <v>0</v>
      </c>
      <c r="H73">
        <v>0</v>
      </c>
    </row>
    <row r="74" spans="1:8" x14ac:dyDescent="0.3">
      <c r="A74">
        <v>12</v>
      </c>
      <c r="B74" t="s">
        <v>34</v>
      </c>
      <c r="C74" t="s">
        <v>84</v>
      </c>
      <c r="D74">
        <v>7</v>
      </c>
      <c r="E74">
        <v>60</v>
      </c>
      <c r="F74" t="s">
        <v>69</v>
      </c>
      <c r="G74">
        <v>0</v>
      </c>
      <c r="H74">
        <v>0</v>
      </c>
    </row>
    <row r="75" spans="1:8" x14ac:dyDescent="0.3">
      <c r="A75">
        <v>12</v>
      </c>
      <c r="B75" t="s">
        <v>34</v>
      </c>
      <c r="C75" t="s">
        <v>85</v>
      </c>
      <c r="D75">
        <v>44</v>
      </c>
      <c r="E75">
        <v>60</v>
      </c>
      <c r="F75" t="s">
        <v>69</v>
      </c>
      <c r="G75">
        <v>0</v>
      </c>
      <c r="H75">
        <v>0</v>
      </c>
    </row>
    <row r="76" spans="1:8" x14ac:dyDescent="0.3">
      <c r="A76">
        <v>13</v>
      </c>
      <c r="B76" t="s">
        <v>34</v>
      </c>
      <c r="C76" t="s">
        <v>84</v>
      </c>
      <c r="D76">
        <v>2</v>
      </c>
      <c r="E76">
        <v>60</v>
      </c>
      <c r="F76" t="s">
        <v>69</v>
      </c>
      <c r="G76">
        <v>0</v>
      </c>
      <c r="H76">
        <v>0</v>
      </c>
    </row>
    <row r="77" spans="1:8" x14ac:dyDescent="0.3">
      <c r="A77">
        <v>13</v>
      </c>
      <c r="B77" t="s">
        <v>34</v>
      </c>
      <c r="C77" t="s">
        <v>85</v>
      </c>
      <c r="D77">
        <v>46</v>
      </c>
      <c r="E77">
        <v>60</v>
      </c>
      <c r="F77" t="s">
        <v>69</v>
      </c>
      <c r="G77">
        <v>0</v>
      </c>
      <c r="H77">
        <v>1</v>
      </c>
    </row>
    <row r="78" spans="1:8" x14ac:dyDescent="0.3">
      <c r="A78">
        <v>14</v>
      </c>
      <c r="B78" t="s">
        <v>34</v>
      </c>
      <c r="C78" t="s">
        <v>84</v>
      </c>
      <c r="D78">
        <v>3</v>
      </c>
      <c r="E78">
        <v>60</v>
      </c>
      <c r="F78" t="s">
        <v>69</v>
      </c>
      <c r="G78">
        <v>0</v>
      </c>
      <c r="H78">
        <v>0</v>
      </c>
    </row>
    <row r="79" spans="1:8" x14ac:dyDescent="0.3">
      <c r="A79">
        <v>14</v>
      </c>
      <c r="B79" t="s">
        <v>34</v>
      </c>
      <c r="C79" t="s">
        <v>85</v>
      </c>
      <c r="D79">
        <v>40</v>
      </c>
      <c r="E79">
        <v>60</v>
      </c>
      <c r="F79" t="s">
        <v>69</v>
      </c>
      <c r="G79">
        <v>0</v>
      </c>
      <c r="H79">
        <v>0</v>
      </c>
    </row>
    <row r="80" spans="1:8" x14ac:dyDescent="0.3">
      <c r="A80">
        <v>15</v>
      </c>
      <c r="B80" t="s">
        <v>34</v>
      </c>
      <c r="C80" t="s">
        <v>84</v>
      </c>
      <c r="D80">
        <v>4</v>
      </c>
      <c r="E80">
        <v>60</v>
      </c>
      <c r="F80" t="s">
        <v>69</v>
      </c>
      <c r="G80">
        <v>0</v>
      </c>
      <c r="H80">
        <v>0</v>
      </c>
    </row>
    <row r="81" spans="1:8" x14ac:dyDescent="0.3">
      <c r="A81">
        <v>15</v>
      </c>
      <c r="B81" t="s">
        <v>34</v>
      </c>
      <c r="C81" t="s">
        <v>85</v>
      </c>
      <c r="D81">
        <v>40</v>
      </c>
      <c r="E81">
        <v>60</v>
      </c>
      <c r="F81" t="s">
        <v>69</v>
      </c>
      <c r="G81">
        <v>0</v>
      </c>
      <c r="H81">
        <v>1</v>
      </c>
    </row>
    <row r="82" spans="1:8" x14ac:dyDescent="0.3">
      <c r="A82">
        <v>16</v>
      </c>
      <c r="B82" t="s">
        <v>34</v>
      </c>
      <c r="C82" t="s">
        <v>84</v>
      </c>
      <c r="D82">
        <v>8</v>
      </c>
      <c r="E82">
        <v>60</v>
      </c>
      <c r="F82" t="s">
        <v>69</v>
      </c>
      <c r="G82">
        <v>0</v>
      </c>
      <c r="H82">
        <v>0</v>
      </c>
    </row>
    <row r="83" spans="1:8" x14ac:dyDescent="0.3">
      <c r="A83">
        <v>16</v>
      </c>
      <c r="B83" t="s">
        <v>34</v>
      </c>
      <c r="C83" t="s">
        <v>85</v>
      </c>
      <c r="D83">
        <v>38</v>
      </c>
      <c r="E83">
        <v>60</v>
      </c>
      <c r="F83" t="s">
        <v>69</v>
      </c>
      <c r="G83">
        <v>0</v>
      </c>
      <c r="H83">
        <v>0</v>
      </c>
    </row>
    <row r="84" spans="1:8" x14ac:dyDescent="0.3">
      <c r="A84">
        <v>17</v>
      </c>
      <c r="B84" t="s">
        <v>34</v>
      </c>
      <c r="C84" t="s">
        <v>84</v>
      </c>
      <c r="D84">
        <v>6</v>
      </c>
      <c r="E84">
        <v>60</v>
      </c>
      <c r="F84" t="s">
        <v>69</v>
      </c>
      <c r="G84">
        <v>0</v>
      </c>
      <c r="H84">
        <v>0</v>
      </c>
    </row>
    <row r="85" spans="1:8" x14ac:dyDescent="0.3">
      <c r="A85">
        <v>17</v>
      </c>
      <c r="B85" t="s">
        <v>34</v>
      </c>
      <c r="C85" t="s">
        <v>85</v>
      </c>
      <c r="D85">
        <v>42</v>
      </c>
      <c r="E85">
        <v>60</v>
      </c>
      <c r="F85" t="s">
        <v>69</v>
      </c>
      <c r="G85">
        <v>0</v>
      </c>
      <c r="H85">
        <v>0</v>
      </c>
    </row>
    <row r="86" spans="1:8" x14ac:dyDescent="0.3">
      <c r="A86">
        <v>18</v>
      </c>
      <c r="B86" t="s">
        <v>34</v>
      </c>
      <c r="C86" t="s">
        <v>84</v>
      </c>
      <c r="D86">
        <v>1</v>
      </c>
      <c r="E86">
        <v>60</v>
      </c>
      <c r="F86" t="s">
        <v>69</v>
      </c>
      <c r="G86">
        <v>0</v>
      </c>
      <c r="H86">
        <v>0</v>
      </c>
    </row>
    <row r="87" spans="1:8" x14ac:dyDescent="0.3">
      <c r="A87">
        <v>18</v>
      </c>
      <c r="B87" t="s">
        <v>34</v>
      </c>
      <c r="C87" t="s">
        <v>85</v>
      </c>
      <c r="D87">
        <v>44</v>
      </c>
      <c r="E87">
        <v>60</v>
      </c>
      <c r="F87" t="s">
        <v>69</v>
      </c>
      <c r="G87">
        <v>0</v>
      </c>
      <c r="H87">
        <v>0</v>
      </c>
    </row>
    <row r="88" spans="1:8" x14ac:dyDescent="0.3">
      <c r="A88">
        <v>19</v>
      </c>
      <c r="B88" t="s">
        <v>34</v>
      </c>
      <c r="C88" t="s">
        <v>84</v>
      </c>
      <c r="D88">
        <v>9</v>
      </c>
      <c r="E88">
        <v>60</v>
      </c>
      <c r="F88" t="s">
        <v>69</v>
      </c>
      <c r="G88">
        <v>0</v>
      </c>
      <c r="H88">
        <v>0</v>
      </c>
    </row>
    <row r="89" spans="1:8" x14ac:dyDescent="0.3">
      <c r="A89">
        <v>19</v>
      </c>
      <c r="B89" t="s">
        <v>34</v>
      </c>
      <c r="C89" t="s">
        <v>85</v>
      </c>
      <c r="D89">
        <v>30</v>
      </c>
      <c r="E89">
        <v>60</v>
      </c>
      <c r="F89" t="s">
        <v>69</v>
      </c>
      <c r="G89">
        <v>0</v>
      </c>
      <c r="H89">
        <v>1</v>
      </c>
    </row>
    <row r="90" spans="1:8" x14ac:dyDescent="0.3">
      <c r="A90">
        <v>20</v>
      </c>
      <c r="B90" t="s">
        <v>34</v>
      </c>
      <c r="C90" t="s">
        <v>84</v>
      </c>
      <c r="D90">
        <v>0</v>
      </c>
      <c r="E90">
        <v>60</v>
      </c>
      <c r="F90" t="s">
        <v>69</v>
      </c>
      <c r="G90">
        <v>0</v>
      </c>
      <c r="H90">
        <v>0</v>
      </c>
    </row>
    <row r="91" spans="1:8" x14ac:dyDescent="0.3">
      <c r="A91">
        <v>20</v>
      </c>
      <c r="B91" t="s">
        <v>34</v>
      </c>
      <c r="C91" t="s">
        <v>85</v>
      </c>
      <c r="D91">
        <v>58</v>
      </c>
      <c r="E91">
        <v>60</v>
      </c>
      <c r="F91">
        <v>104</v>
      </c>
      <c r="G91">
        <v>1</v>
      </c>
      <c r="H91">
        <v>0</v>
      </c>
    </row>
    <row r="92" spans="1:8" x14ac:dyDescent="0.3">
      <c r="A92">
        <v>21</v>
      </c>
      <c r="B92" t="s">
        <v>34</v>
      </c>
      <c r="C92" t="s">
        <v>84</v>
      </c>
      <c r="D92">
        <v>5</v>
      </c>
      <c r="E92">
        <v>60</v>
      </c>
      <c r="F92" t="s">
        <v>69</v>
      </c>
      <c r="G92">
        <v>0</v>
      </c>
      <c r="H92">
        <v>0</v>
      </c>
    </row>
    <row r="93" spans="1:8" x14ac:dyDescent="0.3">
      <c r="A93">
        <v>21</v>
      </c>
      <c r="B93" t="s">
        <v>34</v>
      </c>
      <c r="C93" t="s">
        <v>85</v>
      </c>
      <c r="D93">
        <v>35</v>
      </c>
      <c r="E93">
        <v>60</v>
      </c>
      <c r="F93" t="s">
        <v>69</v>
      </c>
      <c r="G93">
        <v>0</v>
      </c>
      <c r="H93">
        <v>0</v>
      </c>
    </row>
    <row r="94" spans="1:8" x14ac:dyDescent="0.3">
      <c r="A94">
        <v>22</v>
      </c>
      <c r="B94" t="s">
        <v>34</v>
      </c>
      <c r="C94" t="s">
        <v>84</v>
      </c>
      <c r="D94">
        <v>0</v>
      </c>
      <c r="E94">
        <v>60</v>
      </c>
      <c r="F94" t="s">
        <v>69</v>
      </c>
      <c r="G94">
        <v>0</v>
      </c>
      <c r="H94">
        <v>0</v>
      </c>
    </row>
    <row r="95" spans="1:8" x14ac:dyDescent="0.3">
      <c r="A95">
        <v>22</v>
      </c>
      <c r="B95" t="s">
        <v>34</v>
      </c>
      <c r="C95" t="s">
        <v>85</v>
      </c>
      <c r="D95">
        <v>12</v>
      </c>
      <c r="E95">
        <v>60</v>
      </c>
      <c r="F95" t="s">
        <v>69</v>
      </c>
      <c r="G95">
        <v>0</v>
      </c>
      <c r="H95">
        <v>0</v>
      </c>
    </row>
    <row r="96" spans="1:8" x14ac:dyDescent="0.3">
      <c r="A96">
        <v>23</v>
      </c>
      <c r="B96" t="s">
        <v>34</v>
      </c>
      <c r="C96" t="s">
        <v>84</v>
      </c>
      <c r="D96">
        <v>7</v>
      </c>
      <c r="E96">
        <v>60</v>
      </c>
      <c r="F96" t="s">
        <v>69</v>
      </c>
      <c r="G96">
        <v>0</v>
      </c>
      <c r="H96">
        <v>0</v>
      </c>
    </row>
    <row r="97" spans="1:8" x14ac:dyDescent="0.3">
      <c r="A97">
        <v>23</v>
      </c>
      <c r="B97" t="s">
        <v>34</v>
      </c>
      <c r="C97" t="s">
        <v>85</v>
      </c>
      <c r="D97">
        <v>34</v>
      </c>
      <c r="E97">
        <v>60</v>
      </c>
      <c r="F97" t="s">
        <v>69</v>
      </c>
      <c r="G97">
        <v>0</v>
      </c>
      <c r="H97">
        <v>0</v>
      </c>
    </row>
    <row r="98" spans="1:8" x14ac:dyDescent="0.3">
      <c r="A98">
        <v>24</v>
      </c>
      <c r="B98" t="s">
        <v>34</v>
      </c>
      <c r="C98" t="s">
        <v>84</v>
      </c>
      <c r="D98">
        <v>3</v>
      </c>
      <c r="E98">
        <v>60</v>
      </c>
      <c r="F98" t="s">
        <v>69</v>
      </c>
      <c r="G98">
        <v>0</v>
      </c>
      <c r="H98">
        <v>0</v>
      </c>
    </row>
    <row r="99" spans="1:8" x14ac:dyDescent="0.3">
      <c r="A99">
        <v>24</v>
      </c>
      <c r="B99" t="s">
        <v>34</v>
      </c>
      <c r="C99" t="s">
        <v>85</v>
      </c>
      <c r="D99">
        <v>55</v>
      </c>
      <c r="E99">
        <v>60</v>
      </c>
      <c r="F99" t="s">
        <v>69</v>
      </c>
      <c r="G99">
        <v>0</v>
      </c>
      <c r="H99">
        <v>0</v>
      </c>
    </row>
    <row r="100" spans="1:8" x14ac:dyDescent="0.3">
      <c r="A100">
        <v>25</v>
      </c>
      <c r="B100" t="s">
        <v>34</v>
      </c>
      <c r="C100" t="s">
        <v>84</v>
      </c>
      <c r="D100">
        <v>2</v>
      </c>
      <c r="E100">
        <v>60</v>
      </c>
      <c r="F100" t="s">
        <v>69</v>
      </c>
      <c r="G100">
        <v>0</v>
      </c>
      <c r="H100">
        <v>0</v>
      </c>
    </row>
    <row r="101" spans="1:8" x14ac:dyDescent="0.3">
      <c r="A101">
        <v>25</v>
      </c>
      <c r="B101" t="s">
        <v>34</v>
      </c>
      <c r="C101" t="s">
        <v>85</v>
      </c>
      <c r="D101">
        <v>45</v>
      </c>
      <c r="E101">
        <v>60</v>
      </c>
      <c r="F101" t="s">
        <v>69</v>
      </c>
      <c r="G101">
        <v>0</v>
      </c>
      <c r="H10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DF14-A5FF-4A76-8566-FC058FC7ED9E}">
  <dimension ref="A1:R59"/>
  <sheetViews>
    <sheetView tabSelected="1" topLeftCell="A28" zoomScale="85" zoomScaleNormal="85" workbookViewId="0">
      <selection activeCell="A58" sqref="A58"/>
    </sheetView>
  </sheetViews>
  <sheetFormatPr baseColWidth="10" defaultColWidth="8.88671875" defaultRowHeight="14.4" x14ac:dyDescent="0.3"/>
  <cols>
    <col min="2" max="2" width="13.6640625" customWidth="1"/>
    <col min="3" max="3" width="13.5546875" bestFit="1" customWidth="1"/>
    <col min="6" max="6" width="13.44140625" bestFit="1" customWidth="1"/>
    <col min="7" max="7" width="17.33203125" customWidth="1"/>
    <col min="8" max="8" width="10.88671875" bestFit="1" customWidth="1"/>
    <col min="10" max="10" width="8.88671875" bestFit="1" customWidth="1"/>
    <col min="11" max="11" width="15.44140625" style="2" customWidth="1"/>
    <col min="12" max="12" width="15.44140625" customWidth="1"/>
    <col min="13" max="13" width="12" bestFit="1" customWidth="1"/>
    <col min="14" max="14" width="12.109375" bestFit="1" customWidth="1"/>
    <col min="15" max="15" width="12.5546875" bestFit="1" customWidth="1"/>
    <col min="16" max="16" width="10.88671875" bestFit="1" customWidth="1"/>
    <col min="17" max="17" width="10.109375" bestFit="1" customWidth="1"/>
    <col min="18" max="18" width="11.44140625" bestFit="1" customWidth="1"/>
  </cols>
  <sheetData>
    <row r="1" spans="1:18" ht="19.5" customHeight="1" x14ac:dyDescent="0.3">
      <c r="A1" t="s">
        <v>87</v>
      </c>
      <c r="K1"/>
    </row>
    <row r="2" spans="1:18" x14ac:dyDescent="0.3">
      <c r="A2" s="14" t="s">
        <v>75</v>
      </c>
      <c r="B2" s="14"/>
      <c r="C2" s="14"/>
      <c r="D2" s="14"/>
      <c r="E2" s="14"/>
      <c r="F2" s="14"/>
      <c r="G2" s="14"/>
      <c r="H2" s="14"/>
      <c r="J2" s="15" t="s">
        <v>76</v>
      </c>
      <c r="K2" s="15"/>
      <c r="L2" s="15"/>
      <c r="M2" s="15"/>
      <c r="N2" s="15"/>
      <c r="O2" s="15"/>
      <c r="P2" s="15"/>
    </row>
    <row r="3" spans="1:18" x14ac:dyDescent="0.3">
      <c r="B3" s="7" t="s">
        <v>95</v>
      </c>
      <c r="C3" s="7"/>
      <c r="G3" s="7" t="s">
        <v>94</v>
      </c>
      <c r="H3" s="7"/>
      <c r="K3" s="7" t="s">
        <v>95</v>
      </c>
      <c r="L3" s="7"/>
      <c r="M3" t="s">
        <v>98</v>
      </c>
      <c r="N3" t="s">
        <v>77</v>
      </c>
      <c r="O3" t="s">
        <v>79</v>
      </c>
    </row>
    <row r="4" spans="1:18" ht="28.8" x14ac:dyDescent="0.3">
      <c r="A4" t="s">
        <v>78</v>
      </c>
      <c r="B4" s="11" t="s">
        <v>88</v>
      </c>
      <c r="C4" s="12" t="s">
        <v>90</v>
      </c>
      <c r="D4" s="11" t="s">
        <v>89</v>
      </c>
      <c r="E4" s="13" t="s">
        <v>91</v>
      </c>
      <c r="F4" s="13" t="s">
        <v>92</v>
      </c>
      <c r="G4" s="13" t="s">
        <v>93</v>
      </c>
      <c r="J4" t="s">
        <v>78</v>
      </c>
      <c r="K4" s="11" t="s">
        <v>88</v>
      </c>
      <c r="L4" s="13" t="s">
        <v>96</v>
      </c>
      <c r="M4" s="13" t="s">
        <v>97</v>
      </c>
      <c r="N4" s="13" t="s">
        <v>93</v>
      </c>
    </row>
    <row r="5" spans="1:18" x14ac:dyDescent="0.3">
      <c r="A5">
        <v>1</v>
      </c>
      <c r="B5">
        <v>34</v>
      </c>
      <c r="C5">
        <v>44</v>
      </c>
      <c r="D5">
        <f>B5*2.55</f>
        <v>86.699999999999989</v>
      </c>
      <c r="E5">
        <v>43.349999999999994</v>
      </c>
      <c r="F5">
        <v>112.19999999999999</v>
      </c>
      <c r="G5" s="10">
        <f>(1/6)*(3.14*(E5^2)*F5)</f>
        <v>110344.18675499994</v>
      </c>
      <c r="H5" s="3"/>
      <c r="I5" s="3"/>
      <c r="J5">
        <v>1</v>
      </c>
      <c r="K5" s="2">
        <v>50</v>
      </c>
      <c r="L5">
        <f>K5/2</f>
        <v>25</v>
      </c>
      <c r="M5">
        <f>L5*2.55</f>
        <v>63.749999999999993</v>
      </c>
      <c r="N5" s="3">
        <f>(4*3.14*(M5^3))/3</f>
        <v>1084698.2812499998</v>
      </c>
      <c r="O5" s="5"/>
      <c r="P5" s="3"/>
      <c r="Q5" s="3"/>
      <c r="R5" s="4"/>
    </row>
    <row r="6" spans="1:18" x14ac:dyDescent="0.3">
      <c r="A6">
        <v>2</v>
      </c>
      <c r="B6">
        <v>34</v>
      </c>
      <c r="C6">
        <v>44</v>
      </c>
      <c r="D6">
        <v>86.699999999999989</v>
      </c>
      <c r="E6">
        <v>43.349999999999994</v>
      </c>
      <c r="F6">
        <v>112.19999999999999</v>
      </c>
      <c r="G6" s="10">
        <f t="shared" ref="G6:G54" si="0">(1/6)*(3.14*(E6^2)*F6)</f>
        <v>110344.18675499994</v>
      </c>
      <c r="H6" s="3"/>
      <c r="I6" s="3"/>
      <c r="J6">
        <v>2</v>
      </c>
      <c r="K6" s="2">
        <v>51</v>
      </c>
      <c r="L6">
        <f t="shared" ref="L6:L54" si="1">K6/2</f>
        <v>25.5</v>
      </c>
      <c r="M6">
        <f t="shared" ref="M6:M10" si="2">L6*2.55</f>
        <v>65.024999999999991</v>
      </c>
      <c r="N6" s="3">
        <f>(4*3.14*(M6^3))/3</f>
        <v>1151090.4936487495</v>
      </c>
      <c r="O6" s="3"/>
      <c r="P6" s="3"/>
    </row>
    <row r="7" spans="1:18" x14ac:dyDescent="0.3">
      <c r="A7">
        <v>3</v>
      </c>
      <c r="B7">
        <v>33</v>
      </c>
      <c r="C7">
        <v>43</v>
      </c>
      <c r="D7">
        <v>84.149999999999991</v>
      </c>
      <c r="E7">
        <v>42.074999999999996</v>
      </c>
      <c r="F7">
        <v>109.64999999999999</v>
      </c>
      <c r="G7" s="10">
        <f t="shared" si="0"/>
        <v>101586.33283218749</v>
      </c>
      <c r="H7" s="3"/>
      <c r="J7">
        <v>3</v>
      </c>
      <c r="K7" s="2">
        <v>52</v>
      </c>
      <c r="L7">
        <f t="shared" si="1"/>
        <v>26</v>
      </c>
      <c r="M7">
        <f t="shared" si="2"/>
        <v>66.3</v>
      </c>
      <c r="N7" s="3">
        <f>4/3*3.14*(M7^3)</f>
        <v>1220138.0474399999</v>
      </c>
      <c r="O7" s="3"/>
      <c r="P7" s="3"/>
    </row>
    <row r="8" spans="1:18" x14ac:dyDescent="0.3">
      <c r="A8">
        <v>4</v>
      </c>
      <c r="B8">
        <v>33</v>
      </c>
      <c r="C8">
        <v>43</v>
      </c>
      <c r="D8">
        <v>84.149999999999991</v>
      </c>
      <c r="E8">
        <v>42.074999999999996</v>
      </c>
      <c r="F8">
        <v>109.64999999999999</v>
      </c>
      <c r="G8" s="10">
        <f t="shared" si="0"/>
        <v>101586.33283218749</v>
      </c>
      <c r="H8" s="3"/>
      <c r="J8">
        <v>4</v>
      </c>
      <c r="K8" s="2">
        <v>51</v>
      </c>
      <c r="L8">
        <f t="shared" si="1"/>
        <v>25.5</v>
      </c>
      <c r="M8">
        <f t="shared" si="2"/>
        <v>65.024999999999991</v>
      </c>
      <c r="N8" s="3">
        <f t="shared" ref="N8:N54" si="3">4/3*3.14*(M8^3)</f>
        <v>1151090.4936487493</v>
      </c>
      <c r="O8" s="3"/>
      <c r="P8" s="3"/>
    </row>
    <row r="9" spans="1:18" x14ac:dyDescent="0.3">
      <c r="A9">
        <v>5</v>
      </c>
      <c r="B9">
        <v>33</v>
      </c>
      <c r="C9">
        <v>43</v>
      </c>
      <c r="D9">
        <v>84.149999999999991</v>
      </c>
      <c r="E9">
        <v>42.074999999999996</v>
      </c>
      <c r="F9">
        <v>109.64999999999999</v>
      </c>
      <c r="G9" s="10">
        <f t="shared" si="0"/>
        <v>101586.33283218749</v>
      </c>
      <c r="H9" s="3"/>
      <c r="J9">
        <v>5</v>
      </c>
      <c r="K9" s="2">
        <v>54</v>
      </c>
      <c r="L9">
        <f t="shared" si="1"/>
        <v>27</v>
      </c>
      <c r="M9">
        <f t="shared" si="2"/>
        <v>68.849999999999994</v>
      </c>
      <c r="N9" s="3">
        <f t="shared" si="3"/>
        <v>1366407.4412699996</v>
      </c>
      <c r="O9" s="3"/>
      <c r="P9" s="3"/>
    </row>
    <row r="10" spans="1:18" x14ac:dyDescent="0.3">
      <c r="A10">
        <v>6</v>
      </c>
      <c r="B10">
        <v>33</v>
      </c>
      <c r="C10">
        <v>43</v>
      </c>
      <c r="D10">
        <v>84.149999999999991</v>
      </c>
      <c r="E10">
        <v>42.074999999999996</v>
      </c>
      <c r="F10">
        <v>109.64999999999999</v>
      </c>
      <c r="G10" s="10">
        <f t="shared" si="0"/>
        <v>101586.33283218749</v>
      </c>
      <c r="H10" s="3"/>
      <c r="J10">
        <v>6</v>
      </c>
      <c r="K10" s="2">
        <v>48</v>
      </c>
      <c r="L10">
        <f t="shared" si="1"/>
        <v>24</v>
      </c>
      <c r="M10">
        <f t="shared" si="2"/>
        <v>61.199999999999996</v>
      </c>
      <c r="N10" s="3">
        <f t="shared" si="3"/>
        <v>959671.61855999974</v>
      </c>
      <c r="O10" s="3"/>
      <c r="P10" s="3"/>
    </row>
    <row r="11" spans="1:18" x14ac:dyDescent="0.3">
      <c r="A11">
        <v>7</v>
      </c>
      <c r="B11">
        <v>33</v>
      </c>
      <c r="C11">
        <v>43</v>
      </c>
      <c r="D11">
        <v>84.149999999999991</v>
      </c>
      <c r="E11">
        <v>42.074999999999996</v>
      </c>
      <c r="F11">
        <v>109.64999999999999</v>
      </c>
      <c r="G11" s="10">
        <f t="shared" si="0"/>
        <v>101586.33283218749</v>
      </c>
      <c r="H11" s="3"/>
      <c r="J11">
        <v>7</v>
      </c>
      <c r="K11" s="2">
        <v>50</v>
      </c>
      <c r="L11">
        <f t="shared" si="1"/>
        <v>25</v>
      </c>
      <c r="M11">
        <v>63.749999999999993</v>
      </c>
      <c r="N11" s="3">
        <f t="shared" si="3"/>
        <v>1084698.2812499995</v>
      </c>
      <c r="O11" s="3"/>
      <c r="P11" s="3"/>
    </row>
    <row r="12" spans="1:18" x14ac:dyDescent="0.3">
      <c r="A12">
        <v>8</v>
      </c>
      <c r="B12">
        <v>34</v>
      </c>
      <c r="C12">
        <v>44</v>
      </c>
      <c r="D12">
        <v>86.699999999999989</v>
      </c>
      <c r="E12">
        <v>43.349999999999994</v>
      </c>
      <c r="F12">
        <v>112.19999999999999</v>
      </c>
      <c r="G12" s="10">
        <f t="shared" si="0"/>
        <v>110344.18675499994</v>
      </c>
      <c r="H12" s="3"/>
      <c r="J12">
        <v>8</v>
      </c>
      <c r="K12" s="2">
        <v>51</v>
      </c>
      <c r="L12">
        <f t="shared" si="1"/>
        <v>25.5</v>
      </c>
      <c r="M12">
        <v>65.024999999999991</v>
      </c>
      <c r="N12" s="3">
        <f t="shared" si="3"/>
        <v>1151090.4936487493</v>
      </c>
      <c r="O12" s="3"/>
      <c r="P12" s="3"/>
    </row>
    <row r="13" spans="1:18" x14ac:dyDescent="0.3">
      <c r="A13">
        <v>9</v>
      </c>
      <c r="B13">
        <v>33</v>
      </c>
      <c r="C13">
        <v>43</v>
      </c>
      <c r="D13">
        <v>84.149999999999991</v>
      </c>
      <c r="E13">
        <v>42.074999999999996</v>
      </c>
      <c r="F13">
        <v>109.64999999999999</v>
      </c>
      <c r="G13" s="10">
        <f t="shared" si="0"/>
        <v>101586.33283218749</v>
      </c>
      <c r="H13" s="3"/>
      <c r="J13">
        <v>9</v>
      </c>
      <c r="K13" s="2">
        <v>52</v>
      </c>
      <c r="L13">
        <f t="shared" si="1"/>
        <v>26</v>
      </c>
      <c r="M13">
        <v>66.3</v>
      </c>
      <c r="N13" s="3">
        <f t="shared" si="3"/>
        <v>1220138.0474399999</v>
      </c>
      <c r="O13" s="3"/>
      <c r="P13" s="3"/>
    </row>
    <row r="14" spans="1:18" x14ac:dyDescent="0.3">
      <c r="A14">
        <v>10</v>
      </c>
      <c r="B14">
        <v>33</v>
      </c>
      <c r="C14">
        <v>43</v>
      </c>
      <c r="D14">
        <v>84.149999999999991</v>
      </c>
      <c r="E14">
        <v>42.074999999999996</v>
      </c>
      <c r="F14">
        <v>109.64999999999999</v>
      </c>
      <c r="G14" s="10">
        <f t="shared" si="0"/>
        <v>101586.33283218749</v>
      </c>
      <c r="H14" s="3"/>
      <c r="J14">
        <v>10</v>
      </c>
      <c r="K14" s="2">
        <v>48</v>
      </c>
      <c r="L14">
        <f t="shared" si="1"/>
        <v>24</v>
      </c>
      <c r="M14">
        <v>61.199999999999996</v>
      </c>
      <c r="N14" s="3">
        <f t="shared" si="3"/>
        <v>959671.61855999974</v>
      </c>
      <c r="O14" s="3"/>
      <c r="P14" s="3"/>
    </row>
    <row r="15" spans="1:18" x14ac:dyDescent="0.3">
      <c r="A15">
        <v>11</v>
      </c>
      <c r="B15">
        <v>33</v>
      </c>
      <c r="C15">
        <v>43</v>
      </c>
      <c r="D15">
        <v>84.149999999999991</v>
      </c>
      <c r="E15">
        <v>42.074999999999996</v>
      </c>
      <c r="F15">
        <v>109.64999999999999</v>
      </c>
      <c r="G15" s="10">
        <f t="shared" si="0"/>
        <v>101586.33283218749</v>
      </c>
      <c r="H15" s="3"/>
      <c r="J15">
        <v>11</v>
      </c>
      <c r="K15" s="2">
        <v>48</v>
      </c>
      <c r="L15">
        <f t="shared" si="1"/>
        <v>24</v>
      </c>
      <c r="M15">
        <v>61.199999999999996</v>
      </c>
      <c r="N15" s="3">
        <f t="shared" si="3"/>
        <v>959671.61855999974</v>
      </c>
      <c r="O15" s="3"/>
      <c r="P15" s="3"/>
    </row>
    <row r="16" spans="1:18" x14ac:dyDescent="0.3">
      <c r="A16">
        <v>12</v>
      </c>
      <c r="B16">
        <v>33</v>
      </c>
      <c r="C16">
        <v>43</v>
      </c>
      <c r="D16">
        <v>84.149999999999991</v>
      </c>
      <c r="E16">
        <v>42.074999999999996</v>
      </c>
      <c r="F16">
        <v>109.64999999999999</v>
      </c>
      <c r="G16" s="10">
        <f t="shared" si="0"/>
        <v>101586.33283218749</v>
      </c>
      <c r="H16" s="3"/>
      <c r="J16">
        <v>12</v>
      </c>
      <c r="K16" s="2">
        <v>50</v>
      </c>
      <c r="L16">
        <f t="shared" si="1"/>
        <v>25</v>
      </c>
      <c r="M16">
        <v>63.749999999999993</v>
      </c>
      <c r="N16" s="3">
        <f t="shared" si="3"/>
        <v>1084698.2812499995</v>
      </c>
      <c r="O16" s="3"/>
      <c r="P16" s="3"/>
    </row>
    <row r="17" spans="1:16" x14ac:dyDescent="0.3">
      <c r="A17">
        <v>13</v>
      </c>
      <c r="B17">
        <v>33</v>
      </c>
      <c r="C17">
        <v>43</v>
      </c>
      <c r="D17">
        <v>84.149999999999991</v>
      </c>
      <c r="E17">
        <v>42.074999999999996</v>
      </c>
      <c r="F17">
        <v>109.64999999999999</v>
      </c>
      <c r="G17" s="10">
        <f t="shared" si="0"/>
        <v>101586.33283218749</v>
      </c>
      <c r="H17" s="3"/>
      <c r="J17">
        <v>13</v>
      </c>
      <c r="K17" s="2">
        <v>51</v>
      </c>
      <c r="L17">
        <f t="shared" si="1"/>
        <v>25.5</v>
      </c>
      <c r="M17">
        <v>65.024999999999991</v>
      </c>
      <c r="N17" s="3">
        <f t="shared" si="3"/>
        <v>1151090.4936487493</v>
      </c>
      <c r="O17" s="3"/>
      <c r="P17" s="3"/>
    </row>
    <row r="18" spans="1:16" x14ac:dyDescent="0.3">
      <c r="A18">
        <v>14</v>
      </c>
      <c r="B18">
        <v>33</v>
      </c>
      <c r="C18">
        <v>43</v>
      </c>
      <c r="D18">
        <v>84.149999999999991</v>
      </c>
      <c r="E18">
        <v>42.074999999999996</v>
      </c>
      <c r="F18">
        <v>109.64999999999999</v>
      </c>
      <c r="G18" s="10">
        <f t="shared" si="0"/>
        <v>101586.33283218749</v>
      </c>
      <c r="H18" s="3"/>
      <c r="J18">
        <v>14</v>
      </c>
      <c r="K18" s="2">
        <v>50</v>
      </c>
      <c r="L18">
        <f t="shared" si="1"/>
        <v>25</v>
      </c>
      <c r="M18">
        <v>63.749999999999993</v>
      </c>
      <c r="N18" s="3">
        <f t="shared" si="3"/>
        <v>1084698.2812499995</v>
      </c>
      <c r="O18" s="3"/>
      <c r="P18" s="3"/>
    </row>
    <row r="19" spans="1:16" x14ac:dyDescent="0.3">
      <c r="A19">
        <v>15</v>
      </c>
      <c r="B19">
        <v>33</v>
      </c>
      <c r="C19">
        <v>43</v>
      </c>
      <c r="D19">
        <v>84.149999999999991</v>
      </c>
      <c r="E19">
        <v>42.074999999999996</v>
      </c>
      <c r="F19">
        <v>109.64999999999999</v>
      </c>
      <c r="G19" s="10">
        <f t="shared" si="0"/>
        <v>101586.33283218749</v>
      </c>
      <c r="H19" s="3"/>
      <c r="J19">
        <v>15</v>
      </c>
      <c r="K19" s="2">
        <v>49</v>
      </c>
      <c r="L19">
        <f t="shared" si="1"/>
        <v>24.5</v>
      </c>
      <c r="M19">
        <v>62.474999999999994</v>
      </c>
      <c r="N19" s="3">
        <f t="shared" si="3"/>
        <v>1020909.3447262497</v>
      </c>
      <c r="O19" s="3"/>
      <c r="P19" s="3"/>
    </row>
    <row r="20" spans="1:16" x14ac:dyDescent="0.3">
      <c r="A20">
        <v>16</v>
      </c>
      <c r="B20">
        <v>33</v>
      </c>
      <c r="C20">
        <v>43</v>
      </c>
      <c r="D20">
        <v>84.149999999999991</v>
      </c>
      <c r="E20">
        <v>42.074999999999996</v>
      </c>
      <c r="F20">
        <v>109.64999999999999</v>
      </c>
      <c r="G20" s="10">
        <f t="shared" si="0"/>
        <v>101586.33283218749</v>
      </c>
      <c r="H20" s="3"/>
      <c r="J20">
        <v>16</v>
      </c>
      <c r="K20" s="2">
        <v>51</v>
      </c>
      <c r="L20">
        <f t="shared" si="1"/>
        <v>25.5</v>
      </c>
      <c r="M20">
        <v>65.024999999999991</v>
      </c>
      <c r="N20" s="3">
        <f t="shared" si="3"/>
        <v>1151090.4936487493</v>
      </c>
      <c r="O20" s="3"/>
      <c r="P20" s="3"/>
    </row>
    <row r="21" spans="1:16" x14ac:dyDescent="0.3">
      <c r="A21">
        <v>17</v>
      </c>
      <c r="B21">
        <v>33</v>
      </c>
      <c r="C21">
        <v>43</v>
      </c>
      <c r="D21">
        <v>84.149999999999991</v>
      </c>
      <c r="E21">
        <v>42.074999999999996</v>
      </c>
      <c r="F21">
        <v>109.64999999999999</v>
      </c>
      <c r="G21" s="10">
        <f t="shared" si="0"/>
        <v>101586.33283218749</v>
      </c>
      <c r="H21" s="3"/>
      <c r="J21">
        <v>17</v>
      </c>
      <c r="K21" s="2">
        <v>50</v>
      </c>
      <c r="L21">
        <f t="shared" si="1"/>
        <v>25</v>
      </c>
      <c r="M21">
        <v>63.749999999999993</v>
      </c>
      <c r="N21" s="3">
        <f t="shared" si="3"/>
        <v>1084698.2812499995</v>
      </c>
      <c r="O21" s="3"/>
      <c r="P21" s="3"/>
    </row>
    <row r="22" spans="1:16" x14ac:dyDescent="0.3">
      <c r="A22">
        <v>18</v>
      </c>
      <c r="B22">
        <v>33</v>
      </c>
      <c r="C22">
        <v>43</v>
      </c>
      <c r="D22">
        <v>84.149999999999991</v>
      </c>
      <c r="E22">
        <v>42.074999999999996</v>
      </c>
      <c r="F22">
        <v>109.64999999999999</v>
      </c>
      <c r="G22" s="10">
        <f t="shared" si="0"/>
        <v>101586.33283218749</v>
      </c>
      <c r="H22" s="3"/>
      <c r="J22">
        <v>18</v>
      </c>
      <c r="K22" s="2">
        <v>49</v>
      </c>
      <c r="L22">
        <f t="shared" si="1"/>
        <v>24.5</v>
      </c>
      <c r="M22">
        <v>62.474999999999994</v>
      </c>
      <c r="N22" s="3">
        <f t="shared" si="3"/>
        <v>1020909.3447262497</v>
      </c>
      <c r="O22" s="3"/>
      <c r="P22" s="3"/>
    </row>
    <row r="23" spans="1:16" x14ac:dyDescent="0.3">
      <c r="A23">
        <v>19</v>
      </c>
      <c r="B23">
        <v>33</v>
      </c>
      <c r="C23">
        <v>43</v>
      </c>
      <c r="D23">
        <v>84.149999999999991</v>
      </c>
      <c r="E23">
        <v>42.074999999999996</v>
      </c>
      <c r="F23">
        <v>109.64999999999999</v>
      </c>
      <c r="G23" s="10">
        <f t="shared" si="0"/>
        <v>101586.33283218749</v>
      </c>
      <c r="H23" s="3"/>
      <c r="J23">
        <v>19</v>
      </c>
      <c r="K23" s="2">
        <v>48</v>
      </c>
      <c r="L23">
        <f t="shared" si="1"/>
        <v>24</v>
      </c>
      <c r="M23">
        <v>61.199999999999996</v>
      </c>
      <c r="N23" s="3">
        <f t="shared" si="3"/>
        <v>959671.61855999974</v>
      </c>
      <c r="O23" s="3"/>
      <c r="P23" s="3"/>
    </row>
    <row r="24" spans="1:16" x14ac:dyDescent="0.3">
      <c r="A24">
        <v>20</v>
      </c>
      <c r="B24">
        <v>33</v>
      </c>
      <c r="C24">
        <v>43</v>
      </c>
      <c r="D24">
        <v>84.149999999999991</v>
      </c>
      <c r="E24">
        <v>42.074999999999996</v>
      </c>
      <c r="F24">
        <v>109.64999999999999</v>
      </c>
      <c r="G24" s="10">
        <f t="shared" si="0"/>
        <v>101586.33283218749</v>
      </c>
      <c r="H24" s="3"/>
      <c r="J24">
        <v>20</v>
      </c>
      <c r="K24" s="2">
        <v>50</v>
      </c>
      <c r="L24">
        <f t="shared" si="1"/>
        <v>25</v>
      </c>
      <c r="M24">
        <v>63.749999999999993</v>
      </c>
      <c r="N24" s="3">
        <f t="shared" si="3"/>
        <v>1084698.2812499995</v>
      </c>
      <c r="O24" s="3"/>
      <c r="P24" s="3"/>
    </row>
    <row r="25" spans="1:16" x14ac:dyDescent="0.3">
      <c r="A25">
        <v>21</v>
      </c>
      <c r="B25">
        <v>33</v>
      </c>
      <c r="C25">
        <v>43</v>
      </c>
      <c r="D25">
        <v>84.149999999999991</v>
      </c>
      <c r="E25">
        <v>42.074999999999996</v>
      </c>
      <c r="F25">
        <v>109.64999999999999</v>
      </c>
      <c r="G25" s="10">
        <f t="shared" si="0"/>
        <v>101586.33283218749</v>
      </c>
      <c r="H25" s="3"/>
      <c r="J25">
        <v>21</v>
      </c>
      <c r="K25" s="2">
        <v>52</v>
      </c>
      <c r="L25">
        <f t="shared" si="1"/>
        <v>26</v>
      </c>
      <c r="M25">
        <v>66.3</v>
      </c>
      <c r="N25" s="3">
        <f t="shared" si="3"/>
        <v>1220138.0474399999</v>
      </c>
      <c r="O25" s="3"/>
      <c r="P25" s="3"/>
    </row>
    <row r="26" spans="1:16" x14ac:dyDescent="0.3">
      <c r="A26">
        <v>22</v>
      </c>
      <c r="B26">
        <v>33</v>
      </c>
      <c r="C26">
        <v>43</v>
      </c>
      <c r="D26">
        <v>84.149999999999991</v>
      </c>
      <c r="E26">
        <v>42.074999999999996</v>
      </c>
      <c r="F26">
        <v>109.64999999999999</v>
      </c>
      <c r="G26" s="10">
        <f t="shared" si="0"/>
        <v>101586.33283218749</v>
      </c>
      <c r="H26" s="3"/>
      <c r="J26">
        <v>22</v>
      </c>
      <c r="K26" s="2">
        <v>51</v>
      </c>
      <c r="L26">
        <f t="shared" si="1"/>
        <v>25.5</v>
      </c>
      <c r="M26">
        <v>65.024999999999991</v>
      </c>
      <c r="N26" s="3">
        <f t="shared" si="3"/>
        <v>1151090.4936487493</v>
      </c>
      <c r="O26" s="3"/>
      <c r="P26" s="3"/>
    </row>
    <row r="27" spans="1:16" x14ac:dyDescent="0.3">
      <c r="A27">
        <v>23</v>
      </c>
      <c r="B27">
        <v>33</v>
      </c>
      <c r="C27">
        <v>43</v>
      </c>
      <c r="D27">
        <v>84.149999999999991</v>
      </c>
      <c r="E27">
        <v>42.074999999999996</v>
      </c>
      <c r="F27">
        <v>109.64999999999999</v>
      </c>
      <c r="G27" s="10">
        <f t="shared" si="0"/>
        <v>101586.33283218749</v>
      </c>
      <c r="H27" s="3"/>
      <c r="J27">
        <v>23</v>
      </c>
      <c r="K27" s="2">
        <v>50</v>
      </c>
      <c r="L27">
        <f t="shared" si="1"/>
        <v>25</v>
      </c>
      <c r="M27">
        <v>63.749999999999993</v>
      </c>
      <c r="N27" s="3">
        <f t="shared" si="3"/>
        <v>1084698.2812499995</v>
      </c>
      <c r="O27" s="3"/>
      <c r="P27" s="3"/>
    </row>
    <row r="28" spans="1:16" x14ac:dyDescent="0.3">
      <c r="A28">
        <v>24</v>
      </c>
      <c r="B28">
        <v>34</v>
      </c>
      <c r="C28">
        <v>44</v>
      </c>
      <c r="D28">
        <v>86.699999999999989</v>
      </c>
      <c r="E28">
        <v>43.349999999999994</v>
      </c>
      <c r="F28">
        <v>112.19999999999999</v>
      </c>
      <c r="G28" s="10">
        <f t="shared" si="0"/>
        <v>110344.18675499994</v>
      </c>
      <c r="H28" s="3"/>
      <c r="J28">
        <v>24</v>
      </c>
      <c r="K28" s="2">
        <v>50</v>
      </c>
      <c r="L28">
        <f t="shared" si="1"/>
        <v>25</v>
      </c>
      <c r="M28">
        <v>63.749999999999993</v>
      </c>
      <c r="N28" s="3">
        <f t="shared" si="3"/>
        <v>1084698.2812499995</v>
      </c>
      <c r="O28" s="3"/>
      <c r="P28" s="3"/>
    </row>
    <row r="29" spans="1:16" x14ac:dyDescent="0.3">
      <c r="A29">
        <v>25</v>
      </c>
      <c r="B29">
        <v>33</v>
      </c>
      <c r="C29">
        <v>43</v>
      </c>
      <c r="D29">
        <v>84.149999999999991</v>
      </c>
      <c r="E29">
        <v>42.074999999999996</v>
      </c>
      <c r="F29">
        <v>109.64999999999999</v>
      </c>
      <c r="G29" s="10">
        <f t="shared" si="0"/>
        <v>101586.33283218749</v>
      </c>
      <c r="H29" s="3"/>
      <c r="J29">
        <v>25</v>
      </c>
      <c r="K29" s="2">
        <v>49</v>
      </c>
      <c r="L29">
        <f t="shared" si="1"/>
        <v>24.5</v>
      </c>
      <c r="M29">
        <v>62.474999999999994</v>
      </c>
      <c r="N29" s="3">
        <f t="shared" si="3"/>
        <v>1020909.3447262497</v>
      </c>
      <c r="O29" s="3"/>
      <c r="P29" s="3"/>
    </row>
    <row r="30" spans="1:16" x14ac:dyDescent="0.3">
      <c r="A30">
        <v>26</v>
      </c>
      <c r="B30">
        <v>33</v>
      </c>
      <c r="C30">
        <v>43</v>
      </c>
      <c r="D30">
        <v>84.149999999999991</v>
      </c>
      <c r="E30">
        <v>42.074999999999996</v>
      </c>
      <c r="F30">
        <v>109.64999999999999</v>
      </c>
      <c r="G30" s="10">
        <f t="shared" si="0"/>
        <v>101586.33283218749</v>
      </c>
      <c r="H30" s="3"/>
      <c r="J30">
        <v>26</v>
      </c>
      <c r="K30" s="2">
        <v>50</v>
      </c>
      <c r="L30">
        <f t="shared" si="1"/>
        <v>25</v>
      </c>
      <c r="M30">
        <v>63.749999999999993</v>
      </c>
      <c r="N30" s="3">
        <f t="shared" si="3"/>
        <v>1084698.2812499995</v>
      </c>
      <c r="O30" s="3"/>
      <c r="P30" s="3"/>
    </row>
    <row r="31" spans="1:16" x14ac:dyDescent="0.3">
      <c r="A31">
        <v>27</v>
      </c>
      <c r="B31">
        <v>33</v>
      </c>
      <c r="C31">
        <v>43</v>
      </c>
      <c r="D31">
        <v>84.149999999999991</v>
      </c>
      <c r="E31">
        <v>42.074999999999996</v>
      </c>
      <c r="F31">
        <v>109.64999999999999</v>
      </c>
      <c r="G31" s="10">
        <f t="shared" si="0"/>
        <v>101586.33283218749</v>
      </c>
      <c r="H31" s="3"/>
      <c r="J31">
        <v>27</v>
      </c>
      <c r="K31" s="2">
        <v>50</v>
      </c>
      <c r="L31">
        <f t="shared" si="1"/>
        <v>25</v>
      </c>
      <c r="M31">
        <v>63.749999999999993</v>
      </c>
      <c r="N31" s="3">
        <f t="shared" si="3"/>
        <v>1084698.2812499995</v>
      </c>
      <c r="O31" s="3"/>
      <c r="P31" s="3"/>
    </row>
    <row r="32" spans="1:16" x14ac:dyDescent="0.3">
      <c r="A32">
        <v>28</v>
      </c>
      <c r="B32">
        <v>33</v>
      </c>
      <c r="C32">
        <v>43</v>
      </c>
      <c r="D32">
        <v>84.149999999999991</v>
      </c>
      <c r="E32">
        <v>42.074999999999996</v>
      </c>
      <c r="F32">
        <v>109.64999999999999</v>
      </c>
      <c r="G32" s="10">
        <f t="shared" si="0"/>
        <v>101586.33283218749</v>
      </c>
      <c r="H32" s="3"/>
      <c r="J32">
        <v>28</v>
      </c>
      <c r="K32" s="2">
        <v>51</v>
      </c>
      <c r="L32">
        <f t="shared" si="1"/>
        <v>25.5</v>
      </c>
      <c r="M32">
        <v>65.024999999999991</v>
      </c>
      <c r="N32" s="3">
        <f t="shared" si="3"/>
        <v>1151090.4936487493</v>
      </c>
      <c r="O32" s="3"/>
      <c r="P32" s="3"/>
    </row>
    <row r="33" spans="1:16" x14ac:dyDescent="0.3">
      <c r="A33">
        <v>29</v>
      </c>
      <c r="B33">
        <v>33</v>
      </c>
      <c r="C33">
        <v>43</v>
      </c>
      <c r="D33">
        <v>84.149999999999991</v>
      </c>
      <c r="E33">
        <v>42.074999999999996</v>
      </c>
      <c r="F33">
        <v>109.64999999999999</v>
      </c>
      <c r="G33" s="10">
        <f t="shared" si="0"/>
        <v>101586.33283218749</v>
      </c>
      <c r="H33" s="3"/>
      <c r="J33">
        <v>29</v>
      </c>
      <c r="K33" s="2">
        <v>50</v>
      </c>
      <c r="L33">
        <f t="shared" si="1"/>
        <v>25</v>
      </c>
      <c r="M33">
        <v>63.749999999999993</v>
      </c>
      <c r="N33" s="3">
        <f t="shared" si="3"/>
        <v>1084698.2812499995</v>
      </c>
      <c r="O33" s="3"/>
      <c r="P33" s="3"/>
    </row>
    <row r="34" spans="1:16" x14ac:dyDescent="0.3">
      <c r="A34">
        <v>30</v>
      </c>
      <c r="B34">
        <v>33</v>
      </c>
      <c r="C34">
        <v>43</v>
      </c>
      <c r="D34">
        <v>84.149999999999991</v>
      </c>
      <c r="E34">
        <v>42.074999999999996</v>
      </c>
      <c r="F34">
        <v>109.64999999999999</v>
      </c>
      <c r="G34" s="10">
        <f t="shared" si="0"/>
        <v>101586.33283218749</v>
      </c>
      <c r="H34" s="3"/>
      <c r="J34">
        <v>30</v>
      </c>
      <c r="K34" s="2">
        <v>50</v>
      </c>
      <c r="L34">
        <f t="shared" si="1"/>
        <v>25</v>
      </c>
      <c r="M34">
        <v>63.749999999999993</v>
      </c>
      <c r="N34" s="3">
        <f t="shared" si="3"/>
        <v>1084698.2812499995</v>
      </c>
      <c r="O34" s="3"/>
      <c r="P34" s="3"/>
    </row>
    <row r="35" spans="1:16" x14ac:dyDescent="0.3">
      <c r="A35">
        <v>31</v>
      </c>
      <c r="B35">
        <v>33</v>
      </c>
      <c r="C35">
        <v>43</v>
      </c>
      <c r="D35">
        <v>84.149999999999991</v>
      </c>
      <c r="E35">
        <v>42.074999999999996</v>
      </c>
      <c r="F35">
        <v>109.64999999999999</v>
      </c>
      <c r="G35" s="10">
        <f t="shared" si="0"/>
        <v>101586.33283218749</v>
      </c>
      <c r="H35" s="3"/>
      <c r="J35">
        <v>31</v>
      </c>
      <c r="K35" s="2">
        <v>50</v>
      </c>
      <c r="L35">
        <f t="shared" si="1"/>
        <v>25</v>
      </c>
      <c r="M35">
        <v>63.749999999999993</v>
      </c>
      <c r="N35" s="3">
        <f t="shared" si="3"/>
        <v>1084698.2812499995</v>
      </c>
      <c r="O35" s="3"/>
      <c r="P35" s="3"/>
    </row>
    <row r="36" spans="1:16" x14ac:dyDescent="0.3">
      <c r="A36">
        <v>32</v>
      </c>
      <c r="B36">
        <v>33</v>
      </c>
      <c r="C36">
        <v>43</v>
      </c>
      <c r="D36">
        <v>84.149999999999991</v>
      </c>
      <c r="E36">
        <v>42.074999999999996</v>
      </c>
      <c r="F36">
        <v>109.64999999999999</v>
      </c>
      <c r="G36" s="10">
        <f t="shared" si="0"/>
        <v>101586.33283218749</v>
      </c>
      <c r="H36" s="3"/>
      <c r="J36">
        <v>32</v>
      </c>
      <c r="K36" s="2">
        <v>49</v>
      </c>
      <c r="L36">
        <f t="shared" si="1"/>
        <v>24.5</v>
      </c>
      <c r="M36">
        <v>62.474999999999994</v>
      </c>
      <c r="N36" s="3">
        <f t="shared" si="3"/>
        <v>1020909.3447262497</v>
      </c>
      <c r="O36" s="3"/>
      <c r="P36" s="3"/>
    </row>
    <row r="37" spans="1:16" x14ac:dyDescent="0.3">
      <c r="A37">
        <v>33</v>
      </c>
      <c r="B37">
        <v>33</v>
      </c>
      <c r="C37">
        <v>43</v>
      </c>
      <c r="D37">
        <v>84.149999999999991</v>
      </c>
      <c r="E37">
        <v>42.074999999999996</v>
      </c>
      <c r="F37">
        <v>109.64999999999999</v>
      </c>
      <c r="G37" s="10">
        <f t="shared" si="0"/>
        <v>101586.33283218749</v>
      </c>
      <c r="H37" s="3"/>
      <c r="J37">
        <v>33</v>
      </c>
      <c r="K37" s="2">
        <v>51</v>
      </c>
      <c r="L37">
        <f t="shared" si="1"/>
        <v>25.5</v>
      </c>
      <c r="M37">
        <v>65.024999999999991</v>
      </c>
      <c r="N37" s="3">
        <f t="shared" si="3"/>
        <v>1151090.4936487493</v>
      </c>
      <c r="O37" s="3"/>
      <c r="P37" s="3"/>
    </row>
    <row r="38" spans="1:16" x14ac:dyDescent="0.3">
      <c r="A38">
        <v>34</v>
      </c>
      <c r="B38">
        <v>33</v>
      </c>
      <c r="C38">
        <v>43</v>
      </c>
      <c r="D38">
        <v>84.149999999999991</v>
      </c>
      <c r="E38">
        <v>42.074999999999996</v>
      </c>
      <c r="F38">
        <v>109.64999999999999</v>
      </c>
      <c r="G38" s="10">
        <f t="shared" si="0"/>
        <v>101586.33283218749</v>
      </c>
      <c r="H38" s="3"/>
      <c r="J38">
        <v>34</v>
      </c>
      <c r="K38" s="2">
        <v>48</v>
      </c>
      <c r="L38">
        <f t="shared" si="1"/>
        <v>24</v>
      </c>
      <c r="M38">
        <v>61.199999999999996</v>
      </c>
      <c r="N38" s="3">
        <f t="shared" si="3"/>
        <v>959671.61855999974</v>
      </c>
      <c r="O38" s="3"/>
      <c r="P38" s="3"/>
    </row>
    <row r="39" spans="1:16" x14ac:dyDescent="0.3">
      <c r="A39">
        <v>35</v>
      </c>
      <c r="B39">
        <v>33</v>
      </c>
      <c r="C39">
        <v>43</v>
      </c>
      <c r="D39">
        <v>84.149999999999991</v>
      </c>
      <c r="E39">
        <v>42.074999999999996</v>
      </c>
      <c r="F39">
        <v>109.64999999999999</v>
      </c>
      <c r="G39" s="10">
        <f t="shared" si="0"/>
        <v>101586.33283218749</v>
      </c>
      <c r="H39" s="3"/>
      <c r="J39">
        <v>35</v>
      </c>
      <c r="K39" s="2">
        <v>49</v>
      </c>
      <c r="L39">
        <f t="shared" si="1"/>
        <v>24.5</v>
      </c>
      <c r="M39">
        <v>62.474999999999994</v>
      </c>
      <c r="N39" s="3">
        <f t="shared" si="3"/>
        <v>1020909.3447262497</v>
      </c>
      <c r="O39" s="3"/>
      <c r="P39" s="3"/>
    </row>
    <row r="40" spans="1:16" x14ac:dyDescent="0.3">
      <c r="A40">
        <v>36</v>
      </c>
      <c r="B40">
        <v>33</v>
      </c>
      <c r="C40">
        <v>43</v>
      </c>
      <c r="D40">
        <v>84.149999999999991</v>
      </c>
      <c r="E40">
        <v>42.074999999999996</v>
      </c>
      <c r="F40">
        <v>109.64999999999999</v>
      </c>
      <c r="G40" s="10">
        <f t="shared" si="0"/>
        <v>101586.33283218749</v>
      </c>
      <c r="H40" s="3"/>
      <c r="J40">
        <v>36</v>
      </c>
      <c r="K40" s="2">
        <v>50</v>
      </c>
      <c r="L40">
        <f t="shared" si="1"/>
        <v>25</v>
      </c>
      <c r="M40">
        <v>63.749999999999993</v>
      </c>
      <c r="N40" s="3">
        <f t="shared" si="3"/>
        <v>1084698.2812499995</v>
      </c>
      <c r="O40" s="3"/>
      <c r="P40" s="3"/>
    </row>
    <row r="41" spans="1:16" x14ac:dyDescent="0.3">
      <c r="A41">
        <v>37</v>
      </c>
      <c r="B41">
        <v>33</v>
      </c>
      <c r="C41">
        <v>43</v>
      </c>
      <c r="D41">
        <v>84.149999999999991</v>
      </c>
      <c r="E41">
        <v>42.074999999999996</v>
      </c>
      <c r="F41">
        <v>109.64999999999999</v>
      </c>
      <c r="G41" s="10">
        <f t="shared" si="0"/>
        <v>101586.33283218749</v>
      </c>
      <c r="H41" s="3"/>
      <c r="J41">
        <v>37</v>
      </c>
      <c r="K41" s="2">
        <v>50</v>
      </c>
      <c r="L41">
        <f t="shared" si="1"/>
        <v>25</v>
      </c>
      <c r="M41">
        <v>63.749999999999993</v>
      </c>
      <c r="N41" s="3">
        <f t="shared" si="3"/>
        <v>1084698.2812499995</v>
      </c>
      <c r="O41" s="3"/>
      <c r="P41" s="3"/>
    </row>
    <row r="42" spans="1:16" x14ac:dyDescent="0.3">
      <c r="A42">
        <v>38</v>
      </c>
      <c r="B42">
        <v>33</v>
      </c>
      <c r="C42">
        <v>43</v>
      </c>
      <c r="D42">
        <v>84.149999999999991</v>
      </c>
      <c r="E42">
        <v>42.074999999999996</v>
      </c>
      <c r="F42">
        <v>109.64999999999999</v>
      </c>
      <c r="G42" s="10">
        <f t="shared" si="0"/>
        <v>101586.33283218749</v>
      </c>
      <c r="H42" s="3"/>
      <c r="J42">
        <v>38</v>
      </c>
      <c r="K42" s="2">
        <v>51</v>
      </c>
      <c r="L42">
        <f t="shared" si="1"/>
        <v>25.5</v>
      </c>
      <c r="M42">
        <v>65.024999999999991</v>
      </c>
      <c r="N42" s="3">
        <f t="shared" si="3"/>
        <v>1151090.4936487493</v>
      </c>
      <c r="O42" s="3"/>
      <c r="P42" s="3"/>
    </row>
    <row r="43" spans="1:16" x14ac:dyDescent="0.3">
      <c r="A43">
        <v>39</v>
      </c>
      <c r="B43">
        <v>33</v>
      </c>
      <c r="C43">
        <v>43</v>
      </c>
      <c r="D43">
        <v>84.149999999999991</v>
      </c>
      <c r="E43">
        <v>42.074999999999996</v>
      </c>
      <c r="F43">
        <v>109.64999999999999</v>
      </c>
      <c r="G43" s="10">
        <f t="shared" si="0"/>
        <v>101586.33283218749</v>
      </c>
      <c r="H43" s="3"/>
      <c r="J43">
        <v>39</v>
      </c>
      <c r="K43" s="2">
        <v>49</v>
      </c>
      <c r="L43">
        <f t="shared" si="1"/>
        <v>24.5</v>
      </c>
      <c r="M43">
        <v>62.474999999999994</v>
      </c>
      <c r="N43" s="3">
        <f t="shared" si="3"/>
        <v>1020909.3447262497</v>
      </c>
      <c r="O43" s="3"/>
      <c r="P43" s="3"/>
    </row>
    <row r="44" spans="1:16" x14ac:dyDescent="0.3">
      <c r="A44">
        <v>40</v>
      </c>
      <c r="B44">
        <v>33</v>
      </c>
      <c r="C44">
        <v>43</v>
      </c>
      <c r="D44">
        <v>84.149999999999991</v>
      </c>
      <c r="E44">
        <v>42.074999999999996</v>
      </c>
      <c r="F44">
        <v>109.64999999999999</v>
      </c>
      <c r="G44" s="10">
        <f t="shared" si="0"/>
        <v>101586.33283218749</v>
      </c>
      <c r="H44" s="3"/>
      <c r="J44">
        <v>40</v>
      </c>
      <c r="K44" s="2">
        <v>50</v>
      </c>
      <c r="L44">
        <f t="shared" si="1"/>
        <v>25</v>
      </c>
      <c r="M44">
        <v>63.749999999999993</v>
      </c>
      <c r="N44" s="3">
        <f t="shared" si="3"/>
        <v>1084698.2812499995</v>
      </c>
      <c r="O44" s="3"/>
      <c r="P44" s="3"/>
    </row>
    <row r="45" spans="1:16" x14ac:dyDescent="0.3">
      <c r="A45">
        <v>41</v>
      </c>
      <c r="B45">
        <v>33</v>
      </c>
      <c r="C45">
        <v>43</v>
      </c>
      <c r="D45">
        <v>84.149999999999991</v>
      </c>
      <c r="E45">
        <v>42.074999999999996</v>
      </c>
      <c r="F45">
        <v>109.64999999999999</v>
      </c>
      <c r="G45" s="10">
        <f t="shared" si="0"/>
        <v>101586.33283218749</v>
      </c>
      <c r="H45" s="3"/>
      <c r="J45">
        <v>41</v>
      </c>
      <c r="K45" s="2">
        <v>52</v>
      </c>
      <c r="L45">
        <f t="shared" si="1"/>
        <v>26</v>
      </c>
      <c r="M45">
        <v>66.3</v>
      </c>
      <c r="N45" s="3">
        <f t="shared" si="3"/>
        <v>1220138.0474399999</v>
      </c>
      <c r="O45" s="3"/>
      <c r="P45" s="3"/>
    </row>
    <row r="46" spans="1:16" x14ac:dyDescent="0.3">
      <c r="A46">
        <v>42</v>
      </c>
      <c r="B46">
        <v>33</v>
      </c>
      <c r="C46">
        <v>43</v>
      </c>
      <c r="D46">
        <v>84.149999999999991</v>
      </c>
      <c r="E46">
        <v>42.074999999999996</v>
      </c>
      <c r="F46">
        <v>109.64999999999999</v>
      </c>
      <c r="G46" s="10">
        <f t="shared" si="0"/>
        <v>101586.33283218749</v>
      </c>
      <c r="H46" s="3"/>
      <c r="J46">
        <v>42</v>
      </c>
      <c r="K46" s="2">
        <v>51</v>
      </c>
      <c r="L46">
        <f t="shared" si="1"/>
        <v>25.5</v>
      </c>
      <c r="M46">
        <v>65.024999999999991</v>
      </c>
      <c r="N46" s="3">
        <f t="shared" si="3"/>
        <v>1151090.4936487493</v>
      </c>
      <c r="O46" s="3"/>
      <c r="P46" s="3"/>
    </row>
    <row r="47" spans="1:16" x14ac:dyDescent="0.3">
      <c r="A47">
        <v>43</v>
      </c>
      <c r="B47">
        <v>33</v>
      </c>
      <c r="C47">
        <v>43</v>
      </c>
      <c r="D47">
        <v>84.149999999999991</v>
      </c>
      <c r="E47">
        <v>42.074999999999996</v>
      </c>
      <c r="F47">
        <v>109.64999999999999</v>
      </c>
      <c r="G47" s="10">
        <f t="shared" si="0"/>
        <v>101586.33283218749</v>
      </c>
      <c r="H47" s="3"/>
      <c r="J47">
        <v>43</v>
      </c>
      <c r="K47" s="2">
        <v>50</v>
      </c>
      <c r="L47">
        <f t="shared" si="1"/>
        <v>25</v>
      </c>
      <c r="M47">
        <v>63.749999999999993</v>
      </c>
      <c r="N47" s="3">
        <f t="shared" si="3"/>
        <v>1084698.2812499995</v>
      </c>
      <c r="O47" s="3"/>
      <c r="P47" s="3"/>
    </row>
    <row r="48" spans="1:16" x14ac:dyDescent="0.3">
      <c r="A48">
        <v>44</v>
      </c>
      <c r="B48">
        <v>33</v>
      </c>
      <c r="C48">
        <v>43</v>
      </c>
      <c r="D48">
        <v>84.149999999999991</v>
      </c>
      <c r="E48">
        <v>42.074999999999996</v>
      </c>
      <c r="F48">
        <v>109.64999999999999</v>
      </c>
      <c r="G48" s="10">
        <f t="shared" si="0"/>
        <v>101586.33283218749</v>
      </c>
      <c r="H48" s="3"/>
      <c r="J48">
        <v>44</v>
      </c>
      <c r="K48" s="2">
        <v>50</v>
      </c>
      <c r="L48">
        <f t="shared" si="1"/>
        <v>25</v>
      </c>
      <c r="M48">
        <v>63.749999999999993</v>
      </c>
      <c r="N48" s="3">
        <f t="shared" si="3"/>
        <v>1084698.2812499995</v>
      </c>
      <c r="O48" s="3"/>
      <c r="P48" s="3"/>
    </row>
    <row r="49" spans="1:16" x14ac:dyDescent="0.3">
      <c r="A49">
        <v>45</v>
      </c>
      <c r="B49">
        <v>33</v>
      </c>
      <c r="C49">
        <v>43</v>
      </c>
      <c r="D49">
        <v>84.149999999999991</v>
      </c>
      <c r="E49">
        <v>42.074999999999996</v>
      </c>
      <c r="F49">
        <v>109.64999999999999</v>
      </c>
      <c r="G49" s="10">
        <f t="shared" si="0"/>
        <v>101586.33283218749</v>
      </c>
      <c r="H49" s="3"/>
      <c r="J49">
        <v>45</v>
      </c>
      <c r="K49" s="2">
        <v>51</v>
      </c>
      <c r="L49">
        <f t="shared" si="1"/>
        <v>25.5</v>
      </c>
      <c r="M49">
        <v>65.024999999999991</v>
      </c>
      <c r="N49" s="3">
        <f t="shared" si="3"/>
        <v>1151090.4936487493</v>
      </c>
      <c r="O49" s="3"/>
      <c r="P49" s="3"/>
    </row>
    <row r="50" spans="1:16" x14ac:dyDescent="0.3">
      <c r="A50">
        <v>46</v>
      </c>
      <c r="B50">
        <v>33</v>
      </c>
      <c r="C50">
        <v>43</v>
      </c>
      <c r="D50">
        <v>84.149999999999991</v>
      </c>
      <c r="E50">
        <v>42.074999999999996</v>
      </c>
      <c r="F50">
        <v>109.64999999999999</v>
      </c>
      <c r="G50" s="10">
        <f t="shared" si="0"/>
        <v>101586.33283218749</v>
      </c>
      <c r="H50" s="3"/>
      <c r="J50">
        <v>46</v>
      </c>
      <c r="K50" s="2">
        <v>50</v>
      </c>
      <c r="L50">
        <f t="shared" si="1"/>
        <v>25</v>
      </c>
      <c r="M50">
        <v>63.749999999999993</v>
      </c>
      <c r="N50" s="3">
        <f t="shared" si="3"/>
        <v>1084698.2812499995</v>
      </c>
      <c r="O50" s="3"/>
      <c r="P50" s="3"/>
    </row>
    <row r="51" spans="1:16" x14ac:dyDescent="0.3">
      <c r="A51">
        <v>47</v>
      </c>
      <c r="B51">
        <v>33</v>
      </c>
      <c r="C51">
        <v>43</v>
      </c>
      <c r="D51">
        <v>84.149999999999991</v>
      </c>
      <c r="E51">
        <v>42.074999999999996</v>
      </c>
      <c r="F51">
        <v>109.64999999999999</v>
      </c>
      <c r="G51" s="10">
        <f t="shared" si="0"/>
        <v>101586.33283218749</v>
      </c>
      <c r="H51" s="3"/>
      <c r="J51">
        <v>47</v>
      </c>
      <c r="K51" s="2">
        <v>48</v>
      </c>
      <c r="L51">
        <f t="shared" si="1"/>
        <v>24</v>
      </c>
      <c r="M51">
        <v>61.199999999999996</v>
      </c>
      <c r="N51" s="3">
        <f t="shared" si="3"/>
        <v>959671.61855999974</v>
      </c>
      <c r="O51" s="3"/>
      <c r="P51" s="3"/>
    </row>
    <row r="52" spans="1:16" x14ac:dyDescent="0.3">
      <c r="A52">
        <v>48</v>
      </c>
      <c r="B52">
        <v>33</v>
      </c>
      <c r="C52">
        <v>43</v>
      </c>
      <c r="D52">
        <v>84.149999999999991</v>
      </c>
      <c r="E52">
        <v>42.074999999999996</v>
      </c>
      <c r="F52">
        <v>109.64999999999999</v>
      </c>
      <c r="G52" s="10">
        <f t="shared" si="0"/>
        <v>101586.33283218749</v>
      </c>
      <c r="H52" s="3"/>
      <c r="J52">
        <v>48</v>
      </c>
      <c r="K52" s="2">
        <v>50</v>
      </c>
      <c r="L52">
        <f t="shared" si="1"/>
        <v>25</v>
      </c>
      <c r="M52">
        <v>63.749999999999993</v>
      </c>
      <c r="N52" s="3">
        <f t="shared" si="3"/>
        <v>1084698.2812499995</v>
      </c>
      <c r="O52" s="3"/>
      <c r="P52" s="3"/>
    </row>
    <row r="53" spans="1:16" x14ac:dyDescent="0.3">
      <c r="A53">
        <v>49</v>
      </c>
      <c r="B53">
        <v>33</v>
      </c>
      <c r="C53">
        <v>43</v>
      </c>
      <c r="D53">
        <v>84.149999999999991</v>
      </c>
      <c r="E53">
        <v>42.074999999999996</v>
      </c>
      <c r="F53">
        <v>109.64999999999999</v>
      </c>
      <c r="G53" s="10">
        <f t="shared" si="0"/>
        <v>101586.33283218749</v>
      </c>
      <c r="H53" s="3"/>
      <c r="J53">
        <v>49</v>
      </c>
      <c r="K53" s="2">
        <v>50</v>
      </c>
      <c r="L53">
        <f t="shared" si="1"/>
        <v>25</v>
      </c>
      <c r="M53">
        <v>63.749999999999993</v>
      </c>
      <c r="N53" s="3">
        <f t="shared" si="3"/>
        <v>1084698.2812499995</v>
      </c>
      <c r="O53" s="3"/>
      <c r="P53" s="3"/>
    </row>
    <row r="54" spans="1:16" x14ac:dyDescent="0.3">
      <c r="A54">
        <v>50</v>
      </c>
      <c r="B54">
        <v>33</v>
      </c>
      <c r="C54">
        <v>43</v>
      </c>
      <c r="D54">
        <v>84.149999999999991</v>
      </c>
      <c r="E54">
        <v>42.074999999999996</v>
      </c>
      <c r="F54">
        <v>109.64999999999999</v>
      </c>
      <c r="G54" s="10">
        <f t="shared" si="0"/>
        <v>101586.33283218749</v>
      </c>
      <c r="H54" s="3"/>
      <c r="J54">
        <v>50</v>
      </c>
      <c r="K54" s="2">
        <v>50</v>
      </c>
      <c r="L54">
        <f t="shared" si="1"/>
        <v>25</v>
      </c>
      <c r="M54">
        <v>63.749999999999993</v>
      </c>
      <c r="N54" s="3">
        <f t="shared" si="3"/>
        <v>1084698.2812499995</v>
      </c>
      <c r="O54" s="3"/>
      <c r="P54" s="3"/>
    </row>
    <row r="55" spans="1:16" x14ac:dyDescent="0.3">
      <c r="A55" t="s">
        <v>100</v>
      </c>
      <c r="D55">
        <f>MEDIAN(D5:D54)</f>
        <v>84.149999999999991</v>
      </c>
      <c r="E55">
        <f>MEDIAN(E5:E54)</f>
        <v>42.074999999999996</v>
      </c>
      <c r="F55">
        <f>MEDIAN(F5:F54)</f>
        <v>109.64999999999999</v>
      </c>
      <c r="G55" s="10">
        <f>MEDIAN(G5:G54)</f>
        <v>101586.33283218749</v>
      </c>
      <c r="H55" s="3"/>
      <c r="K55" s="3">
        <f t="shared" ref="K55:N55" si="4">MEDIAN(K5:K54)</f>
        <v>50</v>
      </c>
      <c r="L55" s="3">
        <f t="shared" si="4"/>
        <v>25</v>
      </c>
      <c r="M55" s="5">
        <f t="shared" si="4"/>
        <v>63.749999999999993</v>
      </c>
      <c r="N55" s="3">
        <f t="shared" si="4"/>
        <v>1084698.2812499995</v>
      </c>
      <c r="O55" s="5"/>
      <c r="P55" s="5"/>
    </row>
    <row r="56" spans="1:16" x14ac:dyDescent="0.3">
      <c r="A56" t="s">
        <v>101</v>
      </c>
      <c r="D56">
        <f>_xlfn.STDEV.S(D5:D54)</f>
        <v>0.69882116482556678</v>
      </c>
      <c r="E56">
        <f>_xlfn.STDEV.S(E5:E54)</f>
        <v>0.34941058241278339</v>
      </c>
      <c r="F56">
        <f>_xlfn.STDEV.S(F5:F54)</f>
        <v>0.69882116482556689</v>
      </c>
      <c r="G56" s="4">
        <f>_xlfn.STDEV.S(G5:G54)</f>
        <v>2400.0681096909707</v>
      </c>
      <c r="H56" s="4"/>
      <c r="K56" s="3">
        <f t="shared" ref="K56:N56" si="5">_xlfn.STDEV.S(K5:K54)</f>
        <v>1.2163847404233143</v>
      </c>
      <c r="L56" s="3">
        <f t="shared" si="5"/>
        <v>0.60819237021165717</v>
      </c>
      <c r="M56" s="5">
        <f t="shared" si="5"/>
        <v>1.5508905440397249</v>
      </c>
      <c r="N56" s="5">
        <f t="shared" si="5"/>
        <v>80290.820229874575</v>
      </c>
      <c r="O56" s="5"/>
      <c r="P56" s="5"/>
    </row>
    <row r="57" spans="1:16" x14ac:dyDescent="0.3">
      <c r="A57" t="s">
        <v>102</v>
      </c>
      <c r="D57">
        <f>D56/(SQRT(19))</f>
        <v>0.1603205703727382</v>
      </c>
      <c r="E57">
        <f>E56/(SQRT(19))</f>
        <v>8.0160285186369098E-2</v>
      </c>
      <c r="F57">
        <f>F56/(SQRT(19))</f>
        <v>0.16032057037273822</v>
      </c>
      <c r="G57" s="4">
        <f>G56/(SQRT(50))</f>
        <v>339.42088713441279</v>
      </c>
      <c r="H57" s="4"/>
      <c r="K57" s="3">
        <f t="shared" ref="K57:N57" si="6">K56/(SQRT(50))</f>
        <v>0.17202277969703278</v>
      </c>
      <c r="L57" s="3">
        <f t="shared" si="6"/>
        <v>8.601138984851639E-2</v>
      </c>
      <c r="M57" s="5">
        <f t="shared" si="6"/>
        <v>0.21932904411371668</v>
      </c>
      <c r="N57" s="5">
        <f t="shared" si="6"/>
        <v>11354.836690314869</v>
      </c>
      <c r="O57" s="5"/>
      <c r="P57" s="5"/>
    </row>
    <row r="58" spans="1:16" ht="19.5" customHeight="1" thickBot="1" x14ac:dyDescent="0.35"/>
    <row r="59" spans="1:16" ht="18.600000000000001" thickBot="1" x14ac:dyDescent="0.4">
      <c r="G59" s="8" t="s">
        <v>99</v>
      </c>
      <c r="H59" s="9"/>
      <c r="I59" s="9"/>
      <c r="J59" s="9"/>
      <c r="K59" s="6">
        <f>N55/G55</f>
        <v>10.677600529608982</v>
      </c>
    </row>
  </sheetData>
  <mergeCells count="6">
    <mergeCell ref="A2:H2"/>
    <mergeCell ref="J2:P2"/>
    <mergeCell ref="B3:C3"/>
    <mergeCell ref="G59:J59"/>
    <mergeCell ref="G3:H3"/>
    <mergeCell ref="K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Development</vt:lpstr>
      <vt:lpstr>Consumption ovip FCE</vt:lpstr>
      <vt:lpstr>voracity preference </vt:lpstr>
      <vt:lpstr>EGG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2023-01-31T12:03:56Z</dcterms:created>
  <dcterms:modified xsi:type="dcterms:W3CDTF">2023-05-22T14:35:54Z</dcterms:modified>
</cp:coreProperties>
</file>