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Tarefas Engenharia de Software\2° Semestre\Algoritimos e Progamação Estruturada\Trabalho de Algoritimo N1\Trabalho N1\"/>
    </mc:Choice>
  </mc:AlternateContent>
  <xr:revisionPtr revIDLastSave="0" documentId="13_ncr:1_{27D88435-31BD-4E75-AB65-9B078B89908C}" xr6:coauthVersionLast="47" xr6:coauthVersionMax="47" xr10:uidLastSave="{00000000-0000-0000-0000-000000000000}"/>
  <bookViews>
    <workbookView xWindow="-108" yWindow="-108" windowWidth="23256" windowHeight="12576" xr2:uid="{E62F1AE4-2A70-4F43-B51C-67E41213893B}"/>
  </bookViews>
  <sheets>
    <sheet name="1° Caso de Teste" sheetId="1" r:id="rId1"/>
    <sheet name="2° Caso de Teste" sheetId="2" r:id="rId2"/>
    <sheet name="3° Caso de Teste" sheetId="3" r:id="rId3"/>
    <sheet name="3° Caso de Teste 2° par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4" l="1"/>
  <c r="S58" i="4" s="1"/>
  <c r="F57" i="4"/>
  <c r="S57" i="4" s="1"/>
  <c r="F56" i="4"/>
  <c r="S56" i="4" s="1"/>
  <c r="F55" i="4"/>
  <c r="S55" i="4" s="1"/>
  <c r="F54" i="4"/>
  <c r="S54" i="4" s="1"/>
  <c r="F53" i="4"/>
  <c r="S53" i="4" s="1"/>
  <c r="F52" i="4"/>
  <c r="S52" i="4" s="1"/>
  <c r="F51" i="4"/>
  <c r="S51" i="4" s="1"/>
  <c r="F50" i="4"/>
  <c r="S50" i="4" s="1"/>
  <c r="F49" i="4"/>
  <c r="S49" i="4" s="1"/>
  <c r="F48" i="4"/>
  <c r="S48" i="4" s="1"/>
  <c r="F47" i="4"/>
  <c r="S47" i="4" s="1"/>
  <c r="F46" i="4"/>
  <c r="S46" i="4" s="1"/>
  <c r="F45" i="4"/>
  <c r="S45" i="4" s="1"/>
  <c r="F44" i="4"/>
  <c r="S44" i="4" s="1"/>
  <c r="F43" i="4"/>
  <c r="S43" i="4" s="1"/>
  <c r="F42" i="4"/>
  <c r="S42" i="4" s="1"/>
  <c r="F41" i="4"/>
  <c r="S41" i="4" s="1"/>
  <c r="F40" i="4"/>
  <c r="S40" i="4" s="1"/>
  <c r="F39" i="4"/>
  <c r="S39" i="4" s="1"/>
  <c r="F38" i="4"/>
  <c r="S38" i="4" s="1"/>
  <c r="F37" i="4"/>
  <c r="S37" i="4" s="1"/>
  <c r="F36" i="4"/>
  <c r="S36" i="4" s="1"/>
  <c r="F35" i="4"/>
  <c r="S35" i="4" s="1"/>
  <c r="F34" i="4"/>
  <c r="S34" i="4" s="1"/>
  <c r="F33" i="4"/>
  <c r="S33" i="4" s="1"/>
  <c r="F32" i="4"/>
  <c r="S32" i="4" s="1"/>
  <c r="F31" i="4"/>
  <c r="S31" i="4" s="1"/>
  <c r="F30" i="4"/>
  <c r="S30" i="4" s="1"/>
  <c r="F29" i="4"/>
  <c r="S29" i="4" s="1"/>
  <c r="F28" i="4"/>
  <c r="S28" i="4" s="1"/>
  <c r="F27" i="4"/>
  <c r="S27" i="4" s="1"/>
  <c r="F26" i="4"/>
  <c r="S26" i="4" s="1"/>
  <c r="F25" i="4"/>
  <c r="S25" i="4" s="1"/>
  <c r="F24" i="4"/>
  <c r="S24" i="4" s="1"/>
  <c r="F23" i="4"/>
  <c r="S23" i="4" s="1"/>
  <c r="F22" i="4"/>
  <c r="S22" i="4" s="1"/>
  <c r="F21" i="4"/>
  <c r="S21" i="4" s="1"/>
  <c r="F20" i="4"/>
  <c r="S20" i="4" s="1"/>
  <c r="F19" i="4"/>
  <c r="S19" i="4" s="1"/>
  <c r="F18" i="4"/>
  <c r="S18" i="4" s="1"/>
  <c r="F17" i="4"/>
  <c r="S17" i="4" s="1"/>
  <c r="F16" i="4"/>
  <c r="S16" i="4" s="1"/>
  <c r="F15" i="4"/>
  <c r="S15" i="4" s="1"/>
  <c r="F14" i="4"/>
  <c r="S14" i="4" s="1"/>
  <c r="F13" i="4"/>
  <c r="S13" i="4" s="1"/>
  <c r="F12" i="4"/>
  <c r="S12" i="4" s="1"/>
  <c r="F11" i="4"/>
  <c r="S11" i="4" s="1"/>
  <c r="F10" i="4"/>
  <c r="S10" i="4" s="1"/>
  <c r="P9" i="4"/>
  <c r="G9" i="4"/>
  <c r="F9" i="4"/>
  <c r="S9" i="4" s="1"/>
  <c r="P8" i="4"/>
  <c r="O8" i="4"/>
  <c r="N8" i="4"/>
  <c r="M8" i="4"/>
  <c r="L8" i="4"/>
  <c r="K8" i="4"/>
  <c r="J8" i="4"/>
  <c r="F8" i="4"/>
  <c r="S8" i="4" s="1"/>
  <c r="F58" i="3"/>
  <c r="S58" i="3" s="1"/>
  <c r="F57" i="3"/>
  <c r="S57" i="3" s="1"/>
  <c r="F56" i="3"/>
  <c r="S56" i="3" s="1"/>
  <c r="F55" i="3"/>
  <c r="S55" i="3" s="1"/>
  <c r="F54" i="3"/>
  <c r="S54" i="3" s="1"/>
  <c r="F53" i="3"/>
  <c r="S53" i="3" s="1"/>
  <c r="F52" i="3"/>
  <c r="S52" i="3" s="1"/>
  <c r="F51" i="3"/>
  <c r="S51" i="3" s="1"/>
  <c r="F50" i="3"/>
  <c r="S50" i="3" s="1"/>
  <c r="F49" i="3"/>
  <c r="S49" i="3" s="1"/>
  <c r="F48" i="3"/>
  <c r="S48" i="3" s="1"/>
  <c r="F47" i="3"/>
  <c r="S47" i="3" s="1"/>
  <c r="F46" i="3"/>
  <c r="S46" i="3" s="1"/>
  <c r="F45" i="3"/>
  <c r="S45" i="3" s="1"/>
  <c r="F44" i="3"/>
  <c r="S44" i="3" s="1"/>
  <c r="F43" i="3"/>
  <c r="S43" i="3" s="1"/>
  <c r="F42" i="3"/>
  <c r="S42" i="3" s="1"/>
  <c r="F41" i="3"/>
  <c r="S41" i="3" s="1"/>
  <c r="F40" i="3"/>
  <c r="S40" i="3" s="1"/>
  <c r="F39" i="3"/>
  <c r="S39" i="3" s="1"/>
  <c r="F38" i="3"/>
  <c r="S38" i="3" s="1"/>
  <c r="F37" i="3"/>
  <c r="S37" i="3" s="1"/>
  <c r="F36" i="3"/>
  <c r="S36" i="3" s="1"/>
  <c r="F35" i="3"/>
  <c r="S35" i="3" s="1"/>
  <c r="F34" i="3"/>
  <c r="S34" i="3" s="1"/>
  <c r="F33" i="3"/>
  <c r="S33" i="3" s="1"/>
  <c r="F32" i="3"/>
  <c r="S32" i="3" s="1"/>
  <c r="F31" i="3"/>
  <c r="S31" i="3" s="1"/>
  <c r="F30" i="3"/>
  <c r="S30" i="3" s="1"/>
  <c r="F29" i="3"/>
  <c r="S29" i="3" s="1"/>
  <c r="F28" i="3"/>
  <c r="S28" i="3" s="1"/>
  <c r="F27" i="3"/>
  <c r="S27" i="3" s="1"/>
  <c r="F26" i="3"/>
  <c r="S26" i="3" s="1"/>
  <c r="F25" i="3"/>
  <c r="S25" i="3" s="1"/>
  <c r="F24" i="3"/>
  <c r="S24" i="3" s="1"/>
  <c r="F23" i="3"/>
  <c r="S23" i="3" s="1"/>
  <c r="F22" i="3"/>
  <c r="S22" i="3" s="1"/>
  <c r="F21" i="3"/>
  <c r="S21" i="3" s="1"/>
  <c r="F20" i="3"/>
  <c r="S20" i="3" s="1"/>
  <c r="F19" i="3"/>
  <c r="S19" i="3" s="1"/>
  <c r="F18" i="3"/>
  <c r="S18" i="3" s="1"/>
  <c r="F17" i="3"/>
  <c r="S17" i="3" s="1"/>
  <c r="F16" i="3"/>
  <c r="S16" i="3" s="1"/>
  <c r="F15" i="3"/>
  <c r="S15" i="3" s="1"/>
  <c r="F14" i="3"/>
  <c r="S14" i="3" s="1"/>
  <c r="F13" i="3"/>
  <c r="S13" i="3" s="1"/>
  <c r="F12" i="3"/>
  <c r="S12" i="3" s="1"/>
  <c r="F11" i="3"/>
  <c r="S11" i="3" s="1"/>
  <c r="F10" i="3"/>
  <c r="S10" i="3" s="1"/>
  <c r="G9" i="3"/>
  <c r="F9" i="3"/>
  <c r="S9" i="3" s="1"/>
  <c r="P8" i="3"/>
  <c r="O8" i="3"/>
  <c r="N8" i="3"/>
  <c r="M8" i="3"/>
  <c r="L8" i="3"/>
  <c r="K8" i="3"/>
  <c r="J8" i="3"/>
  <c r="Q8" i="3" s="1"/>
  <c r="F8" i="3"/>
  <c r="S8" i="3" s="1"/>
  <c r="F58" i="2"/>
  <c r="S58" i="2" s="1"/>
  <c r="F57" i="2"/>
  <c r="S57" i="2" s="1"/>
  <c r="F56" i="2"/>
  <c r="S56" i="2" s="1"/>
  <c r="F55" i="2"/>
  <c r="S55" i="2" s="1"/>
  <c r="F54" i="2"/>
  <c r="S54" i="2" s="1"/>
  <c r="F53" i="2"/>
  <c r="S53" i="2" s="1"/>
  <c r="F52" i="2"/>
  <c r="S52" i="2" s="1"/>
  <c r="F51" i="2"/>
  <c r="S51" i="2" s="1"/>
  <c r="F50" i="2"/>
  <c r="S50" i="2" s="1"/>
  <c r="F49" i="2"/>
  <c r="S49" i="2" s="1"/>
  <c r="F48" i="2"/>
  <c r="S48" i="2" s="1"/>
  <c r="F47" i="2"/>
  <c r="S47" i="2" s="1"/>
  <c r="F46" i="2"/>
  <c r="S46" i="2" s="1"/>
  <c r="F45" i="2"/>
  <c r="S45" i="2" s="1"/>
  <c r="F44" i="2"/>
  <c r="S44" i="2" s="1"/>
  <c r="F43" i="2"/>
  <c r="S43" i="2" s="1"/>
  <c r="F42" i="2"/>
  <c r="S42" i="2" s="1"/>
  <c r="F41" i="2"/>
  <c r="S41" i="2" s="1"/>
  <c r="F40" i="2"/>
  <c r="S40" i="2" s="1"/>
  <c r="F39" i="2"/>
  <c r="S39" i="2" s="1"/>
  <c r="F38" i="2"/>
  <c r="S38" i="2" s="1"/>
  <c r="F37" i="2"/>
  <c r="S37" i="2" s="1"/>
  <c r="F36" i="2"/>
  <c r="S36" i="2" s="1"/>
  <c r="F35" i="2"/>
  <c r="S35" i="2" s="1"/>
  <c r="F34" i="2"/>
  <c r="S34" i="2" s="1"/>
  <c r="F33" i="2"/>
  <c r="S33" i="2" s="1"/>
  <c r="F32" i="2"/>
  <c r="S32" i="2" s="1"/>
  <c r="F31" i="2"/>
  <c r="S31" i="2" s="1"/>
  <c r="F30" i="2"/>
  <c r="S30" i="2" s="1"/>
  <c r="F29" i="2"/>
  <c r="S29" i="2" s="1"/>
  <c r="F28" i="2"/>
  <c r="S28" i="2" s="1"/>
  <c r="F27" i="2"/>
  <c r="S27" i="2" s="1"/>
  <c r="F26" i="2"/>
  <c r="S26" i="2" s="1"/>
  <c r="F25" i="2"/>
  <c r="S25" i="2" s="1"/>
  <c r="F24" i="2"/>
  <c r="S24" i="2" s="1"/>
  <c r="F23" i="2"/>
  <c r="S23" i="2" s="1"/>
  <c r="F22" i="2"/>
  <c r="S22" i="2" s="1"/>
  <c r="F21" i="2"/>
  <c r="S21" i="2" s="1"/>
  <c r="F20" i="2"/>
  <c r="S20" i="2" s="1"/>
  <c r="F19" i="2"/>
  <c r="S19" i="2" s="1"/>
  <c r="F18" i="2"/>
  <c r="S18" i="2" s="1"/>
  <c r="F17" i="2"/>
  <c r="S17" i="2" s="1"/>
  <c r="F16" i="2"/>
  <c r="S16" i="2" s="1"/>
  <c r="F15" i="2"/>
  <c r="S15" i="2" s="1"/>
  <c r="F14" i="2"/>
  <c r="S14" i="2" s="1"/>
  <c r="F13" i="2"/>
  <c r="S13" i="2" s="1"/>
  <c r="F12" i="2"/>
  <c r="S12" i="2" s="1"/>
  <c r="F11" i="2"/>
  <c r="S11" i="2" s="1"/>
  <c r="F10" i="2"/>
  <c r="S10" i="2" s="1"/>
  <c r="P9" i="2"/>
  <c r="G9" i="2"/>
  <c r="F9" i="2"/>
  <c r="S9" i="2" s="1"/>
  <c r="P8" i="2"/>
  <c r="O8" i="2"/>
  <c r="N8" i="2"/>
  <c r="M8" i="2"/>
  <c r="L8" i="2"/>
  <c r="K8" i="2"/>
  <c r="J8" i="2"/>
  <c r="Q8" i="2" s="1"/>
  <c r="F8" i="2"/>
  <c r="S8" i="2" s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10" i="1"/>
  <c r="S11" i="1"/>
  <c r="S9" i="1"/>
  <c r="S8" i="1"/>
  <c r="Q8" i="1"/>
  <c r="J16" i="1"/>
  <c r="J17" i="1"/>
  <c r="J18" i="1"/>
  <c r="J19" i="1"/>
  <c r="J20" i="1"/>
  <c r="J21" i="1"/>
  <c r="J22" i="1"/>
  <c r="J23" i="1"/>
  <c r="Q23" i="1" s="1"/>
  <c r="J24" i="1"/>
  <c r="J25" i="1"/>
  <c r="J26" i="1"/>
  <c r="J27" i="1"/>
  <c r="J28" i="1"/>
  <c r="J29" i="1"/>
  <c r="J30" i="1"/>
  <c r="J31" i="1"/>
  <c r="Q31" i="1" s="1"/>
  <c r="J32" i="1"/>
  <c r="J33" i="1"/>
  <c r="J34" i="1"/>
  <c r="J35" i="1"/>
  <c r="J36" i="1"/>
  <c r="J37" i="1"/>
  <c r="J38" i="1"/>
  <c r="J39" i="1"/>
  <c r="Q39" i="1" s="1"/>
  <c r="J40" i="1"/>
  <c r="J41" i="1"/>
  <c r="J42" i="1"/>
  <c r="J43" i="1"/>
  <c r="J44" i="1"/>
  <c r="J45" i="1"/>
  <c r="J46" i="1"/>
  <c r="J47" i="1"/>
  <c r="Q47" i="1" s="1"/>
  <c r="J48" i="1"/>
  <c r="J49" i="1"/>
  <c r="J50" i="1"/>
  <c r="J51" i="1"/>
  <c r="J52" i="1"/>
  <c r="J53" i="1"/>
  <c r="J54" i="1"/>
  <c r="J55" i="1"/>
  <c r="Q55" i="1" s="1"/>
  <c r="J56" i="1"/>
  <c r="J57" i="1"/>
  <c r="J58" i="1"/>
  <c r="J8" i="1"/>
  <c r="Q17" i="1"/>
  <c r="Q18" i="1"/>
  <c r="Q19" i="1"/>
  <c r="Q20" i="1"/>
  <c r="Q21" i="1"/>
  <c r="Q22" i="1"/>
  <c r="Q24" i="1"/>
  <c r="Q25" i="1"/>
  <c r="Q26" i="1"/>
  <c r="Q27" i="1"/>
  <c r="Q28" i="1"/>
  <c r="Q29" i="1"/>
  <c r="Q30" i="1"/>
  <c r="Q32" i="1"/>
  <c r="Q33" i="1"/>
  <c r="Q34" i="1"/>
  <c r="Q35" i="1"/>
  <c r="Q36" i="1"/>
  <c r="Q37" i="1"/>
  <c r="Q38" i="1"/>
  <c r="Q40" i="1"/>
  <c r="Q41" i="1"/>
  <c r="Q42" i="1"/>
  <c r="Q43" i="1"/>
  <c r="Q44" i="1"/>
  <c r="Q45" i="1"/>
  <c r="Q46" i="1"/>
  <c r="Q48" i="1"/>
  <c r="Q49" i="1"/>
  <c r="Q50" i="1"/>
  <c r="Q51" i="1"/>
  <c r="Q52" i="1"/>
  <c r="Q53" i="1"/>
  <c r="Q54" i="1"/>
  <c r="Q56" i="1"/>
  <c r="Q57" i="1"/>
  <c r="Q58" i="1"/>
  <c r="Q9" i="1"/>
  <c r="Q10" i="1"/>
  <c r="Q11" i="1"/>
  <c r="Q12" i="1"/>
  <c r="Q13" i="1"/>
  <c r="Q14" i="1"/>
  <c r="Q15" i="1"/>
  <c r="Q16" i="1"/>
  <c r="J9" i="1"/>
  <c r="J10" i="1"/>
  <c r="J11" i="1"/>
  <c r="J12" i="1"/>
  <c r="J13" i="1"/>
  <c r="J14" i="1"/>
  <c r="J15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P8" i="1"/>
  <c r="O8" i="1"/>
  <c r="N8" i="1"/>
  <c r="M8" i="1"/>
  <c r="L8" i="1"/>
  <c r="K8" i="1"/>
  <c r="F14" i="1"/>
  <c r="R14" i="1" s="1"/>
  <c r="F15" i="1"/>
  <c r="R15" i="1" s="1"/>
  <c r="F16" i="1"/>
  <c r="R16" i="1" s="1"/>
  <c r="F17" i="1"/>
  <c r="R17" i="1" s="1"/>
  <c r="F18" i="1"/>
  <c r="R18" i="1" s="1"/>
  <c r="F19" i="1"/>
  <c r="R19" i="1" s="1"/>
  <c r="F20" i="1"/>
  <c r="R20" i="1" s="1"/>
  <c r="F21" i="1"/>
  <c r="R21" i="1" s="1"/>
  <c r="F22" i="1"/>
  <c r="R22" i="1" s="1"/>
  <c r="F23" i="1"/>
  <c r="R23" i="1" s="1"/>
  <c r="F24" i="1"/>
  <c r="R24" i="1" s="1"/>
  <c r="F25" i="1"/>
  <c r="R25" i="1" s="1"/>
  <c r="F26" i="1"/>
  <c r="R26" i="1" s="1"/>
  <c r="F27" i="1"/>
  <c r="R27" i="1" s="1"/>
  <c r="F28" i="1"/>
  <c r="R28" i="1" s="1"/>
  <c r="F29" i="1"/>
  <c r="R29" i="1" s="1"/>
  <c r="F30" i="1"/>
  <c r="R30" i="1" s="1"/>
  <c r="F31" i="1"/>
  <c r="R31" i="1" s="1"/>
  <c r="F32" i="1"/>
  <c r="R32" i="1" s="1"/>
  <c r="F33" i="1"/>
  <c r="R33" i="1" s="1"/>
  <c r="F34" i="1"/>
  <c r="R34" i="1" s="1"/>
  <c r="F35" i="1"/>
  <c r="R35" i="1" s="1"/>
  <c r="F36" i="1"/>
  <c r="R36" i="1" s="1"/>
  <c r="F37" i="1"/>
  <c r="R37" i="1" s="1"/>
  <c r="F38" i="1"/>
  <c r="R38" i="1" s="1"/>
  <c r="F39" i="1"/>
  <c r="R39" i="1" s="1"/>
  <c r="F40" i="1"/>
  <c r="R40" i="1" s="1"/>
  <c r="F41" i="1"/>
  <c r="R41" i="1" s="1"/>
  <c r="F42" i="1"/>
  <c r="R42" i="1" s="1"/>
  <c r="F43" i="1"/>
  <c r="R43" i="1" s="1"/>
  <c r="F44" i="1"/>
  <c r="R44" i="1" s="1"/>
  <c r="F45" i="1"/>
  <c r="R45" i="1" s="1"/>
  <c r="F46" i="1"/>
  <c r="R46" i="1" s="1"/>
  <c r="F47" i="1"/>
  <c r="R47" i="1" s="1"/>
  <c r="F48" i="1"/>
  <c r="R48" i="1" s="1"/>
  <c r="F49" i="1"/>
  <c r="R49" i="1" s="1"/>
  <c r="F50" i="1"/>
  <c r="R50" i="1" s="1"/>
  <c r="F51" i="1"/>
  <c r="R51" i="1" s="1"/>
  <c r="F52" i="1"/>
  <c r="R52" i="1" s="1"/>
  <c r="F53" i="1"/>
  <c r="R53" i="1" s="1"/>
  <c r="F54" i="1"/>
  <c r="R54" i="1" s="1"/>
  <c r="F55" i="1"/>
  <c r="R55" i="1" s="1"/>
  <c r="F56" i="1"/>
  <c r="R56" i="1" s="1"/>
  <c r="F57" i="1"/>
  <c r="R57" i="1" s="1"/>
  <c r="F58" i="1"/>
  <c r="R58" i="1" s="1"/>
  <c r="F9" i="1"/>
  <c r="R9" i="1" s="1"/>
  <c r="F10" i="1"/>
  <c r="R10" i="1" s="1"/>
  <c r="F11" i="1"/>
  <c r="R11" i="1" s="1"/>
  <c r="F12" i="1"/>
  <c r="R12" i="1" s="1"/>
  <c r="F13" i="1"/>
  <c r="R13" i="1" s="1"/>
  <c r="F8" i="1"/>
  <c r="R8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Q8" i="4" l="1"/>
  <c r="R8" i="4" s="1"/>
  <c r="O9" i="4"/>
  <c r="N9" i="4"/>
  <c r="G10" i="4"/>
  <c r="M9" i="4"/>
  <c r="L9" i="4"/>
  <c r="K9" i="4"/>
  <c r="J9" i="4"/>
  <c r="Q9" i="4" s="1"/>
  <c r="R9" i="4" s="1"/>
  <c r="R8" i="3"/>
  <c r="O9" i="3"/>
  <c r="N9" i="3"/>
  <c r="G10" i="3"/>
  <c r="M9" i="3"/>
  <c r="L9" i="3"/>
  <c r="K9" i="3"/>
  <c r="J9" i="3"/>
  <c r="P9" i="3"/>
  <c r="R8" i="2"/>
  <c r="O9" i="2"/>
  <c r="N9" i="2"/>
  <c r="G10" i="2"/>
  <c r="M9" i="2"/>
  <c r="L9" i="2"/>
  <c r="K9" i="2"/>
  <c r="J9" i="2"/>
  <c r="K10" i="4" l="1"/>
  <c r="J10" i="4"/>
  <c r="P10" i="4"/>
  <c r="O10" i="4"/>
  <c r="N10" i="4"/>
  <c r="G11" i="4"/>
  <c r="M10" i="4"/>
  <c r="L10" i="4"/>
  <c r="Q9" i="3"/>
  <c r="R9" i="3" s="1"/>
  <c r="K10" i="3"/>
  <c r="J10" i="3"/>
  <c r="P10" i="3"/>
  <c r="O10" i="3"/>
  <c r="N10" i="3"/>
  <c r="G11" i="3"/>
  <c r="M10" i="3"/>
  <c r="L10" i="3"/>
  <c r="Q9" i="2"/>
  <c r="R9" i="2" s="1"/>
  <c r="K10" i="2"/>
  <c r="J10" i="2"/>
  <c r="P10" i="2"/>
  <c r="O10" i="2"/>
  <c r="N10" i="2"/>
  <c r="L10" i="2"/>
  <c r="M10" i="2"/>
  <c r="G11" i="2"/>
  <c r="Q10" i="4" l="1"/>
  <c r="R10" i="4" s="1"/>
  <c r="O11" i="4"/>
  <c r="N11" i="4"/>
  <c r="G12" i="4"/>
  <c r="M11" i="4"/>
  <c r="L11" i="4"/>
  <c r="K11" i="4"/>
  <c r="J11" i="4"/>
  <c r="P11" i="4"/>
  <c r="O11" i="3"/>
  <c r="N11" i="3"/>
  <c r="G12" i="3"/>
  <c r="M11" i="3"/>
  <c r="L11" i="3"/>
  <c r="K11" i="3"/>
  <c r="J11" i="3"/>
  <c r="Q11" i="3" s="1"/>
  <c r="R11" i="3" s="1"/>
  <c r="P11" i="3"/>
  <c r="Q10" i="3"/>
  <c r="R10" i="3" s="1"/>
  <c r="O11" i="2"/>
  <c r="N11" i="2"/>
  <c r="L11" i="2"/>
  <c r="G12" i="2"/>
  <c r="M11" i="2"/>
  <c r="K11" i="2"/>
  <c r="J11" i="2"/>
  <c r="P11" i="2"/>
  <c r="Q10" i="2"/>
  <c r="R10" i="2" s="1"/>
  <c r="K12" i="4" l="1"/>
  <c r="J12" i="4"/>
  <c r="Q12" i="4" s="1"/>
  <c r="R12" i="4" s="1"/>
  <c r="P12" i="4"/>
  <c r="O12" i="4"/>
  <c r="N12" i="4"/>
  <c r="G13" i="4"/>
  <c r="M12" i="4"/>
  <c r="L12" i="4"/>
  <c r="Q11" i="4"/>
  <c r="R11" i="4" s="1"/>
  <c r="K12" i="3"/>
  <c r="J12" i="3"/>
  <c r="P12" i="3"/>
  <c r="O12" i="3"/>
  <c r="N12" i="3"/>
  <c r="L12" i="3"/>
  <c r="M12" i="3"/>
  <c r="G13" i="3"/>
  <c r="Q11" i="2"/>
  <c r="R11" i="2" s="1"/>
  <c r="K12" i="2"/>
  <c r="J12" i="2"/>
  <c r="P12" i="2"/>
  <c r="O12" i="2"/>
  <c r="N12" i="2"/>
  <c r="M12" i="2"/>
  <c r="L12" i="2"/>
  <c r="G13" i="2"/>
  <c r="O13" i="4" l="1"/>
  <c r="N13" i="4"/>
  <c r="G14" i="4"/>
  <c r="M13" i="4"/>
  <c r="L13" i="4"/>
  <c r="K13" i="4"/>
  <c r="J13" i="4"/>
  <c r="Q13" i="4" s="1"/>
  <c r="R13" i="4" s="1"/>
  <c r="P13" i="4"/>
  <c r="O13" i="3"/>
  <c r="N13" i="3"/>
  <c r="G14" i="3"/>
  <c r="M13" i="3"/>
  <c r="L13" i="3"/>
  <c r="K13" i="3"/>
  <c r="J13" i="3"/>
  <c r="P13" i="3"/>
  <c r="Q12" i="3"/>
  <c r="R12" i="3" s="1"/>
  <c r="Q12" i="2"/>
  <c r="R12" i="2" s="1"/>
  <c r="O13" i="2"/>
  <c r="N13" i="2"/>
  <c r="G14" i="2"/>
  <c r="M13" i="2"/>
  <c r="L13" i="2"/>
  <c r="K13" i="2"/>
  <c r="J13" i="2"/>
  <c r="P13" i="2"/>
  <c r="K14" i="4" l="1"/>
  <c r="J14" i="4"/>
  <c r="P14" i="4"/>
  <c r="O14" i="4"/>
  <c r="N14" i="4"/>
  <c r="G15" i="4"/>
  <c r="L14" i="4"/>
  <c r="M14" i="4"/>
  <c r="Q13" i="3"/>
  <c r="R13" i="3" s="1"/>
  <c r="K14" i="3"/>
  <c r="J14" i="3"/>
  <c r="P14" i="3"/>
  <c r="O14" i="3"/>
  <c r="N14" i="3"/>
  <c r="M14" i="3"/>
  <c r="L14" i="3"/>
  <c r="G15" i="3"/>
  <c r="Q13" i="2"/>
  <c r="R13" i="2" s="1"/>
  <c r="K14" i="2"/>
  <c r="J14" i="2"/>
  <c r="P14" i="2"/>
  <c r="O14" i="2"/>
  <c r="N14" i="2"/>
  <c r="M14" i="2"/>
  <c r="G15" i="2"/>
  <c r="L14" i="2"/>
  <c r="O15" i="4" l="1"/>
  <c r="N15" i="4"/>
  <c r="G16" i="4"/>
  <c r="M15" i="4"/>
  <c r="L15" i="4"/>
  <c r="K15" i="4"/>
  <c r="J15" i="4"/>
  <c r="P15" i="4"/>
  <c r="Q14" i="4"/>
  <c r="R14" i="4" s="1"/>
  <c r="Q14" i="3"/>
  <c r="R14" i="3" s="1"/>
  <c r="O15" i="3"/>
  <c r="N15" i="3"/>
  <c r="G16" i="3"/>
  <c r="M15" i="3"/>
  <c r="L15" i="3"/>
  <c r="K15" i="3"/>
  <c r="J15" i="3"/>
  <c r="P15" i="3"/>
  <c r="O15" i="2"/>
  <c r="N15" i="2"/>
  <c r="L15" i="2"/>
  <c r="G16" i="2"/>
  <c r="M15" i="2"/>
  <c r="K15" i="2"/>
  <c r="J15" i="2"/>
  <c r="P15" i="2"/>
  <c r="Q14" i="2"/>
  <c r="R14" i="2" s="1"/>
  <c r="Q15" i="4" l="1"/>
  <c r="R15" i="4" s="1"/>
  <c r="K16" i="4"/>
  <c r="J16" i="4"/>
  <c r="P16" i="4"/>
  <c r="O16" i="4"/>
  <c r="N16" i="4"/>
  <c r="L16" i="4"/>
  <c r="M16" i="4"/>
  <c r="G17" i="4"/>
  <c r="K16" i="3"/>
  <c r="J16" i="3"/>
  <c r="P16" i="3"/>
  <c r="O16" i="3"/>
  <c r="N16" i="3"/>
  <c r="M16" i="3"/>
  <c r="L16" i="3"/>
  <c r="G17" i="3"/>
  <c r="Q15" i="3"/>
  <c r="R15" i="3" s="1"/>
  <c r="Q15" i="2"/>
  <c r="R15" i="2" s="1"/>
  <c r="K16" i="2"/>
  <c r="J16" i="2"/>
  <c r="P16" i="2"/>
  <c r="O16" i="2"/>
  <c r="N16" i="2"/>
  <c r="G17" i="2"/>
  <c r="M16" i="2"/>
  <c r="L16" i="2"/>
  <c r="O17" i="4" l="1"/>
  <c r="N17" i="4"/>
  <c r="G18" i="4"/>
  <c r="M17" i="4"/>
  <c r="L17" i="4"/>
  <c r="K17" i="4"/>
  <c r="J17" i="4"/>
  <c r="P17" i="4"/>
  <c r="Q16" i="4"/>
  <c r="R16" i="4" s="1"/>
  <c r="Q16" i="3"/>
  <c r="R16" i="3" s="1"/>
  <c r="O17" i="3"/>
  <c r="N17" i="3"/>
  <c r="G18" i="3"/>
  <c r="M17" i="3"/>
  <c r="L17" i="3"/>
  <c r="K17" i="3"/>
  <c r="J17" i="3"/>
  <c r="P17" i="3"/>
  <c r="O17" i="2"/>
  <c r="N17" i="2"/>
  <c r="G18" i="2"/>
  <c r="M17" i="2"/>
  <c r="L17" i="2"/>
  <c r="K17" i="2"/>
  <c r="J17" i="2"/>
  <c r="P17" i="2"/>
  <c r="Q16" i="2"/>
  <c r="R16" i="2" s="1"/>
  <c r="Q17" i="4" l="1"/>
  <c r="R17" i="4" s="1"/>
  <c r="K18" i="4"/>
  <c r="J18" i="4"/>
  <c r="P18" i="4"/>
  <c r="O18" i="4"/>
  <c r="N18" i="4"/>
  <c r="L18" i="4"/>
  <c r="M18" i="4"/>
  <c r="G19" i="4"/>
  <c r="Q17" i="3"/>
  <c r="R17" i="3" s="1"/>
  <c r="K18" i="3"/>
  <c r="J18" i="3"/>
  <c r="P18" i="3"/>
  <c r="O18" i="3"/>
  <c r="N18" i="3"/>
  <c r="G19" i="3"/>
  <c r="M18" i="3"/>
  <c r="L18" i="3"/>
  <c r="Q17" i="2"/>
  <c r="R17" i="2" s="1"/>
  <c r="K18" i="2"/>
  <c r="J18" i="2"/>
  <c r="P18" i="2"/>
  <c r="O18" i="2"/>
  <c r="N18" i="2"/>
  <c r="G19" i="2"/>
  <c r="M18" i="2"/>
  <c r="L18" i="2"/>
  <c r="O19" i="4" l="1"/>
  <c r="N19" i="4"/>
  <c r="G20" i="4"/>
  <c r="M19" i="4"/>
  <c r="L19" i="4"/>
  <c r="K19" i="4"/>
  <c r="J19" i="4"/>
  <c r="P19" i="4"/>
  <c r="Q18" i="4"/>
  <c r="R18" i="4" s="1"/>
  <c r="O19" i="3"/>
  <c r="N19" i="3"/>
  <c r="G20" i="3"/>
  <c r="M19" i="3"/>
  <c r="L19" i="3"/>
  <c r="K19" i="3"/>
  <c r="J19" i="3"/>
  <c r="Q19" i="3" s="1"/>
  <c r="R19" i="3" s="1"/>
  <c r="P19" i="3"/>
  <c r="Q18" i="3"/>
  <c r="R18" i="3" s="1"/>
  <c r="O19" i="2"/>
  <c r="N19" i="2"/>
  <c r="G20" i="2"/>
  <c r="M19" i="2"/>
  <c r="L19" i="2"/>
  <c r="K19" i="2"/>
  <c r="J19" i="2"/>
  <c r="P19" i="2"/>
  <c r="Q18" i="2"/>
  <c r="R18" i="2" s="1"/>
  <c r="Q19" i="4" l="1"/>
  <c r="R19" i="4" s="1"/>
  <c r="K20" i="4"/>
  <c r="J20" i="4"/>
  <c r="P20" i="4"/>
  <c r="O20" i="4"/>
  <c r="N20" i="4"/>
  <c r="M20" i="4"/>
  <c r="L20" i="4"/>
  <c r="G21" i="4"/>
  <c r="K20" i="3"/>
  <c r="J20" i="3"/>
  <c r="Q20" i="3" s="1"/>
  <c r="R20" i="3" s="1"/>
  <c r="P20" i="3"/>
  <c r="O20" i="3"/>
  <c r="N20" i="3"/>
  <c r="G21" i="3"/>
  <c r="M20" i="3"/>
  <c r="L20" i="3"/>
  <c r="K20" i="2"/>
  <c r="J20" i="2"/>
  <c r="Q20" i="2" s="1"/>
  <c r="R20" i="2" s="1"/>
  <c r="P20" i="2"/>
  <c r="O20" i="2"/>
  <c r="N20" i="2"/>
  <c r="G21" i="2"/>
  <c r="M20" i="2"/>
  <c r="L20" i="2"/>
  <c r="Q19" i="2"/>
  <c r="R19" i="2" s="1"/>
  <c r="O21" i="4" l="1"/>
  <c r="N21" i="4"/>
  <c r="G22" i="4"/>
  <c r="M21" i="4"/>
  <c r="L21" i="4"/>
  <c r="K21" i="4"/>
  <c r="J21" i="4"/>
  <c r="P21" i="4"/>
  <c r="Q20" i="4"/>
  <c r="R20" i="4" s="1"/>
  <c r="O21" i="3"/>
  <c r="N21" i="3"/>
  <c r="G22" i="3"/>
  <c r="M21" i="3"/>
  <c r="L21" i="3"/>
  <c r="K21" i="3"/>
  <c r="J21" i="3"/>
  <c r="P21" i="3"/>
  <c r="O21" i="2"/>
  <c r="N21" i="2"/>
  <c r="G22" i="2"/>
  <c r="M21" i="2"/>
  <c r="L21" i="2"/>
  <c r="K21" i="2"/>
  <c r="J21" i="2"/>
  <c r="P21" i="2"/>
  <c r="K22" i="4" l="1"/>
  <c r="J22" i="4"/>
  <c r="P22" i="4"/>
  <c r="O22" i="4"/>
  <c r="N22" i="4"/>
  <c r="G23" i="4"/>
  <c r="M22" i="4"/>
  <c r="L22" i="4"/>
  <c r="Q21" i="4"/>
  <c r="R21" i="4" s="1"/>
  <c r="Q21" i="3"/>
  <c r="R21" i="3" s="1"/>
  <c r="K22" i="3"/>
  <c r="J22" i="3"/>
  <c r="P22" i="3"/>
  <c r="O22" i="3"/>
  <c r="N22" i="3"/>
  <c r="G23" i="3"/>
  <c r="M22" i="3"/>
  <c r="L22" i="3"/>
  <c r="Q21" i="2"/>
  <c r="R21" i="2" s="1"/>
  <c r="K22" i="2"/>
  <c r="J22" i="2"/>
  <c r="P22" i="2"/>
  <c r="O22" i="2"/>
  <c r="N22" i="2"/>
  <c r="L22" i="2"/>
  <c r="G23" i="2"/>
  <c r="M22" i="2"/>
  <c r="Q22" i="4" l="1"/>
  <c r="R22" i="4" s="1"/>
  <c r="O23" i="4"/>
  <c r="N23" i="4"/>
  <c r="G24" i="4"/>
  <c r="M23" i="4"/>
  <c r="L23" i="4"/>
  <c r="K23" i="4"/>
  <c r="J23" i="4"/>
  <c r="Q23" i="4" s="1"/>
  <c r="R23" i="4" s="1"/>
  <c r="P23" i="4"/>
  <c r="O23" i="3"/>
  <c r="N23" i="3"/>
  <c r="G24" i="3"/>
  <c r="M23" i="3"/>
  <c r="L23" i="3"/>
  <c r="K23" i="3"/>
  <c r="J23" i="3"/>
  <c r="P23" i="3"/>
  <c r="Q22" i="3"/>
  <c r="R22" i="3" s="1"/>
  <c r="Q22" i="2"/>
  <c r="R22" i="2" s="1"/>
  <c r="O23" i="2"/>
  <c r="N23" i="2"/>
  <c r="G24" i="2"/>
  <c r="M23" i="2"/>
  <c r="L23" i="2"/>
  <c r="K23" i="2"/>
  <c r="J23" i="2"/>
  <c r="P23" i="2"/>
  <c r="K24" i="4" l="1"/>
  <c r="J24" i="4"/>
  <c r="P24" i="4"/>
  <c r="O24" i="4"/>
  <c r="N24" i="4"/>
  <c r="G25" i="4"/>
  <c r="M24" i="4"/>
  <c r="L24" i="4"/>
  <c r="Q23" i="3"/>
  <c r="R23" i="3" s="1"/>
  <c r="K24" i="3"/>
  <c r="J24" i="3"/>
  <c r="P24" i="3"/>
  <c r="O24" i="3"/>
  <c r="N24" i="3"/>
  <c r="G25" i="3"/>
  <c r="M24" i="3"/>
  <c r="L24" i="3"/>
  <c r="Q23" i="2"/>
  <c r="R23" i="2" s="1"/>
  <c r="K24" i="2"/>
  <c r="J24" i="2"/>
  <c r="P24" i="2"/>
  <c r="O24" i="2"/>
  <c r="N24" i="2"/>
  <c r="M24" i="2"/>
  <c r="G25" i="2"/>
  <c r="L24" i="2"/>
  <c r="Q24" i="4" l="1"/>
  <c r="R24" i="4" s="1"/>
  <c r="O25" i="4"/>
  <c r="N25" i="4"/>
  <c r="G26" i="4"/>
  <c r="M25" i="4"/>
  <c r="L25" i="4"/>
  <c r="K25" i="4"/>
  <c r="J25" i="4"/>
  <c r="Q25" i="4" s="1"/>
  <c r="R25" i="4" s="1"/>
  <c r="P25" i="4"/>
  <c r="O25" i="3"/>
  <c r="N25" i="3"/>
  <c r="G26" i="3"/>
  <c r="M25" i="3"/>
  <c r="L25" i="3"/>
  <c r="K25" i="3"/>
  <c r="J25" i="3"/>
  <c r="P25" i="3"/>
  <c r="Q24" i="3"/>
  <c r="R24" i="3" s="1"/>
  <c r="Q24" i="2"/>
  <c r="R24" i="2" s="1"/>
  <c r="O25" i="2"/>
  <c r="N25" i="2"/>
  <c r="G26" i="2"/>
  <c r="M25" i="2"/>
  <c r="L25" i="2"/>
  <c r="K25" i="2"/>
  <c r="J25" i="2"/>
  <c r="P25" i="2"/>
  <c r="K26" i="4" l="1"/>
  <c r="J26" i="4"/>
  <c r="P26" i="4"/>
  <c r="O26" i="4"/>
  <c r="N26" i="4"/>
  <c r="G27" i="4"/>
  <c r="M26" i="4"/>
  <c r="L26" i="4"/>
  <c r="Q25" i="3"/>
  <c r="R25" i="3" s="1"/>
  <c r="K26" i="3"/>
  <c r="J26" i="3"/>
  <c r="Q26" i="3" s="1"/>
  <c r="R26" i="3" s="1"/>
  <c r="P26" i="3"/>
  <c r="O26" i="3"/>
  <c r="N26" i="3"/>
  <c r="M26" i="3"/>
  <c r="G27" i="3"/>
  <c r="L26" i="3"/>
  <c r="Q25" i="2"/>
  <c r="R25" i="2" s="1"/>
  <c r="K26" i="2"/>
  <c r="J26" i="2"/>
  <c r="Q26" i="2" s="1"/>
  <c r="R26" i="2" s="1"/>
  <c r="P26" i="2"/>
  <c r="O26" i="2"/>
  <c r="N26" i="2"/>
  <c r="L26" i="2"/>
  <c r="M26" i="2"/>
  <c r="G27" i="2"/>
  <c r="Q26" i="4" l="1"/>
  <c r="R26" i="4" s="1"/>
  <c r="O27" i="4"/>
  <c r="N27" i="4"/>
  <c r="G28" i="4"/>
  <c r="M27" i="4"/>
  <c r="L27" i="4"/>
  <c r="K27" i="4"/>
  <c r="J27" i="4"/>
  <c r="Q27" i="4" s="1"/>
  <c r="R27" i="4" s="1"/>
  <c r="P27" i="4"/>
  <c r="O27" i="3"/>
  <c r="N27" i="3"/>
  <c r="G28" i="3"/>
  <c r="M27" i="3"/>
  <c r="L27" i="3"/>
  <c r="K27" i="3"/>
  <c r="J27" i="3"/>
  <c r="P27" i="3"/>
  <c r="O27" i="2"/>
  <c r="N27" i="2"/>
  <c r="G28" i="2"/>
  <c r="M27" i="2"/>
  <c r="L27" i="2"/>
  <c r="K27" i="2"/>
  <c r="J27" i="2"/>
  <c r="P27" i="2"/>
  <c r="K28" i="4" l="1"/>
  <c r="J28" i="4"/>
  <c r="P28" i="4"/>
  <c r="O28" i="4"/>
  <c r="N28" i="4"/>
  <c r="G29" i="4"/>
  <c r="M28" i="4"/>
  <c r="L28" i="4"/>
  <c r="K28" i="3"/>
  <c r="J28" i="3"/>
  <c r="Q28" i="3" s="1"/>
  <c r="R28" i="3" s="1"/>
  <c r="P28" i="3"/>
  <c r="O28" i="3"/>
  <c r="N28" i="3"/>
  <c r="L28" i="3"/>
  <c r="M28" i="3"/>
  <c r="G29" i="3"/>
  <c r="Q27" i="3"/>
  <c r="R27" i="3" s="1"/>
  <c r="Q27" i="2"/>
  <c r="R27" i="2" s="1"/>
  <c r="K28" i="2"/>
  <c r="J28" i="2"/>
  <c r="P28" i="2"/>
  <c r="O28" i="2"/>
  <c r="N28" i="2"/>
  <c r="M28" i="2"/>
  <c r="L28" i="2"/>
  <c r="G29" i="2"/>
  <c r="O29" i="4" l="1"/>
  <c r="N29" i="4"/>
  <c r="G30" i="4"/>
  <c r="M29" i="4"/>
  <c r="L29" i="4"/>
  <c r="K29" i="4"/>
  <c r="J29" i="4"/>
  <c r="Q29" i="4" s="1"/>
  <c r="R29" i="4" s="1"/>
  <c r="P29" i="4"/>
  <c r="Q28" i="4"/>
  <c r="R28" i="4" s="1"/>
  <c r="O29" i="3"/>
  <c r="N29" i="3"/>
  <c r="G30" i="3"/>
  <c r="M29" i="3"/>
  <c r="L29" i="3"/>
  <c r="K29" i="3"/>
  <c r="J29" i="3"/>
  <c r="P29" i="3"/>
  <c r="Q28" i="2"/>
  <c r="R28" i="2" s="1"/>
  <c r="O29" i="2"/>
  <c r="N29" i="2"/>
  <c r="G30" i="2"/>
  <c r="M29" i="2"/>
  <c r="L29" i="2"/>
  <c r="K29" i="2"/>
  <c r="J29" i="2"/>
  <c r="Q29" i="2" s="1"/>
  <c r="R29" i="2" s="1"/>
  <c r="P29" i="2"/>
  <c r="K30" i="4" l="1"/>
  <c r="J30" i="4"/>
  <c r="P30" i="4"/>
  <c r="O30" i="4"/>
  <c r="N30" i="4"/>
  <c r="G31" i="4"/>
  <c r="L30" i="4"/>
  <c r="M30" i="4"/>
  <c r="Q29" i="3"/>
  <c r="R29" i="3" s="1"/>
  <c r="K30" i="3"/>
  <c r="J30" i="3"/>
  <c r="P30" i="3"/>
  <c r="O30" i="3"/>
  <c r="N30" i="3"/>
  <c r="M30" i="3"/>
  <c r="L30" i="3"/>
  <c r="G31" i="3"/>
  <c r="K30" i="2"/>
  <c r="J30" i="2"/>
  <c r="Q30" i="2" s="1"/>
  <c r="R30" i="2" s="1"/>
  <c r="P30" i="2"/>
  <c r="O30" i="2"/>
  <c r="N30" i="2"/>
  <c r="M30" i="2"/>
  <c r="L30" i="2"/>
  <c r="G31" i="2"/>
  <c r="Q30" i="4" l="1"/>
  <c r="R30" i="4" s="1"/>
  <c r="O31" i="4"/>
  <c r="N31" i="4"/>
  <c r="G32" i="4"/>
  <c r="M31" i="4"/>
  <c r="L31" i="4"/>
  <c r="K31" i="4"/>
  <c r="J31" i="4"/>
  <c r="P31" i="4"/>
  <c r="O31" i="3"/>
  <c r="N31" i="3"/>
  <c r="G32" i="3"/>
  <c r="M31" i="3"/>
  <c r="L31" i="3"/>
  <c r="K31" i="3"/>
  <c r="J31" i="3"/>
  <c r="P31" i="3"/>
  <c r="Q30" i="3"/>
  <c r="R30" i="3" s="1"/>
  <c r="O31" i="2"/>
  <c r="N31" i="2"/>
  <c r="G32" i="2"/>
  <c r="M31" i="2"/>
  <c r="L31" i="2"/>
  <c r="K31" i="2"/>
  <c r="J31" i="2"/>
  <c r="P31" i="2"/>
  <c r="Q31" i="4" l="1"/>
  <c r="R31" i="4" s="1"/>
  <c r="K32" i="4"/>
  <c r="J32" i="4"/>
  <c r="P32" i="4"/>
  <c r="O32" i="4"/>
  <c r="N32" i="4"/>
  <c r="G33" i="4"/>
  <c r="M32" i="4"/>
  <c r="L32" i="4"/>
  <c r="Q31" i="3"/>
  <c r="R31" i="3" s="1"/>
  <c r="K32" i="3"/>
  <c r="J32" i="3"/>
  <c r="P32" i="3"/>
  <c r="O32" i="3"/>
  <c r="N32" i="3"/>
  <c r="M32" i="3"/>
  <c r="L32" i="3"/>
  <c r="G33" i="3"/>
  <c r="Q31" i="2"/>
  <c r="R31" i="2" s="1"/>
  <c r="K32" i="2"/>
  <c r="J32" i="2"/>
  <c r="P32" i="2"/>
  <c r="O32" i="2"/>
  <c r="N32" i="2"/>
  <c r="G33" i="2"/>
  <c r="M32" i="2"/>
  <c r="L32" i="2"/>
  <c r="O33" i="4" l="1"/>
  <c r="N33" i="4"/>
  <c r="G34" i="4"/>
  <c r="M33" i="4"/>
  <c r="L33" i="4"/>
  <c r="K33" i="4"/>
  <c r="J33" i="4"/>
  <c r="P33" i="4"/>
  <c r="Q32" i="4"/>
  <c r="R32" i="4" s="1"/>
  <c r="Q32" i="3"/>
  <c r="R32" i="3" s="1"/>
  <c r="O33" i="3"/>
  <c r="N33" i="3"/>
  <c r="G34" i="3"/>
  <c r="M33" i="3"/>
  <c r="L33" i="3"/>
  <c r="K33" i="3"/>
  <c r="J33" i="3"/>
  <c r="P33" i="3"/>
  <c r="O33" i="2"/>
  <c r="N33" i="2"/>
  <c r="G34" i="2"/>
  <c r="M33" i="2"/>
  <c r="L33" i="2"/>
  <c r="K33" i="2"/>
  <c r="J33" i="2"/>
  <c r="Q33" i="2" s="1"/>
  <c r="R33" i="2" s="1"/>
  <c r="P33" i="2"/>
  <c r="Q32" i="2"/>
  <c r="R32" i="2" s="1"/>
  <c r="Q33" i="4" l="1"/>
  <c r="R33" i="4" s="1"/>
  <c r="K34" i="4"/>
  <c r="J34" i="4"/>
  <c r="P34" i="4"/>
  <c r="O34" i="4"/>
  <c r="N34" i="4"/>
  <c r="L34" i="4"/>
  <c r="M34" i="4"/>
  <c r="G35" i="4"/>
  <c r="Q33" i="3"/>
  <c r="R33" i="3" s="1"/>
  <c r="K34" i="3"/>
  <c r="J34" i="3"/>
  <c r="P34" i="3"/>
  <c r="O34" i="3"/>
  <c r="N34" i="3"/>
  <c r="G35" i="3"/>
  <c r="M34" i="3"/>
  <c r="L34" i="3"/>
  <c r="K34" i="2"/>
  <c r="J34" i="2"/>
  <c r="P34" i="2"/>
  <c r="O34" i="2"/>
  <c r="N34" i="2"/>
  <c r="G35" i="2"/>
  <c r="M34" i="2"/>
  <c r="L34" i="2"/>
  <c r="O35" i="4" l="1"/>
  <c r="N35" i="4"/>
  <c r="G36" i="4"/>
  <c r="M35" i="4"/>
  <c r="L35" i="4"/>
  <c r="K35" i="4"/>
  <c r="J35" i="4"/>
  <c r="P35" i="4"/>
  <c r="Q34" i="4"/>
  <c r="R34" i="4" s="1"/>
  <c r="O35" i="3"/>
  <c r="N35" i="3"/>
  <c r="G36" i="3"/>
  <c r="M35" i="3"/>
  <c r="L35" i="3"/>
  <c r="K35" i="3"/>
  <c r="J35" i="3"/>
  <c r="Q35" i="3" s="1"/>
  <c r="R35" i="3" s="1"/>
  <c r="P35" i="3"/>
  <c r="Q34" i="3"/>
  <c r="R34" i="3" s="1"/>
  <c r="O35" i="2"/>
  <c r="N35" i="2"/>
  <c r="G36" i="2"/>
  <c r="M35" i="2"/>
  <c r="L35" i="2"/>
  <c r="K35" i="2"/>
  <c r="J35" i="2"/>
  <c r="P35" i="2"/>
  <c r="Q34" i="2"/>
  <c r="R34" i="2" s="1"/>
  <c r="Q35" i="4" l="1"/>
  <c r="R35" i="4" s="1"/>
  <c r="K36" i="4"/>
  <c r="J36" i="4"/>
  <c r="P36" i="4"/>
  <c r="O36" i="4"/>
  <c r="N36" i="4"/>
  <c r="M36" i="4"/>
  <c r="L36" i="4"/>
  <c r="G37" i="4"/>
  <c r="K36" i="3"/>
  <c r="J36" i="3"/>
  <c r="P36" i="3"/>
  <c r="O36" i="3"/>
  <c r="N36" i="3"/>
  <c r="G37" i="3"/>
  <c r="M36" i="3"/>
  <c r="L36" i="3"/>
  <c r="Q35" i="2"/>
  <c r="R35" i="2" s="1"/>
  <c r="K36" i="2"/>
  <c r="J36" i="2"/>
  <c r="P36" i="2"/>
  <c r="O36" i="2"/>
  <c r="N36" i="2"/>
  <c r="G37" i="2"/>
  <c r="M36" i="2"/>
  <c r="L36" i="2"/>
  <c r="O37" i="4" l="1"/>
  <c r="N37" i="4"/>
  <c r="G38" i="4"/>
  <c r="M37" i="4"/>
  <c r="L37" i="4"/>
  <c r="K37" i="4"/>
  <c r="J37" i="4"/>
  <c r="P37" i="4"/>
  <c r="Q36" i="4"/>
  <c r="R36" i="4" s="1"/>
  <c r="O37" i="3"/>
  <c r="N37" i="3"/>
  <c r="G38" i="3"/>
  <c r="M37" i="3"/>
  <c r="L37" i="3"/>
  <c r="K37" i="3"/>
  <c r="J37" i="3"/>
  <c r="P37" i="3"/>
  <c r="Q36" i="3"/>
  <c r="R36" i="3" s="1"/>
  <c r="O37" i="2"/>
  <c r="N37" i="2"/>
  <c r="G38" i="2"/>
  <c r="M37" i="2"/>
  <c r="L37" i="2"/>
  <c r="K37" i="2"/>
  <c r="J37" i="2"/>
  <c r="P37" i="2"/>
  <c r="Q36" i="2"/>
  <c r="R36" i="2" s="1"/>
  <c r="Q37" i="4" l="1"/>
  <c r="R37" i="4" s="1"/>
  <c r="K38" i="4"/>
  <c r="J38" i="4"/>
  <c r="P38" i="4"/>
  <c r="O38" i="4"/>
  <c r="N38" i="4"/>
  <c r="M38" i="4"/>
  <c r="L38" i="4"/>
  <c r="G39" i="4"/>
  <c r="Q37" i="3"/>
  <c r="R37" i="3" s="1"/>
  <c r="K38" i="3"/>
  <c r="J38" i="3"/>
  <c r="P38" i="3"/>
  <c r="O38" i="3"/>
  <c r="N38" i="3"/>
  <c r="G39" i="3"/>
  <c r="M38" i="3"/>
  <c r="L38" i="3"/>
  <c r="Q37" i="2"/>
  <c r="R37" i="2" s="1"/>
  <c r="K38" i="2"/>
  <c r="J38" i="2"/>
  <c r="P38" i="2"/>
  <c r="O38" i="2"/>
  <c r="N38" i="2"/>
  <c r="L38" i="2"/>
  <c r="G39" i="2"/>
  <c r="M38" i="2"/>
  <c r="Q38" i="4" l="1"/>
  <c r="R38" i="4" s="1"/>
  <c r="O39" i="4"/>
  <c r="N39" i="4"/>
  <c r="G40" i="4"/>
  <c r="M39" i="4"/>
  <c r="L39" i="4"/>
  <c r="K39" i="4"/>
  <c r="J39" i="4"/>
  <c r="Q39" i="4" s="1"/>
  <c r="R39" i="4" s="1"/>
  <c r="P39" i="4"/>
  <c r="O39" i="3"/>
  <c r="N39" i="3"/>
  <c r="G40" i="3"/>
  <c r="M39" i="3"/>
  <c r="L39" i="3"/>
  <c r="K39" i="3"/>
  <c r="J39" i="3"/>
  <c r="P39" i="3"/>
  <c r="Q38" i="3"/>
  <c r="R38" i="3" s="1"/>
  <c r="O39" i="2"/>
  <c r="N39" i="2"/>
  <c r="G40" i="2"/>
  <c r="M39" i="2"/>
  <c r="L39" i="2"/>
  <c r="K39" i="2"/>
  <c r="J39" i="2"/>
  <c r="P39" i="2"/>
  <c r="Q38" i="2"/>
  <c r="R38" i="2" s="1"/>
  <c r="K40" i="4" l="1"/>
  <c r="J40" i="4"/>
  <c r="Q40" i="4" s="1"/>
  <c r="R40" i="4" s="1"/>
  <c r="P40" i="4"/>
  <c r="O40" i="4"/>
  <c r="N40" i="4"/>
  <c r="G41" i="4"/>
  <c r="M40" i="4"/>
  <c r="L40" i="4"/>
  <c r="Q39" i="3"/>
  <c r="R39" i="3" s="1"/>
  <c r="K40" i="3"/>
  <c r="J40" i="3"/>
  <c r="G41" i="3"/>
  <c r="P40" i="3"/>
  <c r="O40" i="3"/>
  <c r="N40" i="3"/>
  <c r="M40" i="3"/>
  <c r="L40" i="3"/>
  <c r="Q39" i="2"/>
  <c r="R39" i="2" s="1"/>
  <c r="K40" i="2"/>
  <c r="J40" i="2"/>
  <c r="P40" i="2"/>
  <c r="O40" i="2"/>
  <c r="N40" i="2"/>
  <c r="M40" i="2"/>
  <c r="L40" i="2"/>
  <c r="G41" i="2"/>
  <c r="O41" i="4" l="1"/>
  <c r="N41" i="4"/>
  <c r="G42" i="4"/>
  <c r="M41" i="4"/>
  <c r="L41" i="4"/>
  <c r="K41" i="4"/>
  <c r="J41" i="4"/>
  <c r="P41" i="4"/>
  <c r="Q40" i="3"/>
  <c r="R40" i="3" s="1"/>
  <c r="O41" i="3"/>
  <c r="N41" i="3"/>
  <c r="G42" i="3"/>
  <c r="M41" i="3"/>
  <c r="L41" i="3"/>
  <c r="K41" i="3"/>
  <c r="J41" i="3"/>
  <c r="Q41" i="3" s="1"/>
  <c r="R41" i="3" s="1"/>
  <c r="P41" i="3"/>
  <c r="O41" i="2"/>
  <c r="N41" i="2"/>
  <c r="G42" i="2"/>
  <c r="M41" i="2"/>
  <c r="L41" i="2"/>
  <c r="K41" i="2"/>
  <c r="J41" i="2"/>
  <c r="P41" i="2"/>
  <c r="Q40" i="2"/>
  <c r="R40" i="2" s="1"/>
  <c r="Q41" i="4" l="1"/>
  <c r="R41" i="4" s="1"/>
  <c r="K42" i="4"/>
  <c r="J42" i="4"/>
  <c r="P42" i="4"/>
  <c r="O42" i="4"/>
  <c r="M42" i="4"/>
  <c r="N42" i="4"/>
  <c r="G43" i="4"/>
  <c r="L42" i="4"/>
  <c r="K42" i="3"/>
  <c r="J42" i="3"/>
  <c r="M42" i="3"/>
  <c r="P42" i="3"/>
  <c r="O42" i="3"/>
  <c r="G43" i="3"/>
  <c r="N42" i="3"/>
  <c r="L42" i="3"/>
  <c r="Q41" i="2"/>
  <c r="R41" i="2" s="1"/>
  <c r="K42" i="2"/>
  <c r="J42" i="2"/>
  <c r="P42" i="2"/>
  <c r="O42" i="2"/>
  <c r="N42" i="2"/>
  <c r="L42" i="2"/>
  <c r="M42" i="2"/>
  <c r="G43" i="2"/>
  <c r="O43" i="4" l="1"/>
  <c r="N43" i="4"/>
  <c r="G44" i="4"/>
  <c r="M43" i="4"/>
  <c r="L43" i="4"/>
  <c r="K43" i="4"/>
  <c r="J43" i="4"/>
  <c r="P43" i="4"/>
  <c r="Q42" i="4"/>
  <c r="R42" i="4" s="1"/>
  <c r="O43" i="3"/>
  <c r="N43" i="3"/>
  <c r="G44" i="3"/>
  <c r="M43" i="3"/>
  <c r="L43" i="3"/>
  <c r="K43" i="3"/>
  <c r="J43" i="3"/>
  <c r="P43" i="3"/>
  <c r="Q42" i="3"/>
  <c r="R42" i="3" s="1"/>
  <c r="Q42" i="2"/>
  <c r="R42" i="2" s="1"/>
  <c r="O43" i="2"/>
  <c r="N43" i="2"/>
  <c r="G44" i="2"/>
  <c r="M43" i="2"/>
  <c r="L43" i="2"/>
  <c r="K43" i="2"/>
  <c r="J43" i="2"/>
  <c r="P43" i="2"/>
  <c r="K44" i="4" l="1"/>
  <c r="J44" i="4"/>
  <c r="P44" i="4"/>
  <c r="O44" i="4"/>
  <c r="M44" i="4"/>
  <c r="N44" i="4"/>
  <c r="G45" i="4"/>
  <c r="L44" i="4"/>
  <c r="Q43" i="4"/>
  <c r="R43" i="4" s="1"/>
  <c r="Q43" i="3"/>
  <c r="R43" i="3" s="1"/>
  <c r="K44" i="3"/>
  <c r="J44" i="3"/>
  <c r="G45" i="3"/>
  <c r="P44" i="3"/>
  <c r="M44" i="3"/>
  <c r="O44" i="3"/>
  <c r="N44" i="3"/>
  <c r="L44" i="3"/>
  <c r="Q43" i="2"/>
  <c r="R43" i="2" s="1"/>
  <c r="K44" i="2"/>
  <c r="J44" i="2"/>
  <c r="P44" i="2"/>
  <c r="O44" i="2"/>
  <c r="N44" i="2"/>
  <c r="M44" i="2"/>
  <c r="L44" i="2"/>
  <c r="G45" i="2"/>
  <c r="O45" i="4" l="1"/>
  <c r="N45" i="4"/>
  <c r="G46" i="4"/>
  <c r="M45" i="4"/>
  <c r="L45" i="4"/>
  <c r="K45" i="4"/>
  <c r="J45" i="4"/>
  <c r="P45" i="4"/>
  <c r="Q44" i="4"/>
  <c r="R44" i="4" s="1"/>
  <c r="O45" i="3"/>
  <c r="N45" i="3"/>
  <c r="G46" i="3"/>
  <c r="M45" i="3"/>
  <c r="L45" i="3"/>
  <c r="K45" i="3"/>
  <c r="J45" i="3"/>
  <c r="P45" i="3"/>
  <c r="Q44" i="3"/>
  <c r="R44" i="3" s="1"/>
  <c r="O45" i="2"/>
  <c r="N45" i="2"/>
  <c r="G46" i="2"/>
  <c r="M45" i="2"/>
  <c r="L45" i="2"/>
  <c r="K45" i="2"/>
  <c r="J45" i="2"/>
  <c r="P45" i="2"/>
  <c r="Q44" i="2"/>
  <c r="R44" i="2" s="1"/>
  <c r="Q45" i="4" l="1"/>
  <c r="R45" i="4" s="1"/>
  <c r="K46" i="4"/>
  <c r="J46" i="4"/>
  <c r="P46" i="4"/>
  <c r="O46" i="4"/>
  <c r="M46" i="4"/>
  <c r="N46" i="4"/>
  <c r="G47" i="4"/>
  <c r="L46" i="4"/>
  <c r="Q45" i="3"/>
  <c r="R45" i="3" s="1"/>
  <c r="K46" i="3"/>
  <c r="J46" i="3"/>
  <c r="M46" i="3"/>
  <c r="P46" i="3"/>
  <c r="O46" i="3"/>
  <c r="G47" i="3"/>
  <c r="N46" i="3"/>
  <c r="L46" i="3"/>
  <c r="Q45" i="2"/>
  <c r="R45" i="2" s="1"/>
  <c r="K46" i="2"/>
  <c r="J46" i="2"/>
  <c r="P46" i="2"/>
  <c r="O46" i="2"/>
  <c r="G47" i="2"/>
  <c r="N46" i="2"/>
  <c r="M46" i="2"/>
  <c r="L46" i="2"/>
  <c r="O47" i="4" l="1"/>
  <c r="N47" i="4"/>
  <c r="G48" i="4"/>
  <c r="M47" i="4"/>
  <c r="L47" i="4"/>
  <c r="K47" i="4"/>
  <c r="J47" i="4"/>
  <c r="P47" i="4"/>
  <c r="Q46" i="4"/>
  <c r="R46" i="4" s="1"/>
  <c r="O47" i="3"/>
  <c r="N47" i="3"/>
  <c r="G48" i="3"/>
  <c r="M47" i="3"/>
  <c r="L47" i="3"/>
  <c r="K47" i="3"/>
  <c r="J47" i="3"/>
  <c r="P47" i="3"/>
  <c r="Q46" i="3"/>
  <c r="R46" i="3" s="1"/>
  <c r="O47" i="2"/>
  <c r="N47" i="2"/>
  <c r="G48" i="2"/>
  <c r="M47" i="2"/>
  <c r="L47" i="2"/>
  <c r="K47" i="2"/>
  <c r="J47" i="2"/>
  <c r="Q47" i="2" s="1"/>
  <c r="R47" i="2" s="1"/>
  <c r="P47" i="2"/>
  <c r="Q46" i="2"/>
  <c r="R46" i="2" s="1"/>
  <c r="Q47" i="4" l="1"/>
  <c r="R47" i="4" s="1"/>
  <c r="K48" i="4"/>
  <c r="J48" i="4"/>
  <c r="P48" i="4"/>
  <c r="O48" i="4"/>
  <c r="G49" i="4"/>
  <c r="N48" i="4"/>
  <c r="M48" i="4"/>
  <c r="L48" i="4"/>
  <c r="Q47" i="3"/>
  <c r="R47" i="3" s="1"/>
  <c r="K48" i="3"/>
  <c r="G49" i="3"/>
  <c r="J48" i="3"/>
  <c r="M48" i="3"/>
  <c r="P48" i="3"/>
  <c r="O48" i="3"/>
  <c r="N48" i="3"/>
  <c r="L48" i="3"/>
  <c r="K48" i="2"/>
  <c r="J48" i="2"/>
  <c r="P48" i="2"/>
  <c r="O48" i="2"/>
  <c r="M48" i="2"/>
  <c r="N48" i="2"/>
  <c r="G49" i="2"/>
  <c r="L48" i="2"/>
  <c r="O49" i="4" l="1"/>
  <c r="N49" i="4"/>
  <c r="G50" i="4"/>
  <c r="M49" i="4"/>
  <c r="L49" i="4"/>
  <c r="K49" i="4"/>
  <c r="J49" i="4"/>
  <c r="P49" i="4"/>
  <c r="Q48" i="4"/>
  <c r="R48" i="4" s="1"/>
  <c r="O49" i="3"/>
  <c r="N49" i="3"/>
  <c r="G50" i="3"/>
  <c r="M49" i="3"/>
  <c r="L49" i="3"/>
  <c r="K49" i="3"/>
  <c r="J49" i="3"/>
  <c r="Q49" i="3" s="1"/>
  <c r="R49" i="3" s="1"/>
  <c r="P49" i="3"/>
  <c r="Q48" i="3"/>
  <c r="R48" i="3" s="1"/>
  <c r="O49" i="2"/>
  <c r="N49" i="2"/>
  <c r="G50" i="2"/>
  <c r="M49" i="2"/>
  <c r="L49" i="2"/>
  <c r="K49" i="2"/>
  <c r="J49" i="2"/>
  <c r="P49" i="2"/>
  <c r="Q48" i="2"/>
  <c r="R48" i="2" s="1"/>
  <c r="Q49" i="4" l="1"/>
  <c r="R49" i="4" s="1"/>
  <c r="K50" i="4"/>
  <c r="J50" i="4"/>
  <c r="P50" i="4"/>
  <c r="O50" i="4"/>
  <c r="M50" i="4"/>
  <c r="N50" i="4"/>
  <c r="G51" i="4"/>
  <c r="L50" i="4"/>
  <c r="K50" i="3"/>
  <c r="G51" i="3"/>
  <c r="J50" i="3"/>
  <c r="M50" i="3"/>
  <c r="P50" i="3"/>
  <c r="O50" i="3"/>
  <c r="N50" i="3"/>
  <c r="L50" i="3"/>
  <c r="Q49" i="2"/>
  <c r="R49" i="2" s="1"/>
  <c r="K50" i="2"/>
  <c r="J50" i="2"/>
  <c r="P50" i="2"/>
  <c r="O50" i="2"/>
  <c r="G51" i="2"/>
  <c r="N50" i="2"/>
  <c r="M50" i="2"/>
  <c r="L50" i="2"/>
  <c r="O51" i="4" l="1"/>
  <c r="N51" i="4"/>
  <c r="G52" i="4"/>
  <c r="M51" i="4"/>
  <c r="L51" i="4"/>
  <c r="K51" i="4"/>
  <c r="J51" i="4"/>
  <c r="P51" i="4"/>
  <c r="Q50" i="4"/>
  <c r="R50" i="4" s="1"/>
  <c r="Q50" i="3"/>
  <c r="R50" i="3" s="1"/>
  <c r="O51" i="3"/>
  <c r="N51" i="3"/>
  <c r="G52" i="3"/>
  <c r="M51" i="3"/>
  <c r="L51" i="3"/>
  <c r="K51" i="3"/>
  <c r="J51" i="3"/>
  <c r="P51" i="3"/>
  <c r="O51" i="2"/>
  <c r="N51" i="2"/>
  <c r="G52" i="2"/>
  <c r="M51" i="2"/>
  <c r="L51" i="2"/>
  <c r="K51" i="2"/>
  <c r="J51" i="2"/>
  <c r="Q51" i="2" s="1"/>
  <c r="R51" i="2" s="1"/>
  <c r="P51" i="2"/>
  <c r="Q50" i="2"/>
  <c r="R50" i="2" s="1"/>
  <c r="Q51" i="4" l="1"/>
  <c r="R51" i="4" s="1"/>
  <c r="K52" i="4"/>
  <c r="J52" i="4"/>
  <c r="Q52" i="4" s="1"/>
  <c r="R52" i="4" s="1"/>
  <c r="P52" i="4"/>
  <c r="O52" i="4"/>
  <c r="N52" i="4"/>
  <c r="G53" i="4"/>
  <c r="M52" i="4"/>
  <c r="L52" i="4"/>
  <c r="Q51" i="3"/>
  <c r="R51" i="3" s="1"/>
  <c r="K52" i="3"/>
  <c r="J52" i="3"/>
  <c r="M52" i="3"/>
  <c r="P52" i="3"/>
  <c r="O52" i="3"/>
  <c r="G53" i="3"/>
  <c r="N52" i="3"/>
  <c r="L52" i="3"/>
  <c r="K52" i="2"/>
  <c r="J52" i="2"/>
  <c r="P52" i="2"/>
  <c r="O52" i="2"/>
  <c r="G53" i="2"/>
  <c r="N52" i="2"/>
  <c r="M52" i="2"/>
  <c r="L52" i="2"/>
  <c r="O53" i="4" l="1"/>
  <c r="N53" i="4"/>
  <c r="G54" i="4"/>
  <c r="M53" i="4"/>
  <c r="L53" i="4"/>
  <c r="K53" i="4"/>
  <c r="J53" i="4"/>
  <c r="P53" i="4"/>
  <c r="Q52" i="3"/>
  <c r="R52" i="3" s="1"/>
  <c r="O53" i="3"/>
  <c r="N53" i="3"/>
  <c r="G54" i="3"/>
  <c r="M53" i="3"/>
  <c r="L53" i="3"/>
  <c r="K53" i="3"/>
  <c r="J53" i="3"/>
  <c r="Q53" i="3" s="1"/>
  <c r="R53" i="3" s="1"/>
  <c r="P53" i="3"/>
  <c r="O53" i="2"/>
  <c r="N53" i="2"/>
  <c r="G54" i="2"/>
  <c r="M53" i="2"/>
  <c r="L53" i="2"/>
  <c r="K53" i="2"/>
  <c r="J53" i="2"/>
  <c r="P53" i="2"/>
  <c r="Q52" i="2"/>
  <c r="R52" i="2" s="1"/>
  <c r="Q53" i="4" l="1"/>
  <c r="R53" i="4" s="1"/>
  <c r="K54" i="4"/>
  <c r="J54" i="4"/>
  <c r="P54" i="4"/>
  <c r="O54" i="4"/>
  <c r="N54" i="4"/>
  <c r="M54" i="4"/>
  <c r="G55" i="4"/>
  <c r="L54" i="4"/>
  <c r="K54" i="3"/>
  <c r="G55" i="3"/>
  <c r="J54" i="3"/>
  <c r="M54" i="3"/>
  <c r="P54" i="3"/>
  <c r="O54" i="3"/>
  <c r="N54" i="3"/>
  <c r="L54" i="3"/>
  <c r="Q53" i="2"/>
  <c r="R53" i="2" s="1"/>
  <c r="K54" i="2"/>
  <c r="J54" i="2"/>
  <c r="P54" i="2"/>
  <c r="O54" i="2"/>
  <c r="G55" i="2"/>
  <c r="N54" i="2"/>
  <c r="M54" i="2"/>
  <c r="L54" i="2"/>
  <c r="O55" i="4" l="1"/>
  <c r="N55" i="4"/>
  <c r="G56" i="4"/>
  <c r="M55" i="4"/>
  <c r="L55" i="4"/>
  <c r="K55" i="4"/>
  <c r="J55" i="4"/>
  <c r="P55" i="4"/>
  <c r="Q54" i="4"/>
  <c r="R54" i="4" s="1"/>
  <c r="Q54" i="3"/>
  <c r="R54" i="3" s="1"/>
  <c r="O55" i="3"/>
  <c r="N55" i="3"/>
  <c r="G56" i="3"/>
  <c r="M55" i="3"/>
  <c r="L55" i="3"/>
  <c r="K55" i="3"/>
  <c r="J55" i="3"/>
  <c r="Q55" i="3" s="1"/>
  <c r="R55" i="3" s="1"/>
  <c r="P55" i="3"/>
  <c r="O55" i="2"/>
  <c r="N55" i="2"/>
  <c r="G56" i="2"/>
  <c r="M55" i="2"/>
  <c r="L55" i="2"/>
  <c r="K55" i="2"/>
  <c r="J55" i="2"/>
  <c r="P55" i="2"/>
  <c r="Q54" i="2"/>
  <c r="R54" i="2" s="1"/>
  <c r="K56" i="4" l="1"/>
  <c r="J56" i="4"/>
  <c r="M56" i="4"/>
  <c r="P56" i="4"/>
  <c r="O56" i="4"/>
  <c r="N56" i="4"/>
  <c r="G57" i="4"/>
  <c r="L56" i="4"/>
  <c r="Q55" i="4"/>
  <c r="R55" i="4" s="1"/>
  <c r="K56" i="3"/>
  <c r="G57" i="3"/>
  <c r="J56" i="3"/>
  <c r="M56" i="3"/>
  <c r="P56" i="3"/>
  <c r="O56" i="3"/>
  <c r="N56" i="3"/>
  <c r="L56" i="3"/>
  <c r="Q55" i="2"/>
  <c r="R55" i="2" s="1"/>
  <c r="K56" i="2"/>
  <c r="J56" i="2"/>
  <c r="P56" i="2"/>
  <c r="O56" i="2"/>
  <c r="N56" i="2"/>
  <c r="G57" i="2"/>
  <c r="M56" i="2"/>
  <c r="L56" i="2"/>
  <c r="O57" i="4" l="1"/>
  <c r="N57" i="4"/>
  <c r="G58" i="4"/>
  <c r="M57" i="4"/>
  <c r="L57" i="4"/>
  <c r="K57" i="4"/>
  <c r="J57" i="4"/>
  <c r="P57" i="4"/>
  <c r="Q56" i="4"/>
  <c r="R56" i="4" s="1"/>
  <c r="Q56" i="3"/>
  <c r="R56" i="3" s="1"/>
  <c r="O57" i="3"/>
  <c r="N57" i="3"/>
  <c r="G58" i="3"/>
  <c r="M57" i="3"/>
  <c r="L57" i="3"/>
  <c r="K57" i="3"/>
  <c r="J57" i="3"/>
  <c r="Q57" i="3" s="1"/>
  <c r="R57" i="3" s="1"/>
  <c r="P57" i="3"/>
  <c r="O57" i="2"/>
  <c r="N57" i="2"/>
  <c r="G58" i="2"/>
  <c r="M57" i="2"/>
  <c r="L57" i="2"/>
  <c r="K57" i="2"/>
  <c r="J57" i="2"/>
  <c r="P57" i="2"/>
  <c r="Q56" i="2"/>
  <c r="R56" i="2" s="1"/>
  <c r="Q57" i="4" l="1"/>
  <c r="R57" i="4" s="1"/>
  <c r="K58" i="4"/>
  <c r="J58" i="4"/>
  <c r="P58" i="4"/>
  <c r="O58" i="4"/>
  <c r="N58" i="4"/>
  <c r="M58" i="4"/>
  <c r="L58" i="4"/>
  <c r="K58" i="3"/>
  <c r="J58" i="3"/>
  <c r="P58" i="3"/>
  <c r="O58" i="3"/>
  <c r="M58" i="3"/>
  <c r="N58" i="3"/>
  <c r="L58" i="3"/>
  <c r="Q57" i="2"/>
  <c r="R57" i="2" s="1"/>
  <c r="K58" i="2"/>
  <c r="J58" i="2"/>
  <c r="P58" i="2"/>
  <c r="O58" i="2"/>
  <c r="N58" i="2"/>
  <c r="M58" i="2"/>
  <c r="L58" i="2"/>
  <c r="Q58" i="4" l="1"/>
  <c r="R58" i="4" s="1"/>
  <c r="Q58" i="3"/>
  <c r="R58" i="3" s="1"/>
  <c r="Q58" i="2"/>
  <c r="R58" i="2" s="1"/>
</calcChain>
</file>

<file path=xl/sharedStrings.xml><?xml version="1.0" encoding="utf-8"?>
<sst xmlns="http://schemas.openxmlformats.org/spreadsheetml/2006/main" count="160" uniqueCount="39">
  <si>
    <t>6F</t>
  </si>
  <si>
    <t>C6</t>
  </si>
  <si>
    <t>6E</t>
  </si>
  <si>
    <t>2C</t>
  </si>
  <si>
    <t>C3</t>
  </si>
  <si>
    <t>BE</t>
  </si>
  <si>
    <t>6D</t>
  </si>
  <si>
    <t>2E</t>
  </si>
  <si>
    <t>2D</t>
  </si>
  <si>
    <t>C9</t>
  </si>
  <si>
    <t>B7</t>
  </si>
  <si>
    <t>B8</t>
  </si>
  <si>
    <t>7F</t>
  </si>
  <si>
    <t>CF</t>
  </si>
  <si>
    <t>Pares Ordenados</t>
  </si>
  <si>
    <t>Posição do Caractere</t>
  </si>
  <si>
    <t>A0</t>
  </si>
  <si>
    <t>A1</t>
  </si>
  <si>
    <t>A2</t>
  </si>
  <si>
    <t>A3</t>
  </si>
  <si>
    <t>A4</t>
  </si>
  <si>
    <t>A5</t>
  </si>
  <si>
    <t>A6</t>
  </si>
  <si>
    <t>A7</t>
  </si>
  <si>
    <t>Constantes das Equação</t>
  </si>
  <si>
    <t>Constante B</t>
  </si>
  <si>
    <t>a0+(a1+b)*x</t>
  </si>
  <si>
    <t>a2x^2</t>
  </si>
  <si>
    <t>a3x^3</t>
  </si>
  <si>
    <t>a4x^4</t>
  </si>
  <si>
    <t>a5x^5</t>
  </si>
  <si>
    <t>a6x^6</t>
  </si>
  <si>
    <t>a7x^7</t>
  </si>
  <si>
    <t>Solução da Combinação</t>
  </si>
  <si>
    <t>Hexadecimal/ Binario</t>
  </si>
  <si>
    <t>Letras</t>
  </si>
  <si>
    <t>Soma Geral</t>
  </si>
  <si>
    <t>6C</t>
  </si>
  <si>
    <t>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</si>
</sst>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259080</xdr:colOff>
      <xdr:row>1</xdr:row>
      <xdr:rowOff>60960</xdr:rowOff>
    </xdr:from>
    <xdr:to>
      <xdr:col>9</xdr:col>
      <xdr:colOff>1133212</xdr:colOff>
      <xdr:row>4</xdr:row>
      <xdr:rowOff>106680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291F64-66A4-DED0-4D28-0DA7EF956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480" y="243840"/>
          <a:ext cx="6659880" cy="594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CF17-F12D-4430-A5DA-09223A791C2F}">
  <dimension ref="A1:S58"/>
  <sheetViews>
    <sheetView tabSelected="1" zoomScale="113" zoomScaleNormal="110" workbookViewId="0">
      <selection activeCell="K4" sqref="K4"/>
    </sheetView>
  </sheetViews>
  <sheetFormatPr defaultRowHeight="14.4" x14ac:dyDescent="0.3"/>
  <cols>
    <col min="4" max="4" width="14.6640625" customWidth="1"/>
    <col min="5" max="5" width="16.109375" customWidth="1"/>
    <col min="6" max="6" width="20.5546875" customWidth="1"/>
    <col min="7" max="7" width="19.33203125" customWidth="1"/>
    <col min="8" max="8" width="13.77734375" customWidth="1"/>
    <col min="9" max="9" width="14.21875" customWidth="1"/>
    <col min="10" max="10" width="20.21875" customWidth="1"/>
    <col min="11" max="11" width="16.77734375" customWidth="1"/>
    <col min="12" max="12" width="12.88671875" customWidth="1"/>
    <col min="13" max="13" width="14.33203125" customWidth="1"/>
    <col min="14" max="14" width="10.5546875" customWidth="1"/>
    <col min="15" max="15" width="13.44140625" customWidth="1"/>
    <col min="16" max="16" width="12.88671875" customWidth="1"/>
    <col min="17" max="17" width="22.5546875" customWidth="1"/>
    <col min="19" max="19" width="14.77734375" customWidth="1"/>
  </cols>
  <sheetData>
    <row r="1" spans="1:19" x14ac:dyDescent="0.3">
      <c r="A1" s="1"/>
    </row>
    <row r="2" spans="1:19" x14ac:dyDescent="0.3">
      <c r="A2" s="1"/>
    </row>
    <row r="3" spans="1:19" x14ac:dyDescent="0.3">
      <c r="A3" s="1"/>
    </row>
    <row r="4" spans="1:19" x14ac:dyDescent="0.3">
      <c r="A4" s="1"/>
    </row>
    <row r="5" spans="1:19" x14ac:dyDescent="0.3">
      <c r="A5" s="1"/>
    </row>
    <row r="6" spans="1:19" x14ac:dyDescent="0.3">
      <c r="A6" s="1"/>
    </row>
    <row r="7" spans="1:19" x14ac:dyDescent="0.3">
      <c r="A7" s="1"/>
      <c r="D7" s="8" t="s">
        <v>25</v>
      </c>
      <c r="E7" s="9" t="s">
        <v>14</v>
      </c>
      <c r="F7" s="8" t="s">
        <v>34</v>
      </c>
      <c r="G7" s="10" t="s">
        <v>15</v>
      </c>
      <c r="H7" s="22" t="s">
        <v>24</v>
      </c>
      <c r="I7" s="23"/>
      <c r="J7" s="11" t="s">
        <v>26</v>
      </c>
      <c r="K7" s="10" t="s">
        <v>27</v>
      </c>
      <c r="L7" s="10" t="s">
        <v>28</v>
      </c>
      <c r="M7" s="10" t="s">
        <v>29</v>
      </c>
      <c r="N7" s="10" t="s">
        <v>30</v>
      </c>
      <c r="O7" s="10" t="s">
        <v>31</v>
      </c>
      <c r="P7" s="10" t="s">
        <v>32</v>
      </c>
      <c r="Q7" s="25" t="s">
        <v>33</v>
      </c>
      <c r="R7" s="26"/>
      <c r="S7" s="10" t="s">
        <v>35</v>
      </c>
    </row>
    <row r="8" spans="1:19" x14ac:dyDescent="0.3">
      <c r="A8" s="1"/>
      <c r="D8" s="24">
        <v>0</v>
      </c>
      <c r="E8" s="7">
        <v>56</v>
      </c>
      <c r="F8" s="2">
        <f t="shared" ref="F8:F39" si="0">HEX2DEC(E8)</f>
        <v>86</v>
      </c>
      <c r="G8" s="3">
        <v>1</v>
      </c>
      <c r="H8" s="5" t="s">
        <v>16</v>
      </c>
      <c r="I8" s="4">
        <v>186.75200000000001</v>
      </c>
      <c r="J8" s="12">
        <f>I$8+(I$9+D$8)*G8</f>
        <v>38.516999999999996</v>
      </c>
      <c r="K8" s="13">
        <f>I$10*G8^2</f>
        <v>34.504899999999999</v>
      </c>
      <c r="L8" s="13">
        <f>I$11*G8^3</f>
        <v>-3.5091000000000001</v>
      </c>
      <c r="M8" s="13">
        <f>I$12*G8^4</f>
        <v>0.183166</v>
      </c>
      <c r="N8" s="13">
        <f>I$13*G8^5</f>
        <v>-5.1355400000000001E-3</v>
      </c>
      <c r="O8" s="13">
        <f>I$14*G8^6</f>
        <v>7.3546400000000005E-5</v>
      </c>
      <c r="P8" s="13">
        <f>I$15*G8^7</f>
        <v>-4.2203799999999993E-7</v>
      </c>
      <c r="Q8" s="14">
        <f>J8+K8+L8+M8+N8+O8+P8</f>
        <v>69.69090358436199</v>
      </c>
      <c r="R8" s="21">
        <f>Q8+F8</f>
        <v>155.69090358436199</v>
      </c>
      <c r="S8" s="3" t="str">
        <f>CHAR(F8)</f>
        <v>V</v>
      </c>
    </row>
    <row r="9" spans="1:19" x14ac:dyDescent="0.3">
      <c r="A9" s="1"/>
      <c r="D9" s="24"/>
      <c r="E9" s="7" t="s">
        <v>0</v>
      </c>
      <c r="F9" s="2">
        <f t="shared" si="0"/>
        <v>111</v>
      </c>
      <c r="G9" s="3">
        <f>G8+1</f>
        <v>2</v>
      </c>
      <c r="H9" s="6" t="s">
        <v>17</v>
      </c>
      <c r="I9" s="3">
        <v>-148.23500000000001</v>
      </c>
      <c r="J9" s="12">
        <f t="shared" ref="J9:J58" si="1">I$8+(I$9+D$8)*G9</f>
        <v>-109.71800000000002</v>
      </c>
      <c r="K9" s="13">
        <f t="shared" ref="K9:K58" si="2">I$10*G9^2</f>
        <v>138.0196</v>
      </c>
      <c r="L9" s="13">
        <f t="shared" ref="L9:L58" si="3">I$11*G9^3</f>
        <v>-28.072800000000001</v>
      </c>
      <c r="M9" s="13">
        <f t="shared" ref="M9:M58" si="4">I$12*G9^4</f>
        <v>2.9306559999999999</v>
      </c>
      <c r="N9" s="13">
        <f t="shared" ref="N9:N58" si="5">I$13*G9^5</f>
        <v>-0.16433728</v>
      </c>
      <c r="O9" s="13">
        <f t="shared" ref="O9:O58" si="6">I$14*G9^6</f>
        <v>4.7069696000000003E-3</v>
      </c>
      <c r="P9" s="13">
        <f t="shared" ref="P9:P58" si="7">I$15*G9^7</f>
        <v>-5.4020863999999991E-5</v>
      </c>
      <c r="Q9" s="14">
        <f t="shared" ref="Q9:Q58" si="8">J9+K9+L9+M9+N9+O9+P9</f>
        <v>2.9997716687359786</v>
      </c>
      <c r="R9" s="21">
        <f>Q9+F9</f>
        <v>113.99977166873597</v>
      </c>
      <c r="S9" s="3" t="str">
        <f>CHAR(F9)</f>
        <v>o</v>
      </c>
    </row>
    <row r="10" spans="1:19" x14ac:dyDescent="0.3">
      <c r="A10" s="1"/>
      <c r="D10" s="24"/>
      <c r="E10" s="7">
        <v>63</v>
      </c>
      <c r="F10" s="2">
        <f t="shared" si="0"/>
        <v>99</v>
      </c>
      <c r="G10" s="3">
        <f>G9+1</f>
        <v>3</v>
      </c>
      <c r="H10" s="6" t="s">
        <v>18</v>
      </c>
      <c r="I10" s="3">
        <v>34.504899999999999</v>
      </c>
      <c r="J10" s="12">
        <f t="shared" si="1"/>
        <v>-257.95300000000003</v>
      </c>
      <c r="K10" s="13">
        <f t="shared" si="2"/>
        <v>310.54410000000001</v>
      </c>
      <c r="L10" s="13">
        <f t="shared" si="3"/>
        <v>-94.745699999999999</v>
      </c>
      <c r="M10" s="13">
        <f t="shared" si="4"/>
        <v>14.836446</v>
      </c>
      <c r="N10" s="13">
        <f t="shared" si="5"/>
        <v>-1.2479362199999999</v>
      </c>
      <c r="O10" s="13">
        <f t="shared" si="6"/>
        <v>5.3615325600000006E-2</v>
      </c>
      <c r="P10" s="13">
        <f t="shared" si="7"/>
        <v>-9.2299710599999985E-4</v>
      </c>
      <c r="Q10" s="14">
        <f t="shared" si="8"/>
        <v>-28.513397891506013</v>
      </c>
      <c r="R10" s="21">
        <f t="shared" ref="R10:R58" si="9">Q10+F10</f>
        <v>70.486602108493983</v>
      </c>
      <c r="S10" s="3" t="str">
        <f t="shared" ref="S10:S58" si="10">CHAR(F10)</f>
        <v>c</v>
      </c>
    </row>
    <row r="11" spans="1:19" x14ac:dyDescent="0.3">
      <c r="A11" s="1"/>
      <c r="D11" s="24"/>
      <c r="E11" s="7">
        <v>88</v>
      </c>
      <c r="F11" s="2">
        <f t="shared" si="0"/>
        <v>136</v>
      </c>
      <c r="G11" s="3">
        <f t="shared" ref="G11:G58" si="11">G10+1</f>
        <v>4</v>
      </c>
      <c r="H11" s="6" t="s">
        <v>19</v>
      </c>
      <c r="I11" s="3">
        <v>-3.5091000000000001</v>
      </c>
      <c r="J11" s="12">
        <f t="shared" si="1"/>
        <v>-406.18800000000005</v>
      </c>
      <c r="K11" s="13">
        <f t="shared" si="2"/>
        <v>552.07839999999999</v>
      </c>
      <c r="L11" s="13">
        <f t="shared" si="3"/>
        <v>-224.58240000000001</v>
      </c>
      <c r="M11" s="13">
        <f t="shared" si="4"/>
        <v>46.890495999999999</v>
      </c>
      <c r="N11" s="13">
        <f t="shared" si="5"/>
        <v>-5.2587929600000001</v>
      </c>
      <c r="O11" s="13">
        <f t="shared" si="6"/>
        <v>0.30124605440000002</v>
      </c>
      <c r="P11" s="13">
        <f t="shared" si="7"/>
        <v>-6.9146705919999989E-3</v>
      </c>
      <c r="Q11" s="14">
        <f t="shared" si="8"/>
        <v>-36.765965576192066</v>
      </c>
      <c r="R11" s="21">
        <f t="shared" si="9"/>
        <v>99.234034423807941</v>
      </c>
      <c r="S11" s="3" t="str">
        <f t="shared" si="10"/>
        <v>ˆ</v>
      </c>
    </row>
    <row r="12" spans="1:19" x14ac:dyDescent="0.3">
      <c r="A12" s="1"/>
      <c r="D12" s="24"/>
      <c r="E12" s="7">
        <v>73</v>
      </c>
      <c r="F12" s="2">
        <f t="shared" si="0"/>
        <v>115</v>
      </c>
      <c r="G12" s="3">
        <f t="shared" si="11"/>
        <v>5</v>
      </c>
      <c r="H12" s="6" t="s">
        <v>20</v>
      </c>
      <c r="I12" s="3">
        <v>0.183166</v>
      </c>
      <c r="J12" s="12">
        <f t="shared" si="1"/>
        <v>-554.423</v>
      </c>
      <c r="K12" s="13">
        <f t="shared" si="2"/>
        <v>862.62249999999995</v>
      </c>
      <c r="L12" s="13">
        <f t="shared" si="3"/>
        <v>-438.63749999999999</v>
      </c>
      <c r="M12" s="13">
        <f t="shared" si="4"/>
        <v>114.47874999999999</v>
      </c>
      <c r="N12" s="13">
        <f t="shared" si="5"/>
        <v>-16.048562499999999</v>
      </c>
      <c r="O12" s="13">
        <f t="shared" si="6"/>
        <v>1.1491625000000001</v>
      </c>
      <c r="P12" s="13">
        <f t="shared" si="7"/>
        <v>-3.2971718749999997E-2</v>
      </c>
      <c r="Q12" s="14">
        <f t="shared" si="8"/>
        <v>-30.891621718750059</v>
      </c>
      <c r="R12" s="21">
        <f t="shared" si="9"/>
        <v>84.108378281249941</v>
      </c>
      <c r="S12" s="3" t="str">
        <f t="shared" si="10"/>
        <v>s</v>
      </c>
    </row>
    <row r="13" spans="1:19" x14ac:dyDescent="0.3">
      <c r="A13" s="1"/>
      <c r="D13" s="24"/>
      <c r="E13" s="7">
        <v>20</v>
      </c>
      <c r="F13" s="2">
        <f t="shared" si="0"/>
        <v>32</v>
      </c>
      <c r="G13" s="3">
        <f t="shared" si="11"/>
        <v>6</v>
      </c>
      <c r="H13" s="6" t="s">
        <v>21</v>
      </c>
      <c r="I13" s="3">
        <v>-5.1355400000000001E-3</v>
      </c>
      <c r="J13" s="12">
        <f t="shared" si="1"/>
        <v>-702.65800000000013</v>
      </c>
      <c r="K13" s="13">
        <f t="shared" si="2"/>
        <v>1242.1764000000001</v>
      </c>
      <c r="L13" s="13">
        <f t="shared" si="3"/>
        <v>-757.96559999999999</v>
      </c>
      <c r="M13" s="13">
        <f t="shared" si="4"/>
        <v>237.38313600000001</v>
      </c>
      <c r="N13" s="13">
        <f t="shared" si="5"/>
        <v>-39.933959039999998</v>
      </c>
      <c r="O13" s="13">
        <f t="shared" si="6"/>
        <v>3.4313808384000004</v>
      </c>
      <c r="P13" s="13">
        <f t="shared" si="7"/>
        <v>-0.11814362956799998</v>
      </c>
      <c r="Q13" s="14">
        <f t="shared" si="8"/>
        <v>-17.684785831168057</v>
      </c>
      <c r="R13" s="21">
        <f t="shared" si="9"/>
        <v>14.315214168831943</v>
      </c>
      <c r="S13" s="3" t="str">
        <f t="shared" si="10"/>
        <v xml:space="preserve"> </v>
      </c>
    </row>
    <row r="14" spans="1:19" x14ac:dyDescent="0.3">
      <c r="A14" s="1"/>
      <c r="D14" s="24"/>
      <c r="E14" s="7">
        <v>73</v>
      </c>
      <c r="F14" s="2">
        <f t="shared" si="0"/>
        <v>115</v>
      </c>
      <c r="G14" s="3">
        <f t="shared" si="11"/>
        <v>7</v>
      </c>
      <c r="H14" s="6" t="s">
        <v>22</v>
      </c>
      <c r="I14" s="3">
        <v>7.3546400000000005E-5</v>
      </c>
      <c r="J14" s="12">
        <f t="shared" si="1"/>
        <v>-850.89300000000003</v>
      </c>
      <c r="K14" s="13">
        <f t="shared" si="2"/>
        <v>1690.7401</v>
      </c>
      <c r="L14" s="13">
        <f t="shared" si="3"/>
        <v>-1203.6213</v>
      </c>
      <c r="M14" s="13">
        <f t="shared" si="4"/>
        <v>439.781566</v>
      </c>
      <c r="N14" s="13">
        <f t="shared" si="5"/>
        <v>-86.313020780000002</v>
      </c>
      <c r="O14" s="13">
        <f t="shared" si="6"/>
        <v>8.6526604136000014</v>
      </c>
      <c r="P14" s="13">
        <f t="shared" si="7"/>
        <v>-0.34756644063399994</v>
      </c>
      <c r="Q14" s="14">
        <f t="shared" si="8"/>
        <v>-2.0005608070340672</v>
      </c>
      <c r="R14" s="21">
        <f t="shared" si="9"/>
        <v>112.99943919296594</v>
      </c>
      <c r="S14" s="3" t="str">
        <f t="shared" si="10"/>
        <v>s</v>
      </c>
    </row>
    <row r="15" spans="1:19" x14ac:dyDescent="0.3">
      <c r="A15" s="1"/>
      <c r="D15" s="27"/>
      <c r="E15" s="7" t="s">
        <v>1</v>
      </c>
      <c r="F15" s="2">
        <f t="shared" si="0"/>
        <v>198</v>
      </c>
      <c r="G15" s="3">
        <f t="shared" si="11"/>
        <v>8</v>
      </c>
      <c r="H15" s="6" t="s">
        <v>23</v>
      </c>
      <c r="I15" s="3">
        <v>-4.2203799999999993E-7</v>
      </c>
      <c r="J15" s="12">
        <f t="shared" si="1"/>
        <v>-999.12800000000016</v>
      </c>
      <c r="K15" s="13">
        <f t="shared" si="2"/>
        <v>2208.3136</v>
      </c>
      <c r="L15" s="13">
        <f t="shared" si="3"/>
        <v>-1796.6592000000001</v>
      </c>
      <c r="M15" s="13">
        <f t="shared" si="4"/>
        <v>750.24793599999998</v>
      </c>
      <c r="N15" s="13">
        <f t="shared" si="5"/>
        <v>-168.28137472</v>
      </c>
      <c r="O15" s="13">
        <f t="shared" si="6"/>
        <v>19.279747481600001</v>
      </c>
      <c r="P15" s="13">
        <f t="shared" si="7"/>
        <v>-0.88507783577599985</v>
      </c>
      <c r="Q15" s="14">
        <f t="shared" si="8"/>
        <v>12.88763092582372</v>
      </c>
      <c r="R15" s="21">
        <f t="shared" si="9"/>
        <v>210.88763092582371</v>
      </c>
      <c r="S15" s="3" t="str">
        <f t="shared" si="10"/>
        <v>Æ</v>
      </c>
    </row>
    <row r="16" spans="1:19" x14ac:dyDescent="0.3">
      <c r="A16" s="1"/>
      <c r="D16" s="27"/>
      <c r="E16" s="7" t="s">
        <v>0</v>
      </c>
      <c r="F16" s="2">
        <f t="shared" si="0"/>
        <v>111</v>
      </c>
      <c r="G16" s="3">
        <f t="shared" si="11"/>
        <v>9</v>
      </c>
      <c r="H16" s="27"/>
      <c r="I16" s="27"/>
      <c r="J16" s="12">
        <f t="shared" si="1"/>
        <v>-1147.3630000000003</v>
      </c>
      <c r="K16" s="13">
        <f t="shared" si="2"/>
        <v>2794.8968999999997</v>
      </c>
      <c r="L16" s="13">
        <f t="shared" si="3"/>
        <v>-2558.1339000000003</v>
      </c>
      <c r="M16" s="13">
        <f t="shared" si="4"/>
        <v>1201.7521259999999</v>
      </c>
      <c r="N16" s="13">
        <f t="shared" si="5"/>
        <v>-303.24850146</v>
      </c>
      <c r="O16" s="13">
        <f t="shared" si="6"/>
        <v>39.085572362400001</v>
      </c>
      <c r="P16" s="13">
        <f t="shared" si="7"/>
        <v>-2.0185946708219995</v>
      </c>
      <c r="Q16" s="14">
        <f t="shared" si="8"/>
        <v>24.970602231577043</v>
      </c>
      <c r="R16" s="21">
        <f t="shared" si="9"/>
        <v>135.97060223157703</v>
      </c>
      <c r="S16" s="3" t="str">
        <f t="shared" si="10"/>
        <v>o</v>
      </c>
    </row>
    <row r="17" spans="1:19" x14ac:dyDescent="0.3">
      <c r="A17" s="1"/>
      <c r="D17" s="27"/>
      <c r="E17" s="7">
        <v>20</v>
      </c>
      <c r="F17" s="2">
        <f t="shared" si="0"/>
        <v>32</v>
      </c>
      <c r="G17" s="3">
        <f t="shared" si="11"/>
        <v>10</v>
      </c>
      <c r="H17" s="27"/>
      <c r="I17" s="27"/>
      <c r="J17" s="12">
        <f t="shared" si="1"/>
        <v>-1295.5980000000002</v>
      </c>
      <c r="K17" s="13">
        <f t="shared" si="2"/>
        <v>3450.49</v>
      </c>
      <c r="L17" s="13">
        <f t="shared" si="3"/>
        <v>-3509.1</v>
      </c>
      <c r="M17" s="13">
        <f t="shared" si="4"/>
        <v>1831.6599999999999</v>
      </c>
      <c r="N17" s="13">
        <f t="shared" si="5"/>
        <v>-513.55399999999997</v>
      </c>
      <c r="O17" s="13">
        <f t="shared" si="6"/>
        <v>73.546400000000006</v>
      </c>
      <c r="P17" s="13">
        <f t="shared" si="7"/>
        <v>-4.2203799999999996</v>
      </c>
      <c r="Q17" s="14">
        <f t="shared" si="8"/>
        <v>33.224019999999804</v>
      </c>
      <c r="R17" s="21">
        <f t="shared" si="9"/>
        <v>65.224019999999797</v>
      </c>
      <c r="S17" s="3" t="str">
        <f t="shared" si="10"/>
        <v xml:space="preserve"> </v>
      </c>
    </row>
    <row r="18" spans="1:19" x14ac:dyDescent="0.3">
      <c r="A18" s="1"/>
      <c r="D18" s="27"/>
      <c r="E18" s="7">
        <v>76</v>
      </c>
      <c r="F18" s="2">
        <f t="shared" si="0"/>
        <v>118</v>
      </c>
      <c r="G18" s="3">
        <f t="shared" si="11"/>
        <v>11</v>
      </c>
      <c r="H18" s="27"/>
      <c r="I18" s="27"/>
      <c r="J18" s="12">
        <f t="shared" si="1"/>
        <v>-1443.8330000000001</v>
      </c>
      <c r="K18" s="13">
        <f t="shared" si="2"/>
        <v>4175.0928999999996</v>
      </c>
      <c r="L18" s="13">
        <f t="shared" si="3"/>
        <v>-4670.6121000000003</v>
      </c>
      <c r="M18" s="13">
        <f t="shared" si="4"/>
        <v>2681.7334059999998</v>
      </c>
      <c r="N18" s="13">
        <f t="shared" si="5"/>
        <v>-827.08385254000007</v>
      </c>
      <c r="O18" s="13">
        <f t="shared" si="6"/>
        <v>130.29193393040001</v>
      </c>
      <c r="P18" s="13">
        <f t="shared" si="7"/>
        <v>-8.2243266744979984</v>
      </c>
      <c r="Q18" s="14">
        <f t="shared" si="8"/>
        <v>37.364960715901049</v>
      </c>
      <c r="R18" s="21">
        <f t="shared" si="9"/>
        <v>155.36496071590105</v>
      </c>
      <c r="S18" s="3" t="str">
        <f t="shared" si="10"/>
        <v>v</v>
      </c>
    </row>
    <row r="19" spans="1:19" x14ac:dyDescent="0.3">
      <c r="A19" s="1"/>
      <c r="D19" s="27"/>
      <c r="E19" s="7">
        <v>65</v>
      </c>
      <c r="F19" s="2">
        <f t="shared" si="0"/>
        <v>101</v>
      </c>
      <c r="G19" s="3">
        <f t="shared" si="11"/>
        <v>12</v>
      </c>
      <c r="H19" s="27"/>
      <c r="I19" s="27"/>
      <c r="J19" s="12">
        <f t="shared" si="1"/>
        <v>-1592.0680000000002</v>
      </c>
      <c r="K19" s="13">
        <f t="shared" si="2"/>
        <v>4968.7056000000002</v>
      </c>
      <c r="L19" s="13">
        <f t="shared" si="3"/>
        <v>-6063.7248</v>
      </c>
      <c r="M19" s="13">
        <f t="shared" si="4"/>
        <v>3798.1301760000001</v>
      </c>
      <c r="N19" s="13">
        <f t="shared" si="5"/>
        <v>-1277.8866892799999</v>
      </c>
      <c r="O19" s="13">
        <f t="shared" si="6"/>
        <v>219.60837365760003</v>
      </c>
      <c r="P19" s="13">
        <f t="shared" si="7"/>
        <v>-15.122384584703997</v>
      </c>
      <c r="Q19" s="14">
        <f t="shared" si="8"/>
        <v>37.642275792896285</v>
      </c>
      <c r="R19" s="21">
        <f t="shared" si="9"/>
        <v>138.64227579289627</v>
      </c>
      <c r="S19" s="3" t="str">
        <f t="shared" si="10"/>
        <v>e</v>
      </c>
    </row>
    <row r="20" spans="1:19" x14ac:dyDescent="0.3">
      <c r="A20" s="1"/>
      <c r="D20" s="27"/>
      <c r="E20" s="7" t="s">
        <v>2</v>
      </c>
      <c r="F20" s="2">
        <f t="shared" si="0"/>
        <v>110</v>
      </c>
      <c r="G20" s="3">
        <f t="shared" si="11"/>
        <v>13</v>
      </c>
      <c r="H20" s="27"/>
      <c r="I20" s="27"/>
      <c r="J20" s="12">
        <f t="shared" si="1"/>
        <v>-1740.3030000000003</v>
      </c>
      <c r="K20" s="13">
        <f t="shared" si="2"/>
        <v>5831.3280999999997</v>
      </c>
      <c r="L20" s="13">
        <f t="shared" si="3"/>
        <v>-7709.4926999999998</v>
      </c>
      <c r="M20" s="13">
        <f t="shared" si="4"/>
        <v>5231.4041259999995</v>
      </c>
      <c r="N20" s="13">
        <f t="shared" si="5"/>
        <v>-1906.7900532200001</v>
      </c>
      <c r="O20" s="13">
        <f t="shared" si="6"/>
        <v>354.9944254376</v>
      </c>
      <c r="P20" s="13">
        <f t="shared" si="7"/>
        <v>-26.482258617645996</v>
      </c>
      <c r="Q20" s="14">
        <f t="shared" si="8"/>
        <v>34.658639599952934</v>
      </c>
      <c r="R20" s="21">
        <f t="shared" si="9"/>
        <v>144.65863959995295</v>
      </c>
      <c r="S20" s="3" t="str">
        <f t="shared" si="10"/>
        <v>n</v>
      </c>
    </row>
    <row r="21" spans="1:19" x14ac:dyDescent="0.3">
      <c r="A21" s="1"/>
      <c r="D21" s="27"/>
      <c r="E21" s="7">
        <v>63</v>
      </c>
      <c r="F21" s="2">
        <f t="shared" si="0"/>
        <v>99</v>
      </c>
      <c r="G21" s="3">
        <f t="shared" si="11"/>
        <v>14</v>
      </c>
      <c r="H21" s="27"/>
      <c r="I21" s="27"/>
      <c r="J21" s="12">
        <f t="shared" si="1"/>
        <v>-1888.538</v>
      </c>
      <c r="K21" s="13">
        <f t="shared" si="2"/>
        <v>6762.9603999999999</v>
      </c>
      <c r="L21" s="13">
        <f t="shared" si="3"/>
        <v>-9628.9704000000002</v>
      </c>
      <c r="M21" s="13">
        <f t="shared" si="4"/>
        <v>7036.505056</v>
      </c>
      <c r="N21" s="13">
        <f t="shared" si="5"/>
        <v>-2762.0166649600001</v>
      </c>
      <c r="O21" s="13">
        <f t="shared" si="6"/>
        <v>553.77026647040009</v>
      </c>
      <c r="P21" s="13">
        <f t="shared" si="7"/>
        <v>-44.488504401151992</v>
      </c>
      <c r="Q21" s="14">
        <f t="shared" si="8"/>
        <v>29.222153109247309</v>
      </c>
      <c r="R21" s="21">
        <f t="shared" si="9"/>
        <v>128.2221531092473</v>
      </c>
      <c r="S21" s="3" t="str">
        <f t="shared" si="10"/>
        <v>c</v>
      </c>
    </row>
    <row r="22" spans="1:19" x14ac:dyDescent="0.3">
      <c r="A22" s="1"/>
      <c r="D22" s="27"/>
      <c r="E22" s="7">
        <v>65</v>
      </c>
      <c r="F22" s="2">
        <f t="shared" si="0"/>
        <v>101</v>
      </c>
      <c r="G22" s="3">
        <f t="shared" si="11"/>
        <v>15</v>
      </c>
      <c r="H22" s="27"/>
      <c r="I22" s="27"/>
      <c r="J22" s="12">
        <f t="shared" si="1"/>
        <v>-2036.7730000000001</v>
      </c>
      <c r="K22" s="13">
        <f t="shared" si="2"/>
        <v>7763.6025</v>
      </c>
      <c r="L22" s="13">
        <f t="shared" si="3"/>
        <v>-11843.2125</v>
      </c>
      <c r="M22" s="13">
        <f t="shared" si="4"/>
        <v>9272.7787499999995</v>
      </c>
      <c r="N22" s="13">
        <f t="shared" si="5"/>
        <v>-3899.8006875000001</v>
      </c>
      <c r="O22" s="13">
        <f t="shared" si="6"/>
        <v>837.73946250000006</v>
      </c>
      <c r="P22" s="13">
        <f t="shared" si="7"/>
        <v>-72.109148906249985</v>
      </c>
      <c r="Q22" s="14">
        <f t="shared" si="8"/>
        <v>22.225376093749659</v>
      </c>
      <c r="R22" s="21">
        <f t="shared" si="9"/>
        <v>123.22537609374966</v>
      </c>
      <c r="S22" s="3" t="str">
        <f t="shared" si="10"/>
        <v>e</v>
      </c>
    </row>
    <row r="23" spans="1:19" x14ac:dyDescent="0.3">
      <c r="A23" s="1"/>
      <c r="D23" s="27"/>
      <c r="E23" s="7">
        <v>64</v>
      </c>
      <c r="F23" s="2">
        <f t="shared" si="0"/>
        <v>100</v>
      </c>
      <c r="G23" s="3">
        <f t="shared" si="11"/>
        <v>16</v>
      </c>
      <c r="H23" s="27"/>
      <c r="I23" s="27"/>
      <c r="J23" s="12">
        <f t="shared" si="1"/>
        <v>-2185.0080000000003</v>
      </c>
      <c r="K23" s="13">
        <f t="shared" si="2"/>
        <v>8833.2543999999998</v>
      </c>
      <c r="L23" s="13">
        <f t="shared" si="3"/>
        <v>-14373.2736</v>
      </c>
      <c r="M23" s="13">
        <f t="shared" si="4"/>
        <v>12003.966976</v>
      </c>
      <c r="N23" s="13">
        <f t="shared" si="5"/>
        <v>-5385.0039910400001</v>
      </c>
      <c r="O23" s="13">
        <f t="shared" si="6"/>
        <v>1233.9038388224001</v>
      </c>
      <c r="P23" s="13">
        <f t="shared" si="7"/>
        <v>-113.28996297932798</v>
      </c>
      <c r="Q23" s="14">
        <f t="shared" si="8"/>
        <v>14.549660803071276</v>
      </c>
      <c r="R23" s="21">
        <f t="shared" si="9"/>
        <v>114.54966080307128</v>
      </c>
      <c r="S23" s="3" t="str">
        <f t="shared" si="10"/>
        <v>d</v>
      </c>
    </row>
    <row r="24" spans="1:19" x14ac:dyDescent="0.3">
      <c r="A24" s="1"/>
      <c r="D24" s="27"/>
      <c r="E24" s="7" t="s">
        <v>0</v>
      </c>
      <c r="F24" s="2">
        <f t="shared" si="0"/>
        <v>111</v>
      </c>
      <c r="G24" s="3">
        <f t="shared" si="11"/>
        <v>17</v>
      </c>
      <c r="H24" s="27"/>
      <c r="I24" s="27"/>
      <c r="J24" s="12">
        <f t="shared" si="1"/>
        <v>-2333.2430000000004</v>
      </c>
      <c r="K24" s="13">
        <f t="shared" si="2"/>
        <v>9971.9161000000004</v>
      </c>
      <c r="L24" s="13">
        <f t="shared" si="3"/>
        <v>-17240.208300000002</v>
      </c>
      <c r="M24" s="13">
        <f t="shared" si="4"/>
        <v>15298.207485999999</v>
      </c>
      <c r="N24" s="13">
        <f t="shared" si="5"/>
        <v>-7291.7324177800001</v>
      </c>
      <c r="O24" s="13">
        <f t="shared" si="6"/>
        <v>1775.2313047016</v>
      </c>
      <c r="P24" s="13">
        <f t="shared" si="7"/>
        <v>-173.17851287557397</v>
      </c>
      <c r="Q24" s="14">
        <f t="shared" si="8"/>
        <v>6.992660046023218</v>
      </c>
      <c r="R24" s="21">
        <f t="shared" si="9"/>
        <v>117.99266004602322</v>
      </c>
      <c r="S24" s="3" t="str">
        <f t="shared" si="10"/>
        <v>o</v>
      </c>
    </row>
    <row r="25" spans="1:19" x14ac:dyDescent="0.3">
      <c r="A25" s="1"/>
      <c r="D25" s="27"/>
      <c r="E25" s="7">
        <v>86</v>
      </c>
      <c r="F25" s="2">
        <f t="shared" si="0"/>
        <v>134</v>
      </c>
      <c r="G25" s="3">
        <f t="shared" si="11"/>
        <v>18</v>
      </c>
      <c r="H25" s="27"/>
      <c r="I25" s="27"/>
      <c r="J25" s="12">
        <f t="shared" si="1"/>
        <v>-2481.4780000000005</v>
      </c>
      <c r="K25" s="13">
        <f t="shared" si="2"/>
        <v>11179.587599999999</v>
      </c>
      <c r="L25" s="13">
        <f t="shared" si="3"/>
        <v>-20465.071200000002</v>
      </c>
      <c r="M25" s="13">
        <f t="shared" si="4"/>
        <v>19228.034015999998</v>
      </c>
      <c r="N25" s="13">
        <f t="shared" si="5"/>
        <v>-9703.95204672</v>
      </c>
      <c r="O25" s="13">
        <f t="shared" si="6"/>
        <v>2501.4766311936</v>
      </c>
      <c r="P25" s="13">
        <f t="shared" si="7"/>
        <v>-258.38011786521594</v>
      </c>
      <c r="Q25" s="14">
        <f t="shared" si="8"/>
        <v>0.21688260837771622</v>
      </c>
      <c r="R25" s="21">
        <f t="shared" si="9"/>
        <v>134.21688260837772</v>
      </c>
      <c r="S25" s="3" t="str">
        <f t="shared" si="10"/>
        <v>†</v>
      </c>
    </row>
    <row r="26" spans="1:19" x14ac:dyDescent="0.3">
      <c r="A26" s="1"/>
      <c r="D26" s="27"/>
      <c r="E26" s="7">
        <v>72</v>
      </c>
      <c r="F26" s="2">
        <f t="shared" si="0"/>
        <v>114</v>
      </c>
      <c r="G26" s="3">
        <f t="shared" si="11"/>
        <v>19</v>
      </c>
      <c r="H26" s="27"/>
      <c r="I26" s="27"/>
      <c r="J26" s="12">
        <f t="shared" si="1"/>
        <v>-2629.7130000000002</v>
      </c>
      <c r="K26" s="13">
        <f t="shared" si="2"/>
        <v>12456.268899999999</v>
      </c>
      <c r="L26" s="13">
        <f t="shared" si="3"/>
        <v>-24068.9169</v>
      </c>
      <c r="M26" s="13">
        <f t="shared" si="4"/>
        <v>23870.376285999999</v>
      </c>
      <c r="N26" s="13">
        <f t="shared" si="5"/>
        <v>-12716.105458460001</v>
      </c>
      <c r="O26" s="13">
        <f t="shared" si="6"/>
        <v>3460.0551823784003</v>
      </c>
      <c r="P26" s="13">
        <f t="shared" si="7"/>
        <v>-377.24784098408196</v>
      </c>
      <c r="Q26" s="14">
        <f t="shared" si="8"/>
        <v>-5.2828310656842064</v>
      </c>
      <c r="R26" s="21">
        <f t="shared" si="9"/>
        <v>108.71716893431579</v>
      </c>
      <c r="S26" s="3" t="str">
        <f t="shared" si="10"/>
        <v>r</v>
      </c>
    </row>
    <row r="27" spans="1:19" x14ac:dyDescent="0.3">
      <c r="A27" s="1"/>
      <c r="D27" s="27"/>
      <c r="E27" s="7">
        <v>65</v>
      </c>
      <c r="F27" s="2">
        <f t="shared" si="0"/>
        <v>101</v>
      </c>
      <c r="G27" s="3">
        <f t="shared" si="11"/>
        <v>20</v>
      </c>
      <c r="H27" s="27"/>
      <c r="I27" s="27"/>
      <c r="J27" s="12">
        <f t="shared" si="1"/>
        <v>-2777.9480000000003</v>
      </c>
      <c r="K27" s="13">
        <f t="shared" si="2"/>
        <v>13801.96</v>
      </c>
      <c r="L27" s="13">
        <f t="shared" si="3"/>
        <v>-28072.799999999999</v>
      </c>
      <c r="M27" s="13">
        <f t="shared" si="4"/>
        <v>29306.559999999998</v>
      </c>
      <c r="N27" s="13">
        <f t="shared" si="5"/>
        <v>-16433.727999999999</v>
      </c>
      <c r="O27" s="13">
        <f t="shared" si="6"/>
        <v>4706.9696000000004</v>
      </c>
      <c r="P27" s="13">
        <f t="shared" si="7"/>
        <v>-540.20863999999995</v>
      </c>
      <c r="Q27" s="14">
        <f t="shared" si="8"/>
        <v>-9.1950400000015406</v>
      </c>
      <c r="R27" s="21">
        <f t="shared" si="9"/>
        <v>91.804959999998459</v>
      </c>
      <c r="S27" s="3" t="str">
        <f t="shared" si="10"/>
        <v>e</v>
      </c>
    </row>
    <row r="28" spans="1:19" x14ac:dyDescent="0.3">
      <c r="A28" s="1"/>
      <c r="D28" s="27"/>
      <c r="E28" s="7">
        <v>73</v>
      </c>
      <c r="F28" s="2">
        <f t="shared" si="0"/>
        <v>115</v>
      </c>
      <c r="G28" s="3">
        <f t="shared" si="11"/>
        <v>21</v>
      </c>
      <c r="H28" s="27"/>
      <c r="I28" s="27"/>
      <c r="J28" s="12">
        <f t="shared" si="1"/>
        <v>-2926.1830000000004</v>
      </c>
      <c r="K28" s="13">
        <f t="shared" si="2"/>
        <v>15216.660899999999</v>
      </c>
      <c r="L28" s="13">
        <f t="shared" si="3"/>
        <v>-32497.775100000003</v>
      </c>
      <c r="M28" s="13">
        <f t="shared" si="4"/>
        <v>35622.306845999999</v>
      </c>
      <c r="N28" s="13">
        <f t="shared" si="5"/>
        <v>-20974.06404954</v>
      </c>
      <c r="O28" s="13">
        <f t="shared" si="6"/>
        <v>6307.7894415144001</v>
      </c>
      <c r="P28" s="13">
        <f t="shared" si="7"/>
        <v>-760.12780566655783</v>
      </c>
      <c r="Q28" s="14">
        <f t="shared" si="8"/>
        <v>-11.392767692163034</v>
      </c>
      <c r="R28" s="21">
        <f t="shared" si="9"/>
        <v>103.60723230783697</v>
      </c>
      <c r="S28" s="3" t="str">
        <f t="shared" si="10"/>
        <v>s</v>
      </c>
    </row>
    <row r="29" spans="1:19" x14ac:dyDescent="0.3">
      <c r="A29" s="1"/>
      <c r="D29" s="27"/>
      <c r="E29" s="7" t="s">
        <v>3</v>
      </c>
      <c r="F29" s="2">
        <f t="shared" si="0"/>
        <v>44</v>
      </c>
      <c r="G29" s="3">
        <f t="shared" si="11"/>
        <v>22</v>
      </c>
      <c r="H29" s="27"/>
      <c r="I29" s="27"/>
      <c r="J29" s="12">
        <f t="shared" si="1"/>
        <v>-3074.4180000000001</v>
      </c>
      <c r="K29" s="13">
        <f t="shared" si="2"/>
        <v>16700.371599999999</v>
      </c>
      <c r="L29" s="13">
        <f t="shared" si="3"/>
        <v>-37364.896800000002</v>
      </c>
      <c r="M29" s="13">
        <f t="shared" si="4"/>
        <v>42907.734495999997</v>
      </c>
      <c r="N29" s="13">
        <f t="shared" si="5"/>
        <v>-26466.683281280002</v>
      </c>
      <c r="O29" s="13">
        <f t="shared" si="6"/>
        <v>8338.6837715456004</v>
      </c>
      <c r="P29" s="13">
        <f t="shared" si="7"/>
        <v>-1052.7138143357438</v>
      </c>
      <c r="Q29" s="14">
        <f t="shared" si="8"/>
        <v>-11.922028070149736</v>
      </c>
      <c r="R29" s="21">
        <f t="shared" si="9"/>
        <v>32.077971929850264</v>
      </c>
      <c r="S29" s="3" t="str">
        <f t="shared" si="10"/>
        <v>,</v>
      </c>
    </row>
    <row r="30" spans="1:19" x14ac:dyDescent="0.3">
      <c r="A30" s="1"/>
      <c r="D30" s="27"/>
      <c r="E30" s="7">
        <v>20</v>
      </c>
      <c r="F30" s="2">
        <f t="shared" si="0"/>
        <v>32</v>
      </c>
      <c r="G30" s="3">
        <f t="shared" si="11"/>
        <v>23</v>
      </c>
      <c r="H30" s="27"/>
      <c r="I30" s="27"/>
      <c r="J30" s="12">
        <f t="shared" si="1"/>
        <v>-3222.6530000000002</v>
      </c>
      <c r="K30" s="13">
        <f t="shared" si="2"/>
        <v>18253.092099999998</v>
      </c>
      <c r="L30" s="13">
        <f t="shared" si="3"/>
        <v>-42695.219700000001</v>
      </c>
      <c r="M30" s="13">
        <f t="shared" si="4"/>
        <v>51257.356606000001</v>
      </c>
      <c r="N30" s="13">
        <f t="shared" si="5"/>
        <v>-33054.096930220003</v>
      </c>
      <c r="O30" s="13">
        <f t="shared" si="6"/>
        <v>10887.5067067496</v>
      </c>
      <c r="P30" s="13">
        <f t="shared" si="7"/>
        <v>-1436.9657220009858</v>
      </c>
      <c r="Q30" s="14">
        <f t="shared" si="8"/>
        <v>-10.979939471392754</v>
      </c>
      <c r="R30" s="21">
        <f t="shared" si="9"/>
        <v>21.020060528607246</v>
      </c>
      <c r="S30" s="3" t="str">
        <f t="shared" si="10"/>
        <v xml:space="preserve"> </v>
      </c>
    </row>
    <row r="31" spans="1:19" x14ac:dyDescent="0.3">
      <c r="A31" s="1"/>
      <c r="D31" s="27"/>
      <c r="E31" s="7">
        <v>76</v>
      </c>
      <c r="F31" s="2">
        <f t="shared" si="0"/>
        <v>118</v>
      </c>
      <c r="G31" s="3">
        <f t="shared" si="11"/>
        <v>24</v>
      </c>
      <c r="H31" s="27"/>
      <c r="I31" s="27"/>
      <c r="J31" s="12">
        <f t="shared" si="1"/>
        <v>-3370.8880000000004</v>
      </c>
      <c r="K31" s="13">
        <f t="shared" si="2"/>
        <v>19874.822400000001</v>
      </c>
      <c r="L31" s="13">
        <f t="shared" si="3"/>
        <v>-48509.7984</v>
      </c>
      <c r="M31" s="13">
        <f t="shared" si="4"/>
        <v>60770.082816000002</v>
      </c>
      <c r="N31" s="13">
        <f t="shared" si="5"/>
        <v>-40892.374056959998</v>
      </c>
      <c r="O31" s="13">
        <f t="shared" si="6"/>
        <v>14054.935914086402</v>
      </c>
      <c r="P31" s="13">
        <f t="shared" si="7"/>
        <v>-1935.6652268421117</v>
      </c>
      <c r="Q31" s="14">
        <f t="shared" si="8"/>
        <v>-8.8845537157035324</v>
      </c>
      <c r="R31" s="21">
        <f t="shared" si="9"/>
        <v>109.11544628429647</v>
      </c>
      <c r="S31" s="3" t="str">
        <f t="shared" si="10"/>
        <v>v</v>
      </c>
    </row>
    <row r="32" spans="1:19" x14ac:dyDescent="0.3">
      <c r="A32" s="1"/>
      <c r="D32" s="27"/>
      <c r="E32" s="7" t="s">
        <v>0</v>
      </c>
      <c r="F32" s="2">
        <f t="shared" si="0"/>
        <v>111</v>
      </c>
      <c r="G32" s="3">
        <f t="shared" si="11"/>
        <v>25</v>
      </c>
      <c r="H32" s="27"/>
      <c r="I32" s="27"/>
      <c r="J32" s="12">
        <f t="shared" si="1"/>
        <v>-3519.1230000000005</v>
      </c>
      <c r="K32" s="13">
        <f t="shared" si="2"/>
        <v>21565.5625</v>
      </c>
      <c r="L32" s="13">
        <f t="shared" si="3"/>
        <v>-54829.6875</v>
      </c>
      <c r="M32" s="13">
        <f t="shared" si="4"/>
        <v>71549.21875</v>
      </c>
      <c r="N32" s="13">
        <f t="shared" si="5"/>
        <v>-50151.7578125</v>
      </c>
      <c r="O32" s="13">
        <f t="shared" si="6"/>
        <v>17955.6640625</v>
      </c>
      <c r="P32" s="13">
        <f t="shared" si="7"/>
        <v>-2575.9155273437495</v>
      </c>
      <c r="Q32" s="14">
        <f t="shared" si="8"/>
        <v>-6.0385273437491378</v>
      </c>
      <c r="R32" s="21">
        <f t="shared" si="9"/>
        <v>104.96147265625086</v>
      </c>
      <c r="S32" s="3" t="str">
        <f t="shared" si="10"/>
        <v>o</v>
      </c>
    </row>
    <row r="33" spans="1:19" x14ac:dyDescent="0.3">
      <c r="A33" s="1"/>
      <c r="D33" s="27"/>
      <c r="E33" s="7">
        <v>63</v>
      </c>
      <c r="F33" s="2">
        <f t="shared" si="0"/>
        <v>99</v>
      </c>
      <c r="G33" s="3">
        <f t="shared" si="11"/>
        <v>26</v>
      </c>
      <c r="H33" s="27"/>
      <c r="I33" s="27"/>
      <c r="J33" s="12">
        <f t="shared" si="1"/>
        <v>-3667.3580000000006</v>
      </c>
      <c r="K33" s="13">
        <f t="shared" si="2"/>
        <v>23325.312399999999</v>
      </c>
      <c r="L33" s="13">
        <f t="shared" si="3"/>
        <v>-61675.941599999998</v>
      </c>
      <c r="M33" s="13">
        <f t="shared" si="4"/>
        <v>83702.466015999991</v>
      </c>
      <c r="N33" s="13">
        <f t="shared" si="5"/>
        <v>-61017.281703040004</v>
      </c>
      <c r="O33" s="13">
        <f t="shared" si="6"/>
        <v>22719.6432280064</v>
      </c>
      <c r="P33" s="13">
        <f t="shared" si="7"/>
        <v>-3389.7291030586875</v>
      </c>
      <c r="Q33" s="14">
        <f t="shared" si="8"/>
        <v>-2.8887620923032955</v>
      </c>
      <c r="R33" s="21">
        <f t="shared" si="9"/>
        <v>96.111237907696704</v>
      </c>
      <c r="S33" s="3" t="str">
        <f t="shared" si="10"/>
        <v>c</v>
      </c>
    </row>
    <row r="34" spans="1:19" x14ac:dyDescent="0.3">
      <c r="A34" s="1"/>
      <c r="D34" s="27"/>
      <c r="E34" s="7" t="s">
        <v>4</v>
      </c>
      <c r="F34" s="2">
        <f t="shared" si="0"/>
        <v>195</v>
      </c>
      <c r="G34" s="3">
        <f t="shared" si="11"/>
        <v>27</v>
      </c>
      <c r="H34" s="27"/>
      <c r="I34" s="27"/>
      <c r="J34" s="12">
        <f t="shared" si="1"/>
        <v>-3815.5930000000003</v>
      </c>
      <c r="K34" s="13">
        <f t="shared" si="2"/>
        <v>25154.072100000001</v>
      </c>
      <c r="L34" s="13">
        <f t="shared" si="3"/>
        <v>-69069.615300000005</v>
      </c>
      <c r="M34" s="13">
        <f t="shared" si="4"/>
        <v>97341.922206000003</v>
      </c>
      <c r="N34" s="13">
        <f t="shared" si="5"/>
        <v>-73689.385854780005</v>
      </c>
      <c r="O34" s="13">
        <f t="shared" si="6"/>
        <v>28493.3822521896</v>
      </c>
      <c r="P34" s="13">
        <f t="shared" si="7"/>
        <v>-4414.6665450877135</v>
      </c>
      <c r="Q34" s="14">
        <f t="shared" si="8"/>
        <v>0.11585832187665801</v>
      </c>
      <c r="R34" s="21">
        <f t="shared" si="9"/>
        <v>195.11585832187666</v>
      </c>
      <c r="S34" s="3" t="str">
        <f t="shared" si="10"/>
        <v>Ã</v>
      </c>
    </row>
    <row r="35" spans="1:19" x14ac:dyDescent="0.3">
      <c r="A35" s="1"/>
      <c r="D35" s="27"/>
      <c r="E35" s="7">
        <v>88</v>
      </c>
      <c r="F35" s="2">
        <f t="shared" si="0"/>
        <v>136</v>
      </c>
      <c r="G35" s="3">
        <f t="shared" si="11"/>
        <v>28</v>
      </c>
      <c r="H35" s="27"/>
      <c r="I35" s="27"/>
      <c r="J35" s="12">
        <f t="shared" si="1"/>
        <v>-3963.828</v>
      </c>
      <c r="K35" s="13">
        <f t="shared" si="2"/>
        <v>27051.8416</v>
      </c>
      <c r="L35" s="13">
        <f t="shared" si="3"/>
        <v>-77031.763200000001</v>
      </c>
      <c r="M35" s="13">
        <f t="shared" si="4"/>
        <v>112584.080896</v>
      </c>
      <c r="N35" s="13">
        <f t="shared" si="5"/>
        <v>-88384.533278720002</v>
      </c>
      <c r="O35" s="13">
        <f t="shared" si="6"/>
        <v>35441.297054105606</v>
      </c>
      <c r="P35" s="13">
        <f t="shared" si="7"/>
        <v>-5694.528563347455</v>
      </c>
      <c r="Q35" s="14">
        <f t="shared" si="8"/>
        <v>2.5665080381450025</v>
      </c>
      <c r="R35" s="21">
        <f t="shared" si="9"/>
        <v>138.566508038145</v>
      </c>
      <c r="S35" s="3" t="str">
        <f t="shared" si="10"/>
        <v>ˆ</v>
      </c>
    </row>
    <row r="36" spans="1:19" x14ac:dyDescent="0.3">
      <c r="A36" s="1"/>
      <c r="D36" s="27"/>
      <c r="E36" s="7">
        <v>73</v>
      </c>
      <c r="F36" s="2">
        <f t="shared" si="0"/>
        <v>115</v>
      </c>
      <c r="G36" s="3">
        <f t="shared" si="11"/>
        <v>29</v>
      </c>
      <c r="H36" s="27"/>
      <c r="I36" s="27"/>
      <c r="J36" s="12">
        <f t="shared" si="1"/>
        <v>-4112.0630000000001</v>
      </c>
      <c r="K36" s="13">
        <f t="shared" si="2"/>
        <v>29018.620899999998</v>
      </c>
      <c r="L36" s="13">
        <f t="shared" si="3"/>
        <v>-85583.439899999998</v>
      </c>
      <c r="M36" s="13">
        <f t="shared" si="4"/>
        <v>129549.83164599999</v>
      </c>
      <c r="N36" s="13">
        <f t="shared" si="5"/>
        <v>-105335.82613546</v>
      </c>
      <c r="O36" s="13">
        <f t="shared" si="6"/>
        <v>43747.113895594404</v>
      </c>
      <c r="P36" s="13">
        <f t="shared" si="7"/>
        <v>-7280.1032976977413</v>
      </c>
      <c r="Q36" s="14">
        <f t="shared" si="8"/>
        <v>4.1341084366604264</v>
      </c>
      <c r="R36" s="21">
        <f t="shared" si="9"/>
        <v>119.13410843666043</v>
      </c>
      <c r="S36" s="3" t="str">
        <f t="shared" si="10"/>
        <v>s</v>
      </c>
    </row>
    <row r="37" spans="1:19" x14ac:dyDescent="0.3">
      <c r="A37" s="1"/>
      <c r="D37" s="27"/>
      <c r="E37" s="7">
        <v>20</v>
      </c>
      <c r="F37" s="2">
        <f t="shared" si="0"/>
        <v>32</v>
      </c>
      <c r="G37" s="3">
        <f t="shared" si="11"/>
        <v>30</v>
      </c>
      <c r="H37" s="27"/>
      <c r="I37" s="27"/>
      <c r="J37" s="12">
        <f t="shared" si="1"/>
        <v>-4260.2979999999998</v>
      </c>
      <c r="K37" s="13">
        <f t="shared" si="2"/>
        <v>31054.41</v>
      </c>
      <c r="L37" s="13">
        <f t="shared" si="3"/>
        <v>-94745.7</v>
      </c>
      <c r="M37" s="13">
        <f t="shared" si="4"/>
        <v>148364.46</v>
      </c>
      <c r="N37" s="13">
        <f t="shared" si="5"/>
        <v>-124793.622</v>
      </c>
      <c r="O37" s="13">
        <f t="shared" si="6"/>
        <v>53615.325600000004</v>
      </c>
      <c r="P37" s="13">
        <f t="shared" si="7"/>
        <v>-9229.971059999998</v>
      </c>
      <c r="Q37" s="14">
        <f t="shared" si="8"/>
        <v>4.6045400000057271</v>
      </c>
      <c r="R37" s="21">
        <f t="shared" si="9"/>
        <v>36.604540000005727</v>
      </c>
      <c r="S37" s="3" t="str">
        <f t="shared" si="10"/>
        <v xml:space="preserve"> </v>
      </c>
    </row>
    <row r="38" spans="1:19" x14ac:dyDescent="0.3">
      <c r="A38" s="1"/>
      <c r="D38" s="27"/>
      <c r="E38" s="7">
        <v>63</v>
      </c>
      <c r="F38" s="2">
        <f t="shared" si="0"/>
        <v>99</v>
      </c>
      <c r="G38" s="3">
        <f t="shared" si="11"/>
        <v>31</v>
      </c>
      <c r="H38" s="27"/>
      <c r="I38" s="27"/>
      <c r="J38" s="12">
        <f t="shared" si="1"/>
        <v>-4408.5330000000004</v>
      </c>
      <c r="K38" s="13">
        <f t="shared" si="2"/>
        <v>33159.208899999998</v>
      </c>
      <c r="L38" s="13">
        <f t="shared" si="3"/>
        <v>-104539.5981</v>
      </c>
      <c r="M38" s="13">
        <f t="shared" si="4"/>
        <v>169157.647486</v>
      </c>
      <c r="N38" s="13">
        <f t="shared" si="5"/>
        <v>-147026.15012654001</v>
      </c>
      <c r="O38" s="13">
        <f t="shared" si="6"/>
        <v>65272.700724298404</v>
      </c>
      <c r="P38" s="13">
        <f t="shared" si="7"/>
        <v>-11611.368634178216</v>
      </c>
      <c r="Q38" s="14">
        <f t="shared" si="8"/>
        <v>3.9072495801738114</v>
      </c>
      <c r="R38" s="21">
        <f t="shared" si="9"/>
        <v>102.90724958017381</v>
      </c>
      <c r="S38" s="3" t="str">
        <f t="shared" si="10"/>
        <v>c</v>
      </c>
    </row>
    <row r="39" spans="1:19" x14ac:dyDescent="0.3">
      <c r="A39" s="1"/>
      <c r="D39" s="27"/>
      <c r="E39" s="7" t="s">
        <v>0</v>
      </c>
      <c r="F39" s="2">
        <f t="shared" si="0"/>
        <v>111</v>
      </c>
      <c r="G39" s="3">
        <f t="shared" si="11"/>
        <v>32</v>
      </c>
      <c r="H39" s="27"/>
      <c r="I39" s="27"/>
      <c r="J39" s="12">
        <f t="shared" si="1"/>
        <v>-4556.768</v>
      </c>
      <c r="K39" s="13">
        <f t="shared" si="2"/>
        <v>35333.017599999999</v>
      </c>
      <c r="L39" s="13">
        <f t="shared" si="3"/>
        <v>-114986.1888</v>
      </c>
      <c r="M39" s="13">
        <f t="shared" si="4"/>
        <v>192063.471616</v>
      </c>
      <c r="N39" s="13">
        <f t="shared" si="5"/>
        <v>-172320.12771328</v>
      </c>
      <c r="O39" s="13">
        <f t="shared" si="6"/>
        <v>78969.845684633605</v>
      </c>
      <c r="P39" s="13">
        <f t="shared" si="7"/>
        <v>-14501.115261353982</v>
      </c>
      <c r="Q39" s="14">
        <f t="shared" si="8"/>
        <v>2.1351259996081353</v>
      </c>
      <c r="R39" s="21">
        <f t="shared" si="9"/>
        <v>113.13512599960814</v>
      </c>
      <c r="S39" s="3" t="str">
        <f t="shared" si="10"/>
        <v>o</v>
      </c>
    </row>
    <row r="40" spans="1:19" x14ac:dyDescent="0.3">
      <c r="A40" s="1"/>
      <c r="D40" s="27"/>
      <c r="E40" s="7" t="s">
        <v>5</v>
      </c>
      <c r="F40" s="2">
        <f t="shared" ref="F40:F58" si="12">HEX2DEC(E40)</f>
        <v>190</v>
      </c>
      <c r="G40" s="3">
        <f t="shared" si="11"/>
        <v>33</v>
      </c>
      <c r="H40" s="27"/>
      <c r="I40" s="27"/>
      <c r="J40" s="12">
        <f t="shared" si="1"/>
        <v>-4705.0029999999997</v>
      </c>
      <c r="K40" s="13">
        <f t="shared" si="2"/>
        <v>37575.8361</v>
      </c>
      <c r="L40" s="13">
        <f t="shared" si="3"/>
        <v>-126106.5267</v>
      </c>
      <c r="M40" s="13">
        <f t="shared" si="4"/>
        <v>217220.40588599999</v>
      </c>
      <c r="N40" s="13">
        <f t="shared" si="5"/>
        <v>-200981.37616722001</v>
      </c>
      <c r="O40" s="13">
        <f t="shared" si="6"/>
        <v>94982.819835261602</v>
      </c>
      <c r="P40" s="13">
        <f t="shared" si="7"/>
        <v>-17986.602437127123</v>
      </c>
      <c r="Q40" s="14">
        <f t="shared" si="8"/>
        <v>-0.44648308553223615</v>
      </c>
      <c r="R40" s="21">
        <f t="shared" si="9"/>
        <v>189.55351691446776</v>
      </c>
      <c r="S40" s="3" t="str">
        <f t="shared" si="10"/>
        <v>¾</v>
      </c>
    </row>
    <row r="41" spans="1:19" x14ac:dyDescent="0.3">
      <c r="A41" s="1"/>
      <c r="D41" s="27"/>
      <c r="E41" s="7" t="s">
        <v>2</v>
      </c>
      <c r="F41" s="2">
        <f t="shared" si="12"/>
        <v>110</v>
      </c>
      <c r="G41" s="3">
        <f t="shared" si="11"/>
        <v>34</v>
      </c>
      <c r="H41" s="27"/>
      <c r="I41" s="27"/>
      <c r="J41" s="12">
        <f t="shared" si="1"/>
        <v>-4853.2380000000003</v>
      </c>
      <c r="K41" s="13">
        <f t="shared" si="2"/>
        <v>39887.664400000001</v>
      </c>
      <c r="L41" s="13">
        <f t="shared" si="3"/>
        <v>-137921.66640000002</v>
      </c>
      <c r="M41" s="13">
        <f t="shared" si="4"/>
        <v>244771.31977599999</v>
      </c>
      <c r="N41" s="13">
        <f t="shared" si="5"/>
        <v>-233335.43736896</v>
      </c>
      <c r="O41" s="13">
        <f t="shared" si="6"/>
        <v>113614.8035009024</v>
      </c>
      <c r="P41" s="13">
        <f t="shared" si="7"/>
        <v>-22166.849648073468</v>
      </c>
      <c r="Q41" s="14">
        <f t="shared" si="8"/>
        <v>-3.4037401310997666</v>
      </c>
      <c r="R41" s="21">
        <f t="shared" si="9"/>
        <v>106.59625986890023</v>
      </c>
      <c r="S41" s="3" t="str">
        <f t="shared" si="10"/>
        <v>n</v>
      </c>
    </row>
    <row r="42" spans="1:19" x14ac:dyDescent="0.3">
      <c r="A42" s="1"/>
      <c r="D42" s="27"/>
      <c r="E42" s="7">
        <v>73</v>
      </c>
      <c r="F42" s="2">
        <f t="shared" si="12"/>
        <v>115</v>
      </c>
      <c r="G42" s="3">
        <f t="shared" si="11"/>
        <v>35</v>
      </c>
      <c r="H42" s="27"/>
      <c r="I42" s="27"/>
      <c r="J42" s="12">
        <f t="shared" si="1"/>
        <v>-5001.473</v>
      </c>
      <c r="K42" s="13">
        <f t="shared" si="2"/>
        <v>42268.502500000002</v>
      </c>
      <c r="L42" s="13">
        <f t="shared" si="3"/>
        <v>-150452.66250000001</v>
      </c>
      <c r="M42" s="13">
        <f t="shared" si="4"/>
        <v>274863.47875000001</v>
      </c>
      <c r="N42" s="13">
        <f t="shared" si="5"/>
        <v>-269728.18993749999</v>
      </c>
      <c r="O42" s="13">
        <f t="shared" si="6"/>
        <v>135197.81896249999</v>
      </c>
      <c r="P42" s="13">
        <f t="shared" si="7"/>
        <v>-27153.628174531244</v>
      </c>
      <c r="Q42" s="14">
        <f t="shared" si="8"/>
        <v>-6.1533995312347542</v>
      </c>
      <c r="R42" s="21">
        <f t="shared" si="9"/>
        <v>108.84660046876525</v>
      </c>
      <c r="S42" s="3" t="str">
        <f t="shared" si="10"/>
        <v>s</v>
      </c>
    </row>
    <row r="43" spans="1:19" x14ac:dyDescent="0.3">
      <c r="A43" s="1"/>
      <c r="D43" s="27"/>
      <c r="E43" s="7">
        <v>65</v>
      </c>
      <c r="F43" s="2">
        <f t="shared" si="12"/>
        <v>101</v>
      </c>
      <c r="G43" s="3">
        <f t="shared" si="11"/>
        <v>36</v>
      </c>
      <c r="H43" s="27"/>
      <c r="I43" s="27"/>
      <c r="J43" s="12">
        <f t="shared" si="1"/>
        <v>-5149.7080000000005</v>
      </c>
      <c r="K43" s="13">
        <f t="shared" si="2"/>
        <v>44718.350399999996</v>
      </c>
      <c r="L43" s="13">
        <f t="shared" si="3"/>
        <v>-163720.56960000002</v>
      </c>
      <c r="M43" s="13">
        <f t="shared" si="4"/>
        <v>307648.54425599996</v>
      </c>
      <c r="N43" s="13">
        <f t="shared" si="5"/>
        <v>-310526.46549504</v>
      </c>
      <c r="O43" s="13">
        <f t="shared" si="6"/>
        <v>160094.5043963904</v>
      </c>
      <c r="P43" s="13">
        <f t="shared" si="7"/>
        <v>-33072.65508674764</v>
      </c>
      <c r="Q43" s="14">
        <f t="shared" si="8"/>
        <v>-7.9991293973071151</v>
      </c>
      <c r="R43" s="21">
        <f t="shared" si="9"/>
        <v>93.000870602692885</v>
      </c>
      <c r="S43" s="3" t="str">
        <f t="shared" si="10"/>
        <v>e</v>
      </c>
    </row>
    <row r="44" spans="1:19" x14ac:dyDescent="0.3">
      <c r="A44" s="1"/>
      <c r="D44" s="27"/>
      <c r="E44" s="7">
        <v>67</v>
      </c>
      <c r="F44" s="2">
        <f t="shared" si="12"/>
        <v>103</v>
      </c>
      <c r="G44" s="3">
        <f t="shared" si="11"/>
        <v>37</v>
      </c>
      <c r="H44" s="27"/>
      <c r="I44" s="27"/>
      <c r="J44" s="12">
        <f t="shared" si="1"/>
        <v>-5297.9430000000002</v>
      </c>
      <c r="K44" s="13">
        <f t="shared" si="2"/>
        <v>47237.208099999996</v>
      </c>
      <c r="L44" s="13">
        <f t="shared" si="3"/>
        <v>-177746.4423</v>
      </c>
      <c r="M44" s="13">
        <f t="shared" si="4"/>
        <v>343282.57372599997</v>
      </c>
      <c r="N44" s="13">
        <f t="shared" si="5"/>
        <v>-356118.66493178002</v>
      </c>
      <c r="O44" s="13">
        <f t="shared" si="6"/>
        <v>188699.94076687761</v>
      </c>
      <c r="P44" s="13">
        <f t="shared" si="7"/>
        <v>-40064.859561457044</v>
      </c>
      <c r="Q44" s="14">
        <f t="shared" si="8"/>
        <v>-8.1872003594835405</v>
      </c>
      <c r="R44" s="21">
        <f t="shared" si="9"/>
        <v>94.812799640516459</v>
      </c>
      <c r="S44" s="3" t="str">
        <f t="shared" si="10"/>
        <v>g</v>
      </c>
    </row>
    <row r="45" spans="1:19" x14ac:dyDescent="0.3">
      <c r="A45" s="1"/>
      <c r="D45" s="27"/>
      <c r="E45" s="7">
        <v>75</v>
      </c>
      <c r="F45" s="2">
        <f t="shared" si="12"/>
        <v>117</v>
      </c>
      <c r="G45" s="3">
        <f t="shared" si="11"/>
        <v>38</v>
      </c>
      <c r="H45" s="27"/>
      <c r="I45" s="27"/>
      <c r="J45" s="12">
        <f t="shared" si="1"/>
        <v>-5446.1779999999999</v>
      </c>
      <c r="K45" s="13">
        <f t="shared" si="2"/>
        <v>49825.075599999996</v>
      </c>
      <c r="L45" s="13">
        <f t="shared" si="3"/>
        <v>-192551.3352</v>
      </c>
      <c r="M45" s="13">
        <f t="shared" si="4"/>
        <v>381926.02057599998</v>
      </c>
      <c r="N45" s="13">
        <f t="shared" si="5"/>
        <v>-406915.37467072002</v>
      </c>
      <c r="O45" s="13">
        <f t="shared" si="6"/>
        <v>221443.53167221762</v>
      </c>
      <c r="P45" s="13">
        <f t="shared" si="7"/>
        <v>-48287.723645962491</v>
      </c>
      <c r="Q45" s="14">
        <f t="shared" si="8"/>
        <v>-5.9836684649126255</v>
      </c>
      <c r="R45" s="21">
        <f t="shared" si="9"/>
        <v>111.01633153508737</v>
      </c>
      <c r="S45" s="3" t="str">
        <f t="shared" si="10"/>
        <v>u</v>
      </c>
    </row>
    <row r="46" spans="1:19" x14ac:dyDescent="0.3">
      <c r="A46" s="1"/>
      <c r="D46" s="27"/>
      <c r="E46" s="7">
        <v>65</v>
      </c>
      <c r="F46" s="2">
        <f t="shared" si="12"/>
        <v>101</v>
      </c>
      <c r="G46" s="3">
        <f t="shared" si="11"/>
        <v>39</v>
      </c>
      <c r="H46" s="27"/>
      <c r="I46" s="27"/>
      <c r="J46" s="12">
        <f t="shared" si="1"/>
        <v>-5594.4130000000005</v>
      </c>
      <c r="K46" s="13">
        <f t="shared" si="2"/>
        <v>52481.952899999997</v>
      </c>
      <c r="L46" s="13">
        <f t="shared" si="3"/>
        <v>-208156.30290000001</v>
      </c>
      <c r="M46" s="13">
        <f t="shared" si="4"/>
        <v>423743.73420599999</v>
      </c>
      <c r="N46" s="13">
        <f t="shared" si="5"/>
        <v>-463349.98293246003</v>
      </c>
      <c r="O46" s="13">
        <f t="shared" si="6"/>
        <v>258790.93614401043</v>
      </c>
      <c r="P46" s="13">
        <f t="shared" si="7"/>
        <v>-57916.69959679179</v>
      </c>
      <c r="Q46" s="14">
        <f t="shared" si="8"/>
        <v>-0.77517924143467098</v>
      </c>
      <c r="R46" s="21">
        <f t="shared" si="9"/>
        <v>100.22482075856533</v>
      </c>
      <c r="S46" s="3" t="str">
        <f t="shared" si="10"/>
        <v>e</v>
      </c>
    </row>
    <row r="47" spans="1:19" x14ac:dyDescent="0.3">
      <c r="A47" s="1"/>
      <c r="D47" s="27"/>
      <c r="E47" s="7" t="s">
        <v>6</v>
      </c>
      <c r="F47" s="2">
        <f t="shared" si="12"/>
        <v>109</v>
      </c>
      <c r="G47" s="3">
        <f t="shared" si="11"/>
        <v>40</v>
      </c>
      <c r="H47" s="27"/>
      <c r="I47" s="27"/>
      <c r="J47" s="12">
        <f t="shared" si="1"/>
        <v>-5742.6480000000001</v>
      </c>
      <c r="K47" s="13">
        <f t="shared" si="2"/>
        <v>55207.839999999997</v>
      </c>
      <c r="L47" s="13">
        <f t="shared" si="3"/>
        <v>-224582.39999999999</v>
      </c>
      <c r="M47" s="13">
        <f t="shared" si="4"/>
        <v>468904.95999999996</v>
      </c>
      <c r="N47" s="13">
        <f t="shared" si="5"/>
        <v>-525879.29599999997</v>
      </c>
      <c r="O47" s="13">
        <f t="shared" si="6"/>
        <v>301246.05440000002</v>
      </c>
      <c r="P47" s="13">
        <f t="shared" si="7"/>
        <v>-69146.705919999993</v>
      </c>
      <c r="Q47" s="14">
        <f t="shared" si="8"/>
        <v>7.8044800000352552</v>
      </c>
      <c r="R47" s="21">
        <f t="shared" si="9"/>
        <v>116.80448000003526</v>
      </c>
      <c r="S47" s="3" t="str">
        <f t="shared" si="10"/>
        <v>m</v>
      </c>
    </row>
    <row r="48" spans="1:19" x14ac:dyDescent="0.3">
      <c r="A48" s="1"/>
      <c r="D48" s="27"/>
      <c r="E48" s="7" t="s">
        <v>7</v>
      </c>
      <c r="F48" s="2">
        <f t="shared" si="12"/>
        <v>46</v>
      </c>
      <c r="G48" s="3">
        <f t="shared" si="11"/>
        <v>41</v>
      </c>
      <c r="H48" s="27"/>
      <c r="I48" s="27"/>
      <c r="J48" s="12">
        <f t="shared" si="1"/>
        <v>-5890.8829999999998</v>
      </c>
      <c r="K48" s="13">
        <f t="shared" si="2"/>
        <v>58002.736899999996</v>
      </c>
      <c r="L48" s="13">
        <f t="shared" si="3"/>
        <v>-241850.68110000002</v>
      </c>
      <c r="M48" s="13">
        <f t="shared" si="4"/>
        <v>517583.33932600002</v>
      </c>
      <c r="N48" s="13">
        <f t="shared" si="5"/>
        <v>-594984.15448353998</v>
      </c>
      <c r="O48" s="13">
        <f t="shared" si="6"/>
        <v>349353.06655028241</v>
      </c>
      <c r="P48" s="13">
        <f t="shared" si="7"/>
        <v>-82193.704240189458</v>
      </c>
      <c r="Q48" s="14">
        <f t="shared" si="8"/>
        <v>19.719952552986797</v>
      </c>
      <c r="R48" s="21">
        <f t="shared" si="9"/>
        <v>65.719952552986797</v>
      </c>
      <c r="S48" s="3" t="str">
        <f t="shared" si="10"/>
        <v>.</v>
      </c>
    </row>
    <row r="49" spans="1:19" x14ac:dyDescent="0.3">
      <c r="A49" s="1"/>
      <c r="D49" s="27"/>
      <c r="E49" s="7">
        <v>0</v>
      </c>
      <c r="F49" s="2">
        <f t="shared" si="12"/>
        <v>0</v>
      </c>
      <c r="G49" s="3">
        <f t="shared" si="11"/>
        <v>42</v>
      </c>
      <c r="H49" s="27"/>
      <c r="I49" s="27"/>
      <c r="J49" s="12">
        <f t="shared" si="1"/>
        <v>-6039.1180000000004</v>
      </c>
      <c r="K49" s="13">
        <f t="shared" si="2"/>
        <v>60866.643599999996</v>
      </c>
      <c r="L49" s="13">
        <f t="shared" si="3"/>
        <v>-259982.20080000002</v>
      </c>
      <c r="M49" s="13">
        <f t="shared" si="4"/>
        <v>569956.90953599999</v>
      </c>
      <c r="N49" s="13">
        <f t="shared" si="5"/>
        <v>-671170.04958528001</v>
      </c>
      <c r="O49" s="13">
        <f t="shared" si="6"/>
        <v>403698.52425692161</v>
      </c>
      <c r="P49" s="13">
        <f t="shared" si="7"/>
        <v>-97296.359125319403</v>
      </c>
      <c r="Q49" s="14">
        <f t="shared" si="8"/>
        <v>34.349882322130725</v>
      </c>
      <c r="R49" s="21">
        <f t="shared" si="9"/>
        <v>34.349882322130725</v>
      </c>
      <c r="S49" s="3" t="e">
        <f t="shared" si="10"/>
        <v>#VALUE!</v>
      </c>
    </row>
    <row r="50" spans="1:19" x14ac:dyDescent="0.3">
      <c r="A50" s="1"/>
      <c r="D50" s="27"/>
      <c r="E50" s="15" t="s">
        <v>8</v>
      </c>
      <c r="F50" s="16">
        <f t="shared" si="12"/>
        <v>45</v>
      </c>
      <c r="G50" s="16">
        <f t="shared" si="11"/>
        <v>43</v>
      </c>
      <c r="H50" s="27"/>
      <c r="I50" s="27"/>
      <c r="J50" s="18">
        <f t="shared" si="1"/>
        <v>-6187.3530000000001</v>
      </c>
      <c r="K50" s="19">
        <f t="shared" si="2"/>
        <v>63799.560099999995</v>
      </c>
      <c r="L50" s="19">
        <f t="shared" si="3"/>
        <v>-278998.01370000001</v>
      </c>
      <c r="M50" s="19">
        <f t="shared" si="4"/>
        <v>626208.10396600002</v>
      </c>
      <c r="N50" s="19">
        <f t="shared" si="5"/>
        <v>-754967.73936422006</v>
      </c>
      <c r="O50" s="19">
        <f t="shared" si="6"/>
        <v>464913.49534697365</v>
      </c>
      <c r="P50" s="19">
        <f t="shared" si="7"/>
        <v>-114717.78299437604</v>
      </c>
      <c r="Q50" s="20">
        <f t="shared" si="8"/>
        <v>50.270354377556941</v>
      </c>
      <c r="R50" s="21">
        <f t="shared" si="9"/>
        <v>95.270354377556941</v>
      </c>
      <c r="S50" s="3" t="str">
        <f t="shared" si="10"/>
        <v>-</v>
      </c>
    </row>
    <row r="51" spans="1:19" x14ac:dyDescent="0.3">
      <c r="A51" s="1"/>
      <c r="D51" s="27"/>
      <c r="E51" s="7" t="s">
        <v>1</v>
      </c>
      <c r="F51" s="2">
        <f t="shared" si="12"/>
        <v>198</v>
      </c>
      <c r="G51" s="3">
        <f t="shared" si="11"/>
        <v>44</v>
      </c>
      <c r="H51" s="27"/>
      <c r="I51" s="27"/>
      <c r="J51" s="12">
        <f t="shared" si="1"/>
        <v>-6335.5879999999997</v>
      </c>
      <c r="K51" s="13">
        <f t="shared" si="2"/>
        <v>66801.486399999994</v>
      </c>
      <c r="L51" s="13">
        <f t="shared" si="3"/>
        <v>-298919.17440000002</v>
      </c>
      <c r="M51" s="13">
        <f t="shared" si="4"/>
        <v>686523.75193599996</v>
      </c>
      <c r="N51" s="13">
        <f t="shared" si="5"/>
        <v>-846933.86500096007</v>
      </c>
      <c r="O51" s="13">
        <f t="shared" si="6"/>
        <v>533675.76137891843</v>
      </c>
      <c r="P51" s="13">
        <f t="shared" si="7"/>
        <v>-134747.36823497521</v>
      </c>
      <c r="Q51" s="14">
        <f t="shared" si="8"/>
        <v>65.004078983096406</v>
      </c>
      <c r="R51" s="21">
        <f t="shared" si="9"/>
        <v>263.00407898309641</v>
      </c>
      <c r="S51" s="3" t="str">
        <f t="shared" si="10"/>
        <v>Æ</v>
      </c>
    </row>
    <row r="52" spans="1:19" x14ac:dyDescent="0.3">
      <c r="D52" s="27"/>
      <c r="E52" s="7" t="s">
        <v>9</v>
      </c>
      <c r="F52" s="2">
        <f t="shared" si="12"/>
        <v>201</v>
      </c>
      <c r="G52" s="3">
        <f t="shared" si="11"/>
        <v>45</v>
      </c>
      <c r="H52" s="27"/>
      <c r="I52" s="27"/>
      <c r="J52" s="12">
        <f t="shared" si="1"/>
        <v>-6483.8230000000003</v>
      </c>
      <c r="K52" s="13">
        <f t="shared" si="2"/>
        <v>69872.422500000001</v>
      </c>
      <c r="L52" s="13">
        <f t="shared" si="3"/>
        <v>-319766.73749999999</v>
      </c>
      <c r="M52" s="13">
        <f t="shared" si="4"/>
        <v>751095.07874999999</v>
      </c>
      <c r="N52" s="13">
        <f t="shared" si="5"/>
        <v>-947651.56706250005</v>
      </c>
      <c r="O52" s="13">
        <f t="shared" si="6"/>
        <v>610712.06816250004</v>
      </c>
      <c r="P52" s="13">
        <f t="shared" si="7"/>
        <v>-157702.70865796873</v>
      </c>
      <c r="Q52" s="14">
        <f t="shared" si="8"/>
        <v>74.733192031271756</v>
      </c>
      <c r="R52" s="21">
        <f t="shared" si="9"/>
        <v>275.73319203127176</v>
      </c>
      <c r="S52" s="3" t="str">
        <f t="shared" si="10"/>
        <v>É</v>
      </c>
    </row>
    <row r="53" spans="1:19" x14ac:dyDescent="0.3">
      <c r="D53" s="27"/>
      <c r="E53" s="7">
        <v>21</v>
      </c>
      <c r="F53" s="2">
        <f t="shared" si="12"/>
        <v>33</v>
      </c>
      <c r="G53" s="3">
        <f t="shared" si="11"/>
        <v>46</v>
      </c>
      <c r="H53" s="27"/>
      <c r="I53" s="27"/>
      <c r="J53" s="12">
        <f t="shared" si="1"/>
        <v>-6632.058</v>
      </c>
      <c r="K53" s="13">
        <f t="shared" si="2"/>
        <v>73012.368399999992</v>
      </c>
      <c r="L53" s="13">
        <f t="shared" si="3"/>
        <v>-341561.75760000001</v>
      </c>
      <c r="M53" s="13">
        <f t="shared" si="4"/>
        <v>820117.70569600002</v>
      </c>
      <c r="N53" s="13">
        <f t="shared" si="5"/>
        <v>-1057731.1017670401</v>
      </c>
      <c r="O53" s="13">
        <f t="shared" si="6"/>
        <v>696800.42923197441</v>
      </c>
      <c r="P53" s="13">
        <f t="shared" si="7"/>
        <v>-183931.61241612618</v>
      </c>
      <c r="Q53" s="14">
        <f t="shared" si="8"/>
        <v>73.973544808104634</v>
      </c>
      <c r="R53" s="21">
        <f t="shared" si="9"/>
        <v>106.97354480810463</v>
      </c>
      <c r="S53" s="3" t="str">
        <f t="shared" si="10"/>
        <v>!</v>
      </c>
    </row>
    <row r="54" spans="1:19" x14ac:dyDescent="0.3">
      <c r="D54" s="27"/>
      <c r="E54" s="7" t="s">
        <v>10</v>
      </c>
      <c r="F54" s="2">
        <f t="shared" si="12"/>
        <v>183</v>
      </c>
      <c r="G54" s="3">
        <f t="shared" si="11"/>
        <v>47</v>
      </c>
      <c r="H54" s="27"/>
      <c r="I54" s="27"/>
      <c r="J54" s="12">
        <f t="shared" si="1"/>
        <v>-6780.2930000000006</v>
      </c>
      <c r="K54" s="13">
        <f t="shared" si="2"/>
        <v>76221.324099999998</v>
      </c>
      <c r="L54" s="13">
        <f t="shared" si="3"/>
        <v>-364325.2893</v>
      </c>
      <c r="M54" s="13">
        <f t="shared" si="4"/>
        <v>893791.65004600002</v>
      </c>
      <c r="N54" s="13">
        <f t="shared" si="5"/>
        <v>-1177810.4572487799</v>
      </c>
      <c r="O54" s="13">
        <f t="shared" si="6"/>
        <v>792772.4822727656</v>
      </c>
      <c r="P54" s="13">
        <f t="shared" si="7"/>
        <v>-213814.20851396356</v>
      </c>
      <c r="Q54" s="14">
        <f t="shared" si="8"/>
        <v>55.208356022078078</v>
      </c>
      <c r="R54" s="21">
        <f t="shared" si="9"/>
        <v>238.20835602207808</v>
      </c>
      <c r="S54" s="3" t="str">
        <f t="shared" si="10"/>
        <v>·</v>
      </c>
    </row>
    <row r="55" spans="1:19" x14ac:dyDescent="0.3">
      <c r="D55" s="27"/>
      <c r="E55" s="7" t="s">
        <v>11</v>
      </c>
      <c r="F55" s="2">
        <f t="shared" si="12"/>
        <v>184</v>
      </c>
      <c r="G55" s="3">
        <f t="shared" si="11"/>
        <v>48</v>
      </c>
      <c r="H55" s="27"/>
      <c r="I55" s="27"/>
      <c r="J55" s="12">
        <f t="shared" si="1"/>
        <v>-6928.5280000000002</v>
      </c>
      <c r="K55" s="13">
        <f t="shared" si="2"/>
        <v>79499.289600000004</v>
      </c>
      <c r="L55" s="13">
        <f t="shared" si="3"/>
        <v>-388078.3872</v>
      </c>
      <c r="M55" s="13">
        <f t="shared" si="4"/>
        <v>972321.32505600003</v>
      </c>
      <c r="N55" s="13">
        <f t="shared" si="5"/>
        <v>-1308555.9698227199</v>
      </c>
      <c r="O55" s="13">
        <f t="shared" si="6"/>
        <v>899515.89850152971</v>
      </c>
      <c r="P55" s="13">
        <f t="shared" si="7"/>
        <v>-247765.14903579029</v>
      </c>
      <c r="Q55" s="14">
        <f t="shared" si="8"/>
        <v>8.4790990194887854</v>
      </c>
      <c r="R55" s="21">
        <f t="shared" si="9"/>
        <v>192.47909901948879</v>
      </c>
      <c r="S55" s="3" t="str">
        <f t="shared" si="10"/>
        <v>¸</v>
      </c>
    </row>
    <row r="56" spans="1:19" x14ac:dyDescent="0.3">
      <c r="D56" s="27"/>
      <c r="E56" s="7" t="s">
        <v>12</v>
      </c>
      <c r="F56" s="2">
        <f t="shared" si="12"/>
        <v>127</v>
      </c>
      <c r="G56" s="3">
        <f t="shared" si="11"/>
        <v>49</v>
      </c>
      <c r="H56" s="27"/>
      <c r="I56" s="27"/>
      <c r="J56" s="12">
        <f t="shared" si="1"/>
        <v>-7076.7629999999999</v>
      </c>
      <c r="K56" s="13">
        <f t="shared" si="2"/>
        <v>82846.264899999995</v>
      </c>
      <c r="L56" s="13">
        <f t="shared" si="3"/>
        <v>-412842.10590000002</v>
      </c>
      <c r="M56" s="13">
        <f t="shared" si="4"/>
        <v>1055915.539966</v>
      </c>
      <c r="N56" s="13">
        <f t="shared" si="5"/>
        <v>-1450662.9402494601</v>
      </c>
      <c r="O56" s="13">
        <f t="shared" si="6"/>
        <v>1017976.8449996265</v>
      </c>
      <c r="P56" s="13">
        <f t="shared" si="7"/>
        <v>-286235.90921904624</v>
      </c>
      <c r="Q56" s="14">
        <f t="shared" si="8"/>
        <v>-79.06850287981797</v>
      </c>
      <c r="R56" s="21">
        <f t="shared" si="9"/>
        <v>47.93149712018203</v>
      </c>
      <c r="S56" s="3" t="str">
        <f t="shared" si="10"/>
        <v></v>
      </c>
    </row>
    <row r="57" spans="1:19" x14ac:dyDescent="0.3">
      <c r="D57" s="27"/>
      <c r="E57" s="7" t="s">
        <v>13</v>
      </c>
      <c r="F57" s="2">
        <f t="shared" si="12"/>
        <v>207</v>
      </c>
      <c r="G57" s="3">
        <f t="shared" si="11"/>
        <v>50</v>
      </c>
      <c r="H57" s="27"/>
      <c r="I57" s="27"/>
      <c r="J57" s="12">
        <f t="shared" si="1"/>
        <v>-7224.9980000000005</v>
      </c>
      <c r="K57" s="13">
        <f t="shared" si="2"/>
        <v>86262.25</v>
      </c>
      <c r="L57" s="13">
        <f t="shared" si="3"/>
        <v>-438637.5</v>
      </c>
      <c r="M57" s="13">
        <f t="shared" si="4"/>
        <v>1144787.5</v>
      </c>
      <c r="N57" s="13">
        <f t="shared" si="5"/>
        <v>-1604856.25</v>
      </c>
      <c r="O57" s="13">
        <f t="shared" si="6"/>
        <v>1149162.5</v>
      </c>
      <c r="P57" s="13">
        <f t="shared" si="7"/>
        <v>-329717.18749999994</v>
      </c>
      <c r="Q57" s="14">
        <f t="shared" si="8"/>
        <v>-223.68549999996321</v>
      </c>
      <c r="R57" s="21">
        <f t="shared" si="9"/>
        <v>-16.685499999963213</v>
      </c>
      <c r="S57" s="3" t="str">
        <f t="shared" si="10"/>
        <v>Ï</v>
      </c>
    </row>
    <row r="58" spans="1:19" x14ac:dyDescent="0.3">
      <c r="D58" s="27"/>
      <c r="E58" s="7"/>
      <c r="F58" s="2">
        <f t="shared" si="12"/>
        <v>0</v>
      </c>
      <c r="G58" s="3">
        <f t="shared" si="11"/>
        <v>51</v>
      </c>
      <c r="H58" s="27"/>
      <c r="I58" s="27"/>
      <c r="J58" s="12">
        <f t="shared" si="1"/>
        <v>-7373.2330000000002</v>
      </c>
      <c r="K58" s="13">
        <f t="shared" si="2"/>
        <v>89747.244900000005</v>
      </c>
      <c r="L58" s="13">
        <f t="shared" si="3"/>
        <v>-465485.62410000002</v>
      </c>
      <c r="M58" s="13">
        <f t="shared" si="4"/>
        <v>1239154.8063659999</v>
      </c>
      <c r="N58" s="13">
        <f t="shared" si="5"/>
        <v>-1771890.9775205401</v>
      </c>
      <c r="O58" s="13">
        <f t="shared" si="6"/>
        <v>1294143.6211274664</v>
      </c>
      <c r="P58" s="13">
        <f t="shared" si="7"/>
        <v>-378741.40765888029</v>
      </c>
      <c r="Q58" s="14">
        <f t="shared" si="8"/>
        <v>-445.5698859540862</v>
      </c>
      <c r="R58" s="21">
        <f t="shared" si="9"/>
        <v>-445.5698859540862</v>
      </c>
      <c r="S58" s="3" t="e">
        <f t="shared" si="10"/>
        <v>#VALUE!</v>
      </c>
    </row>
  </sheetData>
  <mergeCells count="5">
    <mergeCell ref="H7:I7"/>
    <mergeCell ref="D8:D14"/>
    <mergeCell ref="Q7:R7"/>
    <mergeCell ref="H16:I58"/>
    <mergeCell ref="D15:D58"/>
  </mergeCells>
  <phoneticPr fontId="2" type="noConversion"/>
  <conditionalFormatting sqref="F7:F58">
    <cfRule type="colorScale" priority="2">
      <colorScale>
        <cfvo type="min"/>
        <cfvo type="max"/>
        <color theme="2" tint="-9.9978637043366805E-2"/>
        <color rgb="FFFFFF00"/>
      </colorScale>
    </cfRule>
  </conditionalFormatting>
  <conditionalFormatting sqref="F8:F58">
    <cfRule type="colorScale" priority="1">
      <colorScale>
        <cfvo type="min"/>
        <cfvo type="num" val="0"/>
        <cfvo type="max"/>
        <color theme="6" tint="0.79998168889431442"/>
        <color rgb="FFFFFF00"/>
        <color rgb="FF00B0F0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6EC0-CF3B-4E31-BB26-0CC3BE19EB4C}">
  <dimension ref="D7:S58"/>
  <sheetViews>
    <sheetView topLeftCell="A32" workbookViewId="0">
      <selection activeCell="U43" sqref="U43"/>
    </sheetView>
  </sheetViews>
  <sheetFormatPr defaultRowHeight="14.4" x14ac:dyDescent="0.3"/>
  <cols>
    <col min="3" max="3" width="8.88671875" customWidth="1"/>
    <col min="4" max="4" width="14.109375" customWidth="1"/>
    <col min="5" max="5" width="16.21875" customWidth="1"/>
    <col min="6" max="6" width="20.77734375" customWidth="1"/>
    <col min="7" max="7" width="22.33203125" customWidth="1"/>
    <col min="9" max="9" width="13.6640625" customWidth="1"/>
    <col min="10" max="10" width="14" customWidth="1"/>
    <col min="11" max="11" width="12.5546875" customWidth="1"/>
    <col min="12" max="12" width="13.109375" customWidth="1"/>
    <col min="17" max="17" width="21.5546875" customWidth="1"/>
    <col min="18" max="18" width="13.44140625" customWidth="1"/>
  </cols>
  <sheetData>
    <row r="7" spans="4:19" x14ac:dyDescent="0.3">
      <c r="D7" s="8" t="s">
        <v>25</v>
      </c>
      <c r="E7" s="9" t="s">
        <v>14</v>
      </c>
      <c r="F7" s="8" t="s">
        <v>34</v>
      </c>
      <c r="G7" s="10" t="s">
        <v>15</v>
      </c>
      <c r="H7" s="22" t="s">
        <v>24</v>
      </c>
      <c r="I7" s="23"/>
      <c r="J7" s="11" t="s">
        <v>26</v>
      </c>
      <c r="K7" s="10" t="s">
        <v>27</v>
      </c>
      <c r="L7" s="10" t="s">
        <v>28</v>
      </c>
      <c r="M7" s="10" t="s">
        <v>29</v>
      </c>
      <c r="N7" s="10" t="s">
        <v>30</v>
      </c>
      <c r="O7" s="10" t="s">
        <v>31</v>
      </c>
      <c r="P7" s="10" t="s">
        <v>32</v>
      </c>
      <c r="Q7" s="10" t="s">
        <v>33</v>
      </c>
      <c r="R7" s="10" t="s">
        <v>36</v>
      </c>
      <c r="S7" s="10" t="s">
        <v>35</v>
      </c>
    </row>
    <row r="8" spans="4:19" x14ac:dyDescent="0.3">
      <c r="D8" s="24">
        <v>3</v>
      </c>
      <c r="E8" s="7">
        <v>54</v>
      </c>
      <c r="F8" s="2">
        <f t="shared" ref="F8:F58" si="0">HEX2DEC(E8)</f>
        <v>84</v>
      </c>
      <c r="G8" s="3">
        <v>1</v>
      </c>
      <c r="H8" s="5" t="s">
        <v>16</v>
      </c>
      <c r="I8" s="4">
        <v>186.75200000000001</v>
      </c>
      <c r="J8" s="12">
        <f>I$8+(I$9+D$8)*G8</f>
        <v>41.516999999999996</v>
      </c>
      <c r="K8" s="13">
        <f>I$10*G8^2</f>
        <v>34.504899999999999</v>
      </c>
      <c r="L8" s="13">
        <f>I$11*G8^3</f>
        <v>-3.5091000000000001</v>
      </c>
      <c r="M8" s="13">
        <f>I$12*G8^4</f>
        <v>0.183166</v>
      </c>
      <c r="N8" s="13">
        <f>I$13*G8^5</f>
        <v>-5.1355400000000001E-3</v>
      </c>
      <c r="O8" s="13">
        <f>I$14*G8^6</f>
        <v>7.3546400000000005E-5</v>
      </c>
      <c r="P8" s="13">
        <f>I$15*G8^7</f>
        <v>-4.2203799999999993E-7</v>
      </c>
      <c r="Q8" s="14">
        <f>J8+K8+L8+M8+N8+O8+P8</f>
        <v>72.69090358436199</v>
      </c>
      <c r="R8" s="21">
        <f>Q8+F8</f>
        <v>156.69090358436199</v>
      </c>
      <c r="S8" s="3" t="str">
        <f>CHAR(F8)</f>
        <v>T</v>
      </c>
    </row>
    <row r="9" spans="4:19" x14ac:dyDescent="0.3">
      <c r="D9" s="24"/>
      <c r="E9" s="7">
        <v>65</v>
      </c>
      <c r="F9" s="2">
        <f t="shared" si="0"/>
        <v>101</v>
      </c>
      <c r="G9" s="3">
        <f>G8+1</f>
        <v>2</v>
      </c>
      <c r="H9" s="6" t="s">
        <v>17</v>
      </c>
      <c r="I9" s="3">
        <v>-148.23500000000001</v>
      </c>
      <c r="J9" s="12">
        <f t="shared" ref="J9:J58" si="1">I$8+(I$9+D$8)*G9</f>
        <v>-103.71800000000002</v>
      </c>
      <c r="K9" s="13">
        <f t="shared" ref="K9:K58" si="2">I$10*G9^2</f>
        <v>138.0196</v>
      </c>
      <c r="L9" s="13">
        <f t="shared" ref="L9:L58" si="3">I$11*G9^3</f>
        <v>-28.072800000000001</v>
      </c>
      <c r="M9" s="13">
        <f t="shared" ref="M9:M58" si="4">I$12*G9^4</f>
        <v>2.9306559999999999</v>
      </c>
      <c r="N9" s="13">
        <f t="shared" ref="N9:N58" si="5">I$13*G9^5</f>
        <v>-0.16433728</v>
      </c>
      <c r="O9" s="13">
        <f t="shared" ref="O9:O58" si="6">I$14*G9^6</f>
        <v>4.7069696000000003E-3</v>
      </c>
      <c r="P9" s="13">
        <f t="shared" ref="P9:P58" si="7">I$15*G9^7</f>
        <v>-5.4020863999999991E-5</v>
      </c>
      <c r="Q9" s="14">
        <f t="shared" ref="Q9:Q58" si="8">J9+K9+L9+M9+N9+O9+P9</f>
        <v>8.9997716687359777</v>
      </c>
      <c r="R9" s="21">
        <f>Q9+F9</f>
        <v>109.99977166873597</v>
      </c>
      <c r="S9" s="3" t="str">
        <f>CHAR(F9)</f>
        <v>e</v>
      </c>
    </row>
    <row r="10" spans="4:19" x14ac:dyDescent="0.3">
      <c r="D10" s="24"/>
      <c r="E10" s="7">
        <v>63</v>
      </c>
      <c r="F10" s="2">
        <f t="shared" si="0"/>
        <v>99</v>
      </c>
      <c r="G10" s="3">
        <f>G9+1</f>
        <v>3</v>
      </c>
      <c r="H10" s="6" t="s">
        <v>18</v>
      </c>
      <c r="I10" s="3">
        <v>34.504899999999999</v>
      </c>
      <c r="J10" s="12">
        <f t="shared" si="1"/>
        <v>-248.95300000000003</v>
      </c>
      <c r="K10" s="13">
        <f t="shared" si="2"/>
        <v>310.54410000000001</v>
      </c>
      <c r="L10" s="13">
        <f t="shared" si="3"/>
        <v>-94.745699999999999</v>
      </c>
      <c r="M10" s="13">
        <f t="shared" si="4"/>
        <v>14.836446</v>
      </c>
      <c r="N10" s="13">
        <f t="shared" si="5"/>
        <v>-1.2479362199999999</v>
      </c>
      <c r="O10" s="13">
        <f t="shared" si="6"/>
        <v>5.3615325600000006E-2</v>
      </c>
      <c r="P10" s="13">
        <f t="shared" si="7"/>
        <v>-9.2299710599999985E-4</v>
      </c>
      <c r="Q10" s="14">
        <f t="shared" si="8"/>
        <v>-19.513397891506013</v>
      </c>
      <c r="R10" s="21">
        <f t="shared" ref="R10:R58" si="9">Q10+F10</f>
        <v>79.486602108493983</v>
      </c>
      <c r="S10" s="3" t="str">
        <f t="shared" ref="S10:S58" si="10">CHAR(F10)</f>
        <v>c</v>
      </c>
    </row>
    <row r="11" spans="4:19" x14ac:dyDescent="0.3">
      <c r="D11" s="24"/>
      <c r="E11" s="7" t="s">
        <v>2</v>
      </c>
      <c r="F11" s="2">
        <f t="shared" si="0"/>
        <v>110</v>
      </c>
      <c r="G11" s="3">
        <f t="shared" ref="G11:G58" si="11">G10+1</f>
        <v>4</v>
      </c>
      <c r="H11" s="6" t="s">
        <v>19</v>
      </c>
      <c r="I11" s="3">
        <v>-3.5091000000000001</v>
      </c>
      <c r="J11" s="12">
        <f t="shared" si="1"/>
        <v>-394.18800000000005</v>
      </c>
      <c r="K11" s="13">
        <f t="shared" si="2"/>
        <v>552.07839999999999</v>
      </c>
      <c r="L11" s="13">
        <f t="shared" si="3"/>
        <v>-224.58240000000001</v>
      </c>
      <c r="M11" s="13">
        <f t="shared" si="4"/>
        <v>46.890495999999999</v>
      </c>
      <c r="N11" s="13">
        <f t="shared" si="5"/>
        <v>-5.2587929600000001</v>
      </c>
      <c r="O11" s="13">
        <f t="shared" si="6"/>
        <v>0.30124605440000002</v>
      </c>
      <c r="P11" s="13">
        <f t="shared" si="7"/>
        <v>-6.9146705919999989E-3</v>
      </c>
      <c r="Q11" s="14">
        <f t="shared" si="8"/>
        <v>-24.765965576192066</v>
      </c>
      <c r="R11" s="21">
        <f t="shared" si="9"/>
        <v>85.234034423807941</v>
      </c>
      <c r="S11" s="3" t="str">
        <f t="shared" si="10"/>
        <v>n</v>
      </c>
    </row>
    <row r="12" spans="4:19" x14ac:dyDescent="0.3">
      <c r="D12" s="24"/>
      <c r="E12" s="7" t="s">
        <v>0</v>
      </c>
      <c r="F12" s="2">
        <f t="shared" si="0"/>
        <v>111</v>
      </c>
      <c r="G12" s="3">
        <f t="shared" si="11"/>
        <v>5</v>
      </c>
      <c r="H12" s="6" t="s">
        <v>20</v>
      </c>
      <c r="I12" s="3">
        <v>0.183166</v>
      </c>
      <c r="J12" s="12">
        <f t="shared" si="1"/>
        <v>-539.423</v>
      </c>
      <c r="K12" s="13">
        <f t="shared" si="2"/>
        <v>862.62249999999995</v>
      </c>
      <c r="L12" s="13">
        <f t="shared" si="3"/>
        <v>-438.63749999999999</v>
      </c>
      <c r="M12" s="13">
        <f t="shared" si="4"/>
        <v>114.47874999999999</v>
      </c>
      <c r="N12" s="13">
        <f t="shared" si="5"/>
        <v>-16.048562499999999</v>
      </c>
      <c r="O12" s="13">
        <f t="shared" si="6"/>
        <v>1.1491625000000001</v>
      </c>
      <c r="P12" s="13">
        <f t="shared" si="7"/>
        <v>-3.2971718749999997E-2</v>
      </c>
      <c r="Q12" s="14">
        <f t="shared" si="8"/>
        <v>-15.891621718750054</v>
      </c>
      <c r="R12" s="21">
        <f t="shared" si="9"/>
        <v>95.108378281249941</v>
      </c>
      <c r="S12" s="3" t="str">
        <f t="shared" si="10"/>
        <v>o</v>
      </c>
    </row>
    <row r="13" spans="4:19" x14ac:dyDescent="0.3">
      <c r="D13" s="24"/>
      <c r="E13" s="7">
        <v>33</v>
      </c>
      <c r="F13" s="2">
        <f t="shared" si="0"/>
        <v>51</v>
      </c>
      <c r="G13" s="3">
        <f t="shared" si="11"/>
        <v>6</v>
      </c>
      <c r="H13" s="6" t="s">
        <v>21</v>
      </c>
      <c r="I13" s="3">
        <v>-5.1355400000000001E-3</v>
      </c>
      <c r="J13" s="12">
        <f t="shared" si="1"/>
        <v>-684.65800000000013</v>
      </c>
      <c r="K13" s="13">
        <f t="shared" si="2"/>
        <v>1242.1764000000001</v>
      </c>
      <c r="L13" s="13">
        <f t="shared" si="3"/>
        <v>-757.96559999999999</v>
      </c>
      <c r="M13" s="13">
        <f t="shared" si="4"/>
        <v>237.38313600000001</v>
      </c>
      <c r="N13" s="13">
        <f t="shared" si="5"/>
        <v>-39.933959039999998</v>
      </c>
      <c r="O13" s="13">
        <f t="shared" si="6"/>
        <v>3.4313808384000004</v>
      </c>
      <c r="P13" s="13">
        <f t="shared" si="7"/>
        <v>-0.11814362956799998</v>
      </c>
      <c r="Q13" s="14">
        <f t="shared" si="8"/>
        <v>0.31521416883194397</v>
      </c>
      <c r="R13" s="21">
        <f t="shared" si="9"/>
        <v>51.315214168831943</v>
      </c>
      <c r="S13" s="3" t="str">
        <f t="shared" si="10"/>
        <v>3</v>
      </c>
    </row>
    <row r="14" spans="4:19" x14ac:dyDescent="0.3">
      <c r="D14" s="24"/>
      <c r="E14" s="7" t="s">
        <v>37</v>
      </c>
      <c r="F14" s="2">
        <f t="shared" si="0"/>
        <v>108</v>
      </c>
      <c r="G14" s="3">
        <f t="shared" si="11"/>
        <v>7</v>
      </c>
      <c r="H14" s="6" t="s">
        <v>22</v>
      </c>
      <c r="I14" s="3">
        <v>7.3546400000000005E-5</v>
      </c>
      <c r="J14" s="12">
        <f t="shared" si="1"/>
        <v>-829.89300000000003</v>
      </c>
      <c r="K14" s="13">
        <f t="shared" si="2"/>
        <v>1690.7401</v>
      </c>
      <c r="L14" s="13">
        <f t="shared" si="3"/>
        <v>-1203.6213</v>
      </c>
      <c r="M14" s="13">
        <f t="shared" si="4"/>
        <v>439.781566</v>
      </c>
      <c r="N14" s="13">
        <f t="shared" si="5"/>
        <v>-86.313020780000002</v>
      </c>
      <c r="O14" s="13">
        <f t="shared" si="6"/>
        <v>8.6526604136000014</v>
      </c>
      <c r="P14" s="13">
        <f t="shared" si="7"/>
        <v>-0.34756644063399994</v>
      </c>
      <c r="Q14" s="14">
        <f t="shared" si="8"/>
        <v>18.999439192965934</v>
      </c>
      <c r="R14" s="21">
        <f t="shared" si="9"/>
        <v>126.99943919296594</v>
      </c>
      <c r="S14" s="3" t="str">
        <f t="shared" si="10"/>
        <v>l</v>
      </c>
    </row>
    <row r="15" spans="4:19" x14ac:dyDescent="0.3">
      <c r="E15" s="7" t="s">
        <v>38</v>
      </c>
      <c r="F15" s="2">
        <f t="shared" si="0"/>
        <v>111</v>
      </c>
      <c r="G15" s="3">
        <f t="shared" si="11"/>
        <v>8</v>
      </c>
      <c r="H15" s="6" t="s">
        <v>23</v>
      </c>
      <c r="I15" s="3">
        <v>-4.2203799999999993E-7</v>
      </c>
      <c r="J15" s="12">
        <f t="shared" si="1"/>
        <v>-975.12800000000016</v>
      </c>
      <c r="K15" s="13">
        <f t="shared" si="2"/>
        <v>2208.3136</v>
      </c>
      <c r="L15" s="13">
        <f t="shared" si="3"/>
        <v>-1796.6592000000001</v>
      </c>
      <c r="M15" s="13">
        <f t="shared" si="4"/>
        <v>750.24793599999998</v>
      </c>
      <c r="N15" s="13">
        <f t="shared" si="5"/>
        <v>-168.28137472</v>
      </c>
      <c r="O15" s="13">
        <f t="shared" si="6"/>
        <v>19.279747481600001</v>
      </c>
      <c r="P15" s="13">
        <f t="shared" si="7"/>
        <v>-0.88507783577599985</v>
      </c>
      <c r="Q15" s="14">
        <f t="shared" si="8"/>
        <v>36.887630925823714</v>
      </c>
      <c r="R15" s="21">
        <f t="shared" si="9"/>
        <v>147.88763092582371</v>
      </c>
      <c r="S15" s="3" t="str">
        <f t="shared" si="10"/>
        <v>o</v>
      </c>
    </row>
    <row r="16" spans="4:19" x14ac:dyDescent="0.3">
      <c r="E16" s="7">
        <v>67</v>
      </c>
      <c r="F16" s="2">
        <f t="shared" si="0"/>
        <v>103</v>
      </c>
      <c r="G16" s="3">
        <f t="shared" si="11"/>
        <v>9</v>
      </c>
      <c r="H16" s="1"/>
      <c r="I16" s="1"/>
      <c r="J16" s="12">
        <f t="shared" si="1"/>
        <v>-1120.3630000000003</v>
      </c>
      <c r="K16" s="13">
        <f t="shared" si="2"/>
        <v>2794.8968999999997</v>
      </c>
      <c r="L16" s="13">
        <f t="shared" si="3"/>
        <v>-2558.1339000000003</v>
      </c>
      <c r="M16" s="13">
        <f t="shared" si="4"/>
        <v>1201.7521259999999</v>
      </c>
      <c r="N16" s="13">
        <f t="shared" si="5"/>
        <v>-303.24850146</v>
      </c>
      <c r="O16" s="13">
        <f t="shared" si="6"/>
        <v>39.085572362400001</v>
      </c>
      <c r="P16" s="13">
        <f t="shared" si="7"/>
        <v>-2.0185946708219995</v>
      </c>
      <c r="Q16" s="14">
        <f t="shared" si="8"/>
        <v>51.970602231577047</v>
      </c>
      <c r="R16" s="21">
        <f t="shared" si="9"/>
        <v>154.97060223157706</v>
      </c>
      <c r="S16" s="3" t="str">
        <f t="shared" si="10"/>
        <v>g</v>
      </c>
    </row>
    <row r="17" spans="5:19" x14ac:dyDescent="0.3">
      <c r="E17" s="7">
        <v>69</v>
      </c>
      <c r="F17" s="2">
        <f t="shared" si="0"/>
        <v>105</v>
      </c>
      <c r="G17" s="3">
        <f t="shared" si="11"/>
        <v>10</v>
      </c>
      <c r="H17" s="1"/>
      <c r="I17" s="1"/>
      <c r="J17" s="12">
        <f t="shared" si="1"/>
        <v>-1265.5980000000002</v>
      </c>
      <c r="K17" s="13">
        <f t="shared" si="2"/>
        <v>3450.49</v>
      </c>
      <c r="L17" s="13">
        <f t="shared" si="3"/>
        <v>-3509.1</v>
      </c>
      <c r="M17" s="13">
        <f t="shared" si="4"/>
        <v>1831.6599999999999</v>
      </c>
      <c r="N17" s="13">
        <f t="shared" si="5"/>
        <v>-513.55399999999997</v>
      </c>
      <c r="O17" s="13">
        <f t="shared" si="6"/>
        <v>73.546400000000006</v>
      </c>
      <c r="P17" s="13">
        <f t="shared" si="7"/>
        <v>-4.2203799999999996</v>
      </c>
      <c r="Q17" s="14">
        <f t="shared" si="8"/>
        <v>63.224019999999804</v>
      </c>
      <c r="R17" s="21">
        <f t="shared" si="9"/>
        <v>168.2240199999998</v>
      </c>
      <c r="S17" s="3" t="str">
        <f t="shared" si="10"/>
        <v>i</v>
      </c>
    </row>
    <row r="18" spans="5:19" x14ac:dyDescent="0.3">
      <c r="E18" s="7">
        <v>61</v>
      </c>
      <c r="F18" s="2">
        <f t="shared" si="0"/>
        <v>97</v>
      </c>
      <c r="G18" s="3">
        <f t="shared" si="11"/>
        <v>11</v>
      </c>
      <c r="H18" s="1"/>
      <c r="I18" s="1"/>
      <c r="J18" s="12">
        <f t="shared" si="1"/>
        <v>-1410.8330000000001</v>
      </c>
      <c r="K18" s="13">
        <f t="shared" si="2"/>
        <v>4175.0928999999996</v>
      </c>
      <c r="L18" s="13">
        <f t="shared" si="3"/>
        <v>-4670.6121000000003</v>
      </c>
      <c r="M18" s="13">
        <f t="shared" si="4"/>
        <v>2681.7334059999998</v>
      </c>
      <c r="N18" s="13">
        <f t="shared" si="5"/>
        <v>-827.08385254000007</v>
      </c>
      <c r="O18" s="13">
        <f t="shared" si="6"/>
        <v>130.29193393040001</v>
      </c>
      <c r="P18" s="13">
        <f t="shared" si="7"/>
        <v>-8.2243266744979984</v>
      </c>
      <c r="Q18" s="14">
        <f t="shared" si="8"/>
        <v>70.364960715901049</v>
      </c>
      <c r="R18" s="21">
        <f t="shared" si="9"/>
        <v>167.36496071590105</v>
      </c>
      <c r="S18" s="3" t="str">
        <f t="shared" si="10"/>
        <v>a</v>
      </c>
    </row>
    <row r="19" spans="5:19" x14ac:dyDescent="0.3">
      <c r="E19" s="7">
        <v>20</v>
      </c>
      <c r="F19" s="2">
        <f t="shared" si="0"/>
        <v>32</v>
      </c>
      <c r="G19" s="3">
        <f t="shared" si="11"/>
        <v>12</v>
      </c>
      <c r="H19" s="1"/>
      <c r="I19" s="1"/>
      <c r="J19" s="12">
        <f t="shared" si="1"/>
        <v>-1556.0680000000002</v>
      </c>
      <c r="K19" s="13">
        <f t="shared" si="2"/>
        <v>4968.7056000000002</v>
      </c>
      <c r="L19" s="13">
        <f t="shared" si="3"/>
        <v>-6063.7248</v>
      </c>
      <c r="M19" s="13">
        <f t="shared" si="4"/>
        <v>3798.1301760000001</v>
      </c>
      <c r="N19" s="13">
        <f t="shared" si="5"/>
        <v>-1277.8866892799999</v>
      </c>
      <c r="O19" s="13">
        <f t="shared" si="6"/>
        <v>219.60837365760003</v>
      </c>
      <c r="P19" s="13">
        <f t="shared" si="7"/>
        <v>-15.122384584703997</v>
      </c>
      <c r="Q19" s="14">
        <f t="shared" si="8"/>
        <v>73.642275792896285</v>
      </c>
      <c r="R19" s="21">
        <f t="shared" si="9"/>
        <v>105.64227579289629</v>
      </c>
      <c r="S19" s="3" t="str">
        <f t="shared" si="10"/>
        <v xml:space="preserve"> </v>
      </c>
    </row>
    <row r="20" spans="5:19" x14ac:dyDescent="0.3">
      <c r="E20" s="7">
        <v>64</v>
      </c>
      <c r="F20" s="2">
        <f t="shared" si="0"/>
        <v>100</v>
      </c>
      <c r="G20" s="3">
        <f t="shared" si="11"/>
        <v>13</v>
      </c>
      <c r="H20" s="1"/>
      <c r="I20" s="1"/>
      <c r="J20" s="12">
        <f t="shared" si="1"/>
        <v>-1701.3030000000003</v>
      </c>
      <c r="K20" s="13">
        <f t="shared" si="2"/>
        <v>5831.3280999999997</v>
      </c>
      <c r="L20" s="13">
        <f t="shared" si="3"/>
        <v>-7709.4926999999998</v>
      </c>
      <c r="M20" s="13">
        <f t="shared" si="4"/>
        <v>5231.4041259999995</v>
      </c>
      <c r="N20" s="13">
        <f t="shared" si="5"/>
        <v>-1906.7900532200001</v>
      </c>
      <c r="O20" s="13">
        <f t="shared" si="6"/>
        <v>354.9944254376</v>
      </c>
      <c r="P20" s="13">
        <f t="shared" si="7"/>
        <v>-26.482258617645996</v>
      </c>
      <c r="Q20" s="14">
        <f t="shared" si="8"/>
        <v>73.65863959995248</v>
      </c>
      <c r="R20" s="21">
        <f t="shared" si="9"/>
        <v>173.65863959995249</v>
      </c>
      <c r="S20" s="3" t="str">
        <f t="shared" si="10"/>
        <v>d</v>
      </c>
    </row>
    <row r="21" spans="5:19" x14ac:dyDescent="0.3">
      <c r="E21" s="7">
        <v>61</v>
      </c>
      <c r="F21" s="2">
        <f t="shared" si="0"/>
        <v>97</v>
      </c>
      <c r="G21" s="3">
        <f t="shared" si="11"/>
        <v>14</v>
      </c>
      <c r="H21" s="1"/>
      <c r="I21" s="1"/>
      <c r="J21" s="12">
        <f t="shared" si="1"/>
        <v>-1846.5380000000002</v>
      </c>
      <c r="K21" s="13">
        <f t="shared" si="2"/>
        <v>6762.9603999999999</v>
      </c>
      <c r="L21" s="13">
        <f t="shared" si="3"/>
        <v>-9628.9704000000002</v>
      </c>
      <c r="M21" s="13">
        <f t="shared" si="4"/>
        <v>7036.505056</v>
      </c>
      <c r="N21" s="13">
        <f t="shared" si="5"/>
        <v>-2762.0166649600001</v>
      </c>
      <c r="O21" s="13">
        <f t="shared" si="6"/>
        <v>553.77026647040009</v>
      </c>
      <c r="P21" s="13">
        <f t="shared" si="7"/>
        <v>-44.488504401151992</v>
      </c>
      <c r="Q21" s="14">
        <f t="shared" si="8"/>
        <v>71.222153109247301</v>
      </c>
      <c r="R21" s="21">
        <f t="shared" si="9"/>
        <v>168.2221531092473</v>
      </c>
      <c r="S21" s="3" t="str">
        <f t="shared" si="10"/>
        <v>a</v>
      </c>
    </row>
    <row r="22" spans="5:19" x14ac:dyDescent="0.3">
      <c r="E22" s="7">
        <v>20</v>
      </c>
      <c r="F22" s="2">
        <f t="shared" si="0"/>
        <v>32</v>
      </c>
      <c r="G22" s="3">
        <f t="shared" si="11"/>
        <v>15</v>
      </c>
      <c r="J22" s="12">
        <f t="shared" si="1"/>
        <v>-1991.7730000000001</v>
      </c>
      <c r="K22" s="13">
        <f t="shared" si="2"/>
        <v>7763.6025</v>
      </c>
      <c r="L22" s="13">
        <f t="shared" si="3"/>
        <v>-11843.2125</v>
      </c>
      <c r="M22" s="13">
        <f t="shared" si="4"/>
        <v>9272.7787499999995</v>
      </c>
      <c r="N22" s="13">
        <f t="shared" si="5"/>
        <v>-3899.8006875000001</v>
      </c>
      <c r="O22" s="13">
        <f t="shared" si="6"/>
        <v>837.73946250000006</v>
      </c>
      <c r="P22" s="13">
        <f t="shared" si="7"/>
        <v>-72.109148906249985</v>
      </c>
      <c r="Q22" s="14">
        <f t="shared" si="8"/>
        <v>67.225376093749659</v>
      </c>
      <c r="R22" s="21">
        <f t="shared" si="9"/>
        <v>99.225376093749659</v>
      </c>
      <c r="S22" s="3" t="str">
        <f t="shared" si="10"/>
        <v xml:space="preserve"> </v>
      </c>
    </row>
    <row r="23" spans="5:19" x14ac:dyDescent="0.3">
      <c r="E23" s="7">
        <v>49</v>
      </c>
      <c r="F23" s="2">
        <f t="shared" si="0"/>
        <v>73</v>
      </c>
      <c r="G23" s="3">
        <f t="shared" si="11"/>
        <v>16</v>
      </c>
      <c r="J23" s="12">
        <f t="shared" si="1"/>
        <v>-2137.0080000000003</v>
      </c>
      <c r="K23" s="13">
        <f t="shared" si="2"/>
        <v>8833.2543999999998</v>
      </c>
      <c r="L23" s="13">
        <f t="shared" si="3"/>
        <v>-14373.2736</v>
      </c>
      <c r="M23" s="13">
        <f t="shared" si="4"/>
        <v>12003.966976</v>
      </c>
      <c r="N23" s="13">
        <f t="shared" si="5"/>
        <v>-5385.0039910400001</v>
      </c>
      <c r="O23" s="13">
        <f t="shared" si="6"/>
        <v>1233.9038388224001</v>
      </c>
      <c r="P23" s="13">
        <f t="shared" si="7"/>
        <v>-113.28996297932798</v>
      </c>
      <c r="Q23" s="14">
        <f t="shared" si="8"/>
        <v>62.549660803071276</v>
      </c>
      <c r="R23" s="21">
        <f t="shared" si="9"/>
        <v>135.54966080307128</v>
      </c>
      <c r="S23" s="3" t="str">
        <f t="shared" si="10"/>
        <v>I</v>
      </c>
    </row>
    <row r="24" spans="5:19" x14ac:dyDescent="0.3">
      <c r="E24" s="7" t="s">
        <v>2</v>
      </c>
      <c r="F24" s="2">
        <f t="shared" si="0"/>
        <v>110</v>
      </c>
      <c r="G24" s="3">
        <f t="shared" si="11"/>
        <v>17</v>
      </c>
      <c r="J24" s="12">
        <f t="shared" si="1"/>
        <v>-2282.2430000000004</v>
      </c>
      <c r="K24" s="13">
        <f t="shared" si="2"/>
        <v>9971.9161000000004</v>
      </c>
      <c r="L24" s="13">
        <f t="shared" si="3"/>
        <v>-17240.208300000002</v>
      </c>
      <c r="M24" s="13">
        <f t="shared" si="4"/>
        <v>15298.207485999999</v>
      </c>
      <c r="N24" s="13">
        <f t="shared" si="5"/>
        <v>-7291.7324177800001</v>
      </c>
      <c r="O24" s="13">
        <f t="shared" si="6"/>
        <v>1775.2313047016</v>
      </c>
      <c r="P24" s="13">
        <f t="shared" si="7"/>
        <v>-173.17851287557397</v>
      </c>
      <c r="Q24" s="14">
        <f t="shared" si="8"/>
        <v>57.992660046023218</v>
      </c>
      <c r="R24" s="21">
        <f t="shared" si="9"/>
        <v>167.99266004602322</v>
      </c>
      <c r="S24" s="3" t="str">
        <f t="shared" si="10"/>
        <v>n</v>
      </c>
    </row>
    <row r="25" spans="5:19" x14ac:dyDescent="0.3">
      <c r="E25" s="7">
        <v>66</v>
      </c>
      <c r="F25" s="2">
        <f t="shared" si="0"/>
        <v>102</v>
      </c>
      <c r="G25" s="3">
        <f t="shared" si="11"/>
        <v>18</v>
      </c>
      <c r="J25" s="12">
        <f t="shared" si="1"/>
        <v>-2427.4780000000005</v>
      </c>
      <c r="K25" s="13">
        <f t="shared" si="2"/>
        <v>11179.587599999999</v>
      </c>
      <c r="L25" s="13">
        <f t="shared" si="3"/>
        <v>-20465.071200000002</v>
      </c>
      <c r="M25" s="13">
        <f t="shared" si="4"/>
        <v>19228.034015999998</v>
      </c>
      <c r="N25" s="13">
        <f t="shared" si="5"/>
        <v>-9703.95204672</v>
      </c>
      <c r="O25" s="13">
        <f t="shared" si="6"/>
        <v>2501.4766311936</v>
      </c>
      <c r="P25" s="13">
        <f t="shared" si="7"/>
        <v>-258.38011786521594</v>
      </c>
      <c r="Q25" s="14">
        <f t="shared" si="8"/>
        <v>54.216882608377716</v>
      </c>
      <c r="R25" s="21">
        <f t="shared" si="9"/>
        <v>156.21688260837772</v>
      </c>
      <c r="S25" s="3" t="str">
        <f t="shared" si="10"/>
        <v>f</v>
      </c>
    </row>
    <row r="26" spans="5:19" x14ac:dyDescent="0.3">
      <c r="E26" s="7" t="s">
        <v>38</v>
      </c>
      <c r="F26" s="2">
        <f t="shared" si="0"/>
        <v>111</v>
      </c>
      <c r="G26" s="3">
        <f t="shared" si="11"/>
        <v>19</v>
      </c>
      <c r="J26" s="12">
        <f t="shared" si="1"/>
        <v>-2572.7130000000002</v>
      </c>
      <c r="K26" s="13">
        <f t="shared" si="2"/>
        <v>12456.268899999999</v>
      </c>
      <c r="L26" s="13">
        <f t="shared" si="3"/>
        <v>-24068.9169</v>
      </c>
      <c r="M26" s="13">
        <f t="shared" si="4"/>
        <v>23870.376285999999</v>
      </c>
      <c r="N26" s="13">
        <f t="shared" si="5"/>
        <v>-12716.105458460001</v>
      </c>
      <c r="O26" s="13">
        <f t="shared" si="6"/>
        <v>3460.0551823784003</v>
      </c>
      <c r="P26" s="13">
        <f t="shared" si="7"/>
        <v>-377.24784098408196</v>
      </c>
      <c r="Q26" s="14">
        <f t="shared" si="8"/>
        <v>51.717168934315794</v>
      </c>
      <c r="R26" s="21">
        <f t="shared" si="9"/>
        <v>162.71716893431579</v>
      </c>
      <c r="S26" s="3" t="str">
        <f t="shared" si="10"/>
        <v>o</v>
      </c>
    </row>
    <row r="27" spans="5:19" x14ac:dyDescent="0.3">
      <c r="E27" s="7">
        <v>72</v>
      </c>
      <c r="F27" s="2">
        <f t="shared" si="0"/>
        <v>114</v>
      </c>
      <c r="G27" s="3">
        <f t="shared" si="11"/>
        <v>20</v>
      </c>
      <c r="J27" s="12">
        <f t="shared" si="1"/>
        <v>-2717.9480000000003</v>
      </c>
      <c r="K27" s="13">
        <f t="shared" si="2"/>
        <v>13801.96</v>
      </c>
      <c r="L27" s="13">
        <f t="shared" si="3"/>
        <v>-28072.799999999999</v>
      </c>
      <c r="M27" s="13">
        <f t="shared" si="4"/>
        <v>29306.559999999998</v>
      </c>
      <c r="N27" s="13">
        <f t="shared" si="5"/>
        <v>-16433.727999999999</v>
      </c>
      <c r="O27" s="13">
        <f t="shared" si="6"/>
        <v>4706.9696000000004</v>
      </c>
      <c r="P27" s="13">
        <f t="shared" si="7"/>
        <v>-540.20863999999995</v>
      </c>
      <c r="Q27" s="14">
        <f t="shared" si="8"/>
        <v>50.804959999998459</v>
      </c>
      <c r="R27" s="21">
        <f t="shared" si="9"/>
        <v>164.80495999999846</v>
      </c>
      <c r="S27" s="3" t="str">
        <f t="shared" si="10"/>
        <v>r</v>
      </c>
    </row>
    <row r="28" spans="5:19" x14ac:dyDescent="0.3">
      <c r="E28" s="7" t="s">
        <v>6</v>
      </c>
      <c r="F28" s="2">
        <f t="shared" si="0"/>
        <v>109</v>
      </c>
      <c r="G28" s="3">
        <f t="shared" si="11"/>
        <v>21</v>
      </c>
      <c r="J28" s="12">
        <f t="shared" si="1"/>
        <v>-2863.1830000000004</v>
      </c>
      <c r="K28" s="13">
        <f t="shared" si="2"/>
        <v>15216.660899999999</v>
      </c>
      <c r="L28" s="13">
        <f t="shared" si="3"/>
        <v>-32497.775100000003</v>
      </c>
      <c r="M28" s="13">
        <f t="shared" si="4"/>
        <v>35622.306845999999</v>
      </c>
      <c r="N28" s="13">
        <f t="shared" si="5"/>
        <v>-20974.06404954</v>
      </c>
      <c r="O28" s="13">
        <f t="shared" si="6"/>
        <v>6307.7894415144001</v>
      </c>
      <c r="P28" s="13">
        <f t="shared" si="7"/>
        <v>-760.12780566655783</v>
      </c>
      <c r="Q28" s="14">
        <f t="shared" si="8"/>
        <v>51.607232307836966</v>
      </c>
      <c r="R28" s="21">
        <f t="shared" si="9"/>
        <v>160.60723230783697</v>
      </c>
      <c r="S28" s="3" t="str">
        <f t="shared" si="10"/>
        <v>m</v>
      </c>
    </row>
    <row r="29" spans="5:19" x14ac:dyDescent="0.3">
      <c r="E29" s="7">
        <v>61</v>
      </c>
      <c r="F29" s="2">
        <f t="shared" si="0"/>
        <v>97</v>
      </c>
      <c r="G29" s="3">
        <f t="shared" si="11"/>
        <v>22</v>
      </c>
      <c r="J29" s="12">
        <f t="shared" si="1"/>
        <v>-3008.4180000000001</v>
      </c>
      <c r="K29" s="13">
        <f t="shared" si="2"/>
        <v>16700.371599999999</v>
      </c>
      <c r="L29" s="13">
        <f t="shared" si="3"/>
        <v>-37364.896800000002</v>
      </c>
      <c r="M29" s="13">
        <f t="shared" si="4"/>
        <v>42907.734495999997</v>
      </c>
      <c r="N29" s="13">
        <f t="shared" si="5"/>
        <v>-26466.683281280002</v>
      </c>
      <c r="O29" s="13">
        <f t="shared" si="6"/>
        <v>8338.6837715456004</v>
      </c>
      <c r="P29" s="13">
        <f t="shared" si="7"/>
        <v>-1052.7138143357438</v>
      </c>
      <c r="Q29" s="14">
        <f t="shared" si="8"/>
        <v>54.077971929850264</v>
      </c>
      <c r="R29" s="21">
        <f t="shared" si="9"/>
        <v>151.07797192985026</v>
      </c>
      <c r="S29" s="3" t="str">
        <f t="shared" si="10"/>
        <v>a</v>
      </c>
    </row>
    <row r="30" spans="5:19" x14ac:dyDescent="0.3">
      <c r="E30" s="7">
        <v>87</v>
      </c>
      <c r="F30" s="2">
        <f t="shared" si="0"/>
        <v>135</v>
      </c>
      <c r="G30" s="3">
        <f t="shared" si="11"/>
        <v>23</v>
      </c>
      <c r="J30" s="12">
        <f t="shared" si="1"/>
        <v>-3153.6530000000002</v>
      </c>
      <c r="K30" s="13">
        <f t="shared" si="2"/>
        <v>18253.092099999998</v>
      </c>
      <c r="L30" s="13">
        <f t="shared" si="3"/>
        <v>-42695.219700000001</v>
      </c>
      <c r="M30" s="13">
        <f t="shared" si="4"/>
        <v>51257.356606000001</v>
      </c>
      <c r="N30" s="13">
        <f t="shared" si="5"/>
        <v>-33054.096930220003</v>
      </c>
      <c r="O30" s="13">
        <f t="shared" si="6"/>
        <v>10887.5067067496</v>
      </c>
      <c r="P30" s="13">
        <f t="shared" si="7"/>
        <v>-1436.9657220009858</v>
      </c>
      <c r="Q30" s="14">
        <f t="shared" si="8"/>
        <v>58.020060528607246</v>
      </c>
      <c r="R30" s="21">
        <f t="shared" si="9"/>
        <v>193.02006052860725</v>
      </c>
      <c r="S30" s="3" t="str">
        <f t="shared" si="10"/>
        <v>‡</v>
      </c>
    </row>
    <row r="31" spans="5:19" x14ac:dyDescent="0.3">
      <c r="E31" s="7" t="s">
        <v>1</v>
      </c>
      <c r="F31" s="2">
        <f t="shared" si="0"/>
        <v>198</v>
      </c>
      <c r="G31" s="3">
        <f t="shared" si="11"/>
        <v>24</v>
      </c>
      <c r="J31" s="12">
        <f t="shared" si="1"/>
        <v>-3298.8880000000004</v>
      </c>
      <c r="K31" s="13">
        <f t="shared" si="2"/>
        <v>19874.822400000001</v>
      </c>
      <c r="L31" s="13">
        <f t="shared" si="3"/>
        <v>-48509.7984</v>
      </c>
      <c r="M31" s="13">
        <f t="shared" si="4"/>
        <v>60770.082816000002</v>
      </c>
      <c r="N31" s="13">
        <f t="shared" si="5"/>
        <v>-40892.374056959998</v>
      </c>
      <c r="O31" s="13">
        <f t="shared" si="6"/>
        <v>14054.935914086402</v>
      </c>
      <c r="P31" s="13">
        <f t="shared" si="7"/>
        <v>-1935.6652268421117</v>
      </c>
      <c r="Q31" s="14">
        <f t="shared" si="8"/>
        <v>63.115446284296468</v>
      </c>
      <c r="R31" s="21">
        <f t="shared" si="9"/>
        <v>261.11544628429647</v>
      </c>
      <c r="S31" s="3" t="str">
        <f t="shared" si="10"/>
        <v>Æ</v>
      </c>
    </row>
    <row r="32" spans="5:19" x14ac:dyDescent="0.3">
      <c r="E32" s="7" t="s">
        <v>0</v>
      </c>
      <c r="F32" s="2">
        <f t="shared" si="0"/>
        <v>111</v>
      </c>
      <c r="G32" s="3">
        <f t="shared" si="11"/>
        <v>25</v>
      </c>
      <c r="J32" s="12">
        <f t="shared" si="1"/>
        <v>-3444.1230000000005</v>
      </c>
      <c r="K32" s="13">
        <f t="shared" si="2"/>
        <v>21565.5625</v>
      </c>
      <c r="L32" s="13">
        <f t="shared" si="3"/>
        <v>-54829.6875</v>
      </c>
      <c r="M32" s="13">
        <f t="shared" si="4"/>
        <v>71549.21875</v>
      </c>
      <c r="N32" s="13">
        <f t="shared" si="5"/>
        <v>-50151.7578125</v>
      </c>
      <c r="O32" s="13">
        <f t="shared" si="6"/>
        <v>17955.6640625</v>
      </c>
      <c r="P32" s="13">
        <f t="shared" si="7"/>
        <v>-2575.9155273437495</v>
      </c>
      <c r="Q32" s="14">
        <f t="shared" si="8"/>
        <v>68.961472656250862</v>
      </c>
      <c r="R32" s="21">
        <f t="shared" si="9"/>
        <v>179.96147265625086</v>
      </c>
      <c r="S32" s="3" t="str">
        <f t="shared" si="10"/>
        <v>o</v>
      </c>
    </row>
    <row r="33" spans="5:19" x14ac:dyDescent="0.3">
      <c r="E33" s="7" t="s">
        <v>7</v>
      </c>
      <c r="F33" s="2">
        <f t="shared" si="0"/>
        <v>46</v>
      </c>
      <c r="G33" s="3">
        <f t="shared" si="11"/>
        <v>26</v>
      </c>
      <c r="J33" s="12">
        <f t="shared" si="1"/>
        <v>-3589.3580000000006</v>
      </c>
      <c r="K33" s="13">
        <f t="shared" si="2"/>
        <v>23325.312399999999</v>
      </c>
      <c r="L33" s="13">
        <f t="shared" si="3"/>
        <v>-61675.941599999998</v>
      </c>
      <c r="M33" s="13">
        <f t="shared" si="4"/>
        <v>83702.466015999991</v>
      </c>
      <c r="N33" s="13">
        <f t="shared" si="5"/>
        <v>-61017.281703040004</v>
      </c>
      <c r="O33" s="13">
        <f t="shared" si="6"/>
        <v>22719.6432280064</v>
      </c>
      <c r="P33" s="13">
        <f t="shared" si="7"/>
        <v>-3389.7291030586875</v>
      </c>
      <c r="Q33" s="14">
        <f t="shared" si="8"/>
        <v>75.111237907696704</v>
      </c>
      <c r="R33" s="21">
        <f t="shared" si="9"/>
        <v>121.1112379076967</v>
      </c>
      <c r="S33" s="3" t="str">
        <f t="shared" si="10"/>
        <v>.</v>
      </c>
    </row>
    <row r="34" spans="5:19" x14ac:dyDescent="0.3">
      <c r="E34" s="7">
        <v>0</v>
      </c>
      <c r="F34" s="2">
        <f t="shared" si="0"/>
        <v>0</v>
      </c>
      <c r="G34" s="3">
        <f t="shared" si="11"/>
        <v>27</v>
      </c>
      <c r="J34" s="12">
        <f t="shared" si="1"/>
        <v>-3734.5930000000003</v>
      </c>
      <c r="K34" s="13">
        <f t="shared" si="2"/>
        <v>25154.072100000001</v>
      </c>
      <c r="L34" s="13">
        <f t="shared" si="3"/>
        <v>-69069.615300000005</v>
      </c>
      <c r="M34" s="13">
        <f t="shared" si="4"/>
        <v>97341.922206000003</v>
      </c>
      <c r="N34" s="13">
        <f t="shared" si="5"/>
        <v>-73689.385854780005</v>
      </c>
      <c r="O34" s="13">
        <f t="shared" si="6"/>
        <v>28493.3822521896</v>
      </c>
      <c r="P34" s="13">
        <f t="shared" si="7"/>
        <v>-4414.6665450877135</v>
      </c>
      <c r="Q34" s="14">
        <f t="shared" si="8"/>
        <v>81.115858321876658</v>
      </c>
      <c r="R34" s="21">
        <f t="shared" si="9"/>
        <v>81.115858321876658</v>
      </c>
      <c r="S34" s="3" t="e">
        <f t="shared" si="10"/>
        <v>#VALUE!</v>
      </c>
    </row>
    <row r="35" spans="5:19" x14ac:dyDescent="0.3">
      <c r="E35" s="7">
        <v>33</v>
      </c>
      <c r="F35" s="2">
        <f t="shared" si="0"/>
        <v>51</v>
      </c>
      <c r="G35" s="3">
        <f t="shared" si="11"/>
        <v>28</v>
      </c>
      <c r="J35" s="12">
        <f t="shared" si="1"/>
        <v>-3879.8280000000004</v>
      </c>
      <c r="K35" s="13">
        <f t="shared" si="2"/>
        <v>27051.8416</v>
      </c>
      <c r="L35" s="13">
        <f t="shared" si="3"/>
        <v>-77031.763200000001</v>
      </c>
      <c r="M35" s="13">
        <f t="shared" si="4"/>
        <v>112584.080896</v>
      </c>
      <c r="N35" s="13">
        <f t="shared" si="5"/>
        <v>-88384.533278720002</v>
      </c>
      <c r="O35" s="13">
        <f t="shared" si="6"/>
        <v>35441.297054105606</v>
      </c>
      <c r="P35" s="13">
        <f t="shared" si="7"/>
        <v>-5694.528563347455</v>
      </c>
      <c r="Q35" s="14">
        <f t="shared" si="8"/>
        <v>86.566508038145003</v>
      </c>
      <c r="R35" s="21">
        <f t="shared" si="9"/>
        <v>137.566508038145</v>
      </c>
      <c r="S35" s="3" t="str">
        <f t="shared" si="10"/>
        <v>3</v>
      </c>
    </row>
    <row r="36" spans="5:19" x14ac:dyDescent="0.3">
      <c r="E36" s="7">
        <v>33</v>
      </c>
      <c r="F36" s="2">
        <f t="shared" si="0"/>
        <v>51</v>
      </c>
      <c r="G36" s="3">
        <f t="shared" si="11"/>
        <v>29</v>
      </c>
      <c r="J36" s="12">
        <f t="shared" si="1"/>
        <v>-4025.0630000000006</v>
      </c>
      <c r="K36" s="13">
        <f t="shared" si="2"/>
        <v>29018.620899999998</v>
      </c>
      <c r="L36" s="13">
        <f t="shared" si="3"/>
        <v>-85583.439899999998</v>
      </c>
      <c r="M36" s="13">
        <f t="shared" si="4"/>
        <v>129549.83164599999</v>
      </c>
      <c r="N36" s="13">
        <f t="shared" si="5"/>
        <v>-105335.82613546</v>
      </c>
      <c r="O36" s="13">
        <f t="shared" si="6"/>
        <v>43747.113895594404</v>
      </c>
      <c r="P36" s="13">
        <f t="shared" si="7"/>
        <v>-7280.1032976977413</v>
      </c>
      <c r="Q36" s="14">
        <f t="shared" si="8"/>
        <v>91.134108436660426</v>
      </c>
      <c r="R36" s="21">
        <f t="shared" si="9"/>
        <v>142.13410843666043</v>
      </c>
      <c r="S36" s="3" t="str">
        <f t="shared" si="10"/>
        <v>3</v>
      </c>
    </row>
    <row r="37" spans="5:19" x14ac:dyDescent="0.3">
      <c r="E37" s="7">
        <v>33</v>
      </c>
      <c r="F37" s="2">
        <f t="shared" si="0"/>
        <v>51</v>
      </c>
      <c r="G37" s="3">
        <f t="shared" si="11"/>
        <v>30</v>
      </c>
      <c r="J37" s="12">
        <f t="shared" si="1"/>
        <v>-4170.2979999999998</v>
      </c>
      <c r="K37" s="13">
        <f t="shared" si="2"/>
        <v>31054.41</v>
      </c>
      <c r="L37" s="13">
        <f t="shared" si="3"/>
        <v>-94745.7</v>
      </c>
      <c r="M37" s="13">
        <f t="shared" si="4"/>
        <v>148364.46</v>
      </c>
      <c r="N37" s="13">
        <f t="shared" si="5"/>
        <v>-124793.622</v>
      </c>
      <c r="O37" s="13">
        <f t="shared" si="6"/>
        <v>53615.325600000004</v>
      </c>
      <c r="P37" s="13">
        <f t="shared" si="7"/>
        <v>-9229.971059999998</v>
      </c>
      <c r="Q37" s="14">
        <f t="shared" si="8"/>
        <v>94.604540000005727</v>
      </c>
      <c r="R37" s="21">
        <f t="shared" si="9"/>
        <v>145.60454000000573</v>
      </c>
      <c r="S37" s="3" t="str">
        <f t="shared" si="10"/>
        <v>3</v>
      </c>
    </row>
    <row r="38" spans="5:19" x14ac:dyDescent="0.3">
      <c r="E38" s="7">
        <v>33</v>
      </c>
      <c r="F38" s="2">
        <f t="shared" si="0"/>
        <v>51</v>
      </c>
      <c r="G38" s="3">
        <f t="shared" si="11"/>
        <v>31</v>
      </c>
      <c r="J38" s="12">
        <f t="shared" si="1"/>
        <v>-4315.5330000000004</v>
      </c>
      <c r="K38" s="13">
        <f t="shared" si="2"/>
        <v>33159.208899999998</v>
      </c>
      <c r="L38" s="13">
        <f t="shared" si="3"/>
        <v>-104539.5981</v>
      </c>
      <c r="M38" s="13">
        <f t="shared" si="4"/>
        <v>169157.647486</v>
      </c>
      <c r="N38" s="13">
        <f t="shared" si="5"/>
        <v>-147026.15012654001</v>
      </c>
      <c r="O38" s="13">
        <f t="shared" si="6"/>
        <v>65272.700724298404</v>
      </c>
      <c r="P38" s="13">
        <f t="shared" si="7"/>
        <v>-11611.368634178216</v>
      </c>
      <c r="Q38" s="14">
        <f t="shared" si="8"/>
        <v>96.907249580173811</v>
      </c>
      <c r="R38" s="21">
        <f t="shared" si="9"/>
        <v>147.90724958017381</v>
      </c>
      <c r="S38" s="3" t="str">
        <f t="shared" si="10"/>
        <v>3</v>
      </c>
    </row>
    <row r="39" spans="5:19" x14ac:dyDescent="0.3">
      <c r="E39" s="7">
        <v>33</v>
      </c>
      <c r="F39" s="2">
        <f t="shared" si="0"/>
        <v>51</v>
      </c>
      <c r="G39" s="3">
        <f t="shared" si="11"/>
        <v>32</v>
      </c>
      <c r="J39" s="12">
        <f t="shared" si="1"/>
        <v>-4460.768</v>
      </c>
      <c r="K39" s="13">
        <f t="shared" si="2"/>
        <v>35333.017599999999</v>
      </c>
      <c r="L39" s="13">
        <f t="shared" si="3"/>
        <v>-114986.1888</v>
      </c>
      <c r="M39" s="13">
        <f t="shared" si="4"/>
        <v>192063.471616</v>
      </c>
      <c r="N39" s="13">
        <f t="shared" si="5"/>
        <v>-172320.12771328</v>
      </c>
      <c r="O39" s="13">
        <f t="shared" si="6"/>
        <v>78969.845684633605</v>
      </c>
      <c r="P39" s="13">
        <f t="shared" si="7"/>
        <v>-14501.115261353982</v>
      </c>
      <c r="Q39" s="14">
        <f t="shared" si="8"/>
        <v>98.135125999608135</v>
      </c>
      <c r="R39" s="21">
        <f t="shared" si="9"/>
        <v>149.13512599960814</v>
      </c>
      <c r="S39" s="3" t="str">
        <f t="shared" si="10"/>
        <v>3</v>
      </c>
    </row>
    <row r="40" spans="5:19" x14ac:dyDescent="0.3">
      <c r="E40" s="7">
        <v>33</v>
      </c>
      <c r="F40" s="2">
        <f t="shared" si="0"/>
        <v>51</v>
      </c>
      <c r="G40" s="3">
        <f t="shared" si="11"/>
        <v>33</v>
      </c>
      <c r="J40" s="12">
        <f t="shared" si="1"/>
        <v>-4606.0029999999997</v>
      </c>
      <c r="K40" s="13">
        <f t="shared" si="2"/>
        <v>37575.8361</v>
      </c>
      <c r="L40" s="13">
        <f t="shared" si="3"/>
        <v>-126106.5267</v>
      </c>
      <c r="M40" s="13">
        <f t="shared" si="4"/>
        <v>217220.40588599999</v>
      </c>
      <c r="N40" s="13">
        <f t="shared" si="5"/>
        <v>-200981.37616722001</v>
      </c>
      <c r="O40" s="13">
        <f t="shared" si="6"/>
        <v>94982.819835261602</v>
      </c>
      <c r="P40" s="13">
        <f t="shared" si="7"/>
        <v>-17986.602437127123</v>
      </c>
      <c r="Q40" s="14">
        <f t="shared" si="8"/>
        <v>98.553516914467764</v>
      </c>
      <c r="R40" s="21">
        <f t="shared" si="9"/>
        <v>149.55351691446776</v>
      </c>
      <c r="S40" s="3" t="str">
        <f t="shared" si="10"/>
        <v>3</v>
      </c>
    </row>
    <row r="41" spans="5:19" x14ac:dyDescent="0.3">
      <c r="E41" s="7">
        <v>33</v>
      </c>
      <c r="F41" s="2">
        <f t="shared" si="0"/>
        <v>51</v>
      </c>
      <c r="G41" s="3">
        <f t="shared" si="11"/>
        <v>34</v>
      </c>
      <c r="J41" s="12">
        <f t="shared" si="1"/>
        <v>-4751.2380000000003</v>
      </c>
      <c r="K41" s="13">
        <f t="shared" si="2"/>
        <v>39887.664400000001</v>
      </c>
      <c r="L41" s="13">
        <f t="shared" si="3"/>
        <v>-137921.66640000002</v>
      </c>
      <c r="M41" s="13">
        <f t="shared" si="4"/>
        <v>244771.31977599999</v>
      </c>
      <c r="N41" s="13">
        <f t="shared" si="5"/>
        <v>-233335.43736896</v>
      </c>
      <c r="O41" s="13">
        <f t="shared" si="6"/>
        <v>113614.8035009024</v>
      </c>
      <c r="P41" s="13">
        <f t="shared" si="7"/>
        <v>-22166.849648073468</v>
      </c>
      <c r="Q41" s="14">
        <f t="shared" si="8"/>
        <v>98.596259868900233</v>
      </c>
      <c r="R41" s="21">
        <f t="shared" si="9"/>
        <v>149.59625986890023</v>
      </c>
      <c r="S41" s="3" t="str">
        <f t="shared" si="10"/>
        <v>3</v>
      </c>
    </row>
    <row r="42" spans="5:19" x14ac:dyDescent="0.3">
      <c r="E42" s="7">
        <v>33</v>
      </c>
      <c r="F42" s="2">
        <f t="shared" si="0"/>
        <v>51</v>
      </c>
      <c r="G42" s="3">
        <f t="shared" si="11"/>
        <v>35</v>
      </c>
      <c r="J42" s="12">
        <f t="shared" si="1"/>
        <v>-4896.473</v>
      </c>
      <c r="K42" s="13">
        <f t="shared" si="2"/>
        <v>42268.502500000002</v>
      </c>
      <c r="L42" s="13">
        <f t="shared" si="3"/>
        <v>-150452.66250000001</v>
      </c>
      <c r="M42" s="13">
        <f t="shared" si="4"/>
        <v>274863.47875000001</v>
      </c>
      <c r="N42" s="13">
        <f t="shared" si="5"/>
        <v>-269728.18993749999</v>
      </c>
      <c r="O42" s="13">
        <f t="shared" si="6"/>
        <v>135197.81896249999</v>
      </c>
      <c r="P42" s="13">
        <f t="shared" si="7"/>
        <v>-27153.628174531244</v>
      </c>
      <c r="Q42" s="14">
        <f t="shared" si="8"/>
        <v>98.846600468765246</v>
      </c>
      <c r="R42" s="21">
        <f t="shared" si="9"/>
        <v>149.84660046876525</v>
      </c>
      <c r="S42" s="3" t="str">
        <f t="shared" si="10"/>
        <v>3</v>
      </c>
    </row>
    <row r="43" spans="5:19" x14ac:dyDescent="0.3">
      <c r="E43" s="7">
        <v>33</v>
      </c>
      <c r="F43" s="2">
        <f t="shared" si="0"/>
        <v>51</v>
      </c>
      <c r="G43" s="3">
        <f t="shared" si="11"/>
        <v>36</v>
      </c>
      <c r="J43" s="12">
        <f t="shared" si="1"/>
        <v>-5041.7080000000005</v>
      </c>
      <c r="K43" s="13">
        <f t="shared" si="2"/>
        <v>44718.350399999996</v>
      </c>
      <c r="L43" s="13">
        <f t="shared" si="3"/>
        <v>-163720.56960000002</v>
      </c>
      <c r="M43" s="13">
        <f t="shared" si="4"/>
        <v>307648.54425599996</v>
      </c>
      <c r="N43" s="13">
        <f t="shared" si="5"/>
        <v>-310526.46549504</v>
      </c>
      <c r="O43" s="13">
        <f t="shared" si="6"/>
        <v>160094.5043963904</v>
      </c>
      <c r="P43" s="13">
        <f t="shared" si="7"/>
        <v>-33072.65508674764</v>
      </c>
      <c r="Q43" s="14">
        <f t="shared" si="8"/>
        <v>100.00087060269288</v>
      </c>
      <c r="R43" s="21">
        <f t="shared" si="9"/>
        <v>151.00087060269288</v>
      </c>
      <c r="S43" s="3" t="str">
        <f t="shared" si="10"/>
        <v>3</v>
      </c>
    </row>
    <row r="44" spans="5:19" x14ac:dyDescent="0.3">
      <c r="E44" s="7">
        <v>33</v>
      </c>
      <c r="F44" s="2">
        <f t="shared" si="0"/>
        <v>51</v>
      </c>
      <c r="G44" s="3">
        <f t="shared" si="11"/>
        <v>37</v>
      </c>
      <c r="J44" s="12">
        <f t="shared" si="1"/>
        <v>-5186.9430000000002</v>
      </c>
      <c r="K44" s="13">
        <f t="shared" si="2"/>
        <v>47237.208099999996</v>
      </c>
      <c r="L44" s="13">
        <f t="shared" si="3"/>
        <v>-177746.4423</v>
      </c>
      <c r="M44" s="13">
        <f t="shared" si="4"/>
        <v>343282.57372599997</v>
      </c>
      <c r="N44" s="13">
        <f t="shared" si="5"/>
        <v>-356118.66493178002</v>
      </c>
      <c r="O44" s="13">
        <f t="shared" si="6"/>
        <v>188699.94076687761</v>
      </c>
      <c r="P44" s="13">
        <f t="shared" si="7"/>
        <v>-40064.859561457044</v>
      </c>
      <c r="Q44" s="14">
        <f t="shared" si="8"/>
        <v>102.81279964051646</v>
      </c>
      <c r="R44" s="21">
        <f t="shared" si="9"/>
        <v>153.81279964051646</v>
      </c>
      <c r="S44" s="3" t="str">
        <f t="shared" si="10"/>
        <v>3</v>
      </c>
    </row>
    <row r="45" spans="5:19" x14ac:dyDescent="0.3">
      <c r="E45" s="7">
        <v>33</v>
      </c>
      <c r="F45" s="2">
        <f t="shared" si="0"/>
        <v>51</v>
      </c>
      <c r="G45" s="3">
        <f t="shared" si="11"/>
        <v>38</v>
      </c>
      <c r="J45" s="12">
        <f t="shared" si="1"/>
        <v>-5332.1779999999999</v>
      </c>
      <c r="K45" s="13">
        <f t="shared" si="2"/>
        <v>49825.075599999996</v>
      </c>
      <c r="L45" s="13">
        <f t="shared" si="3"/>
        <v>-192551.3352</v>
      </c>
      <c r="M45" s="13">
        <f t="shared" si="4"/>
        <v>381926.02057599998</v>
      </c>
      <c r="N45" s="13">
        <f t="shared" si="5"/>
        <v>-406915.37467072002</v>
      </c>
      <c r="O45" s="13">
        <f t="shared" si="6"/>
        <v>221443.53167221762</v>
      </c>
      <c r="P45" s="13">
        <f t="shared" si="7"/>
        <v>-48287.723645962491</v>
      </c>
      <c r="Q45" s="14">
        <f t="shared" si="8"/>
        <v>108.01633153508737</v>
      </c>
      <c r="R45" s="21">
        <f t="shared" si="9"/>
        <v>159.01633153508737</v>
      </c>
      <c r="S45" s="3" t="str">
        <f t="shared" si="10"/>
        <v>3</v>
      </c>
    </row>
    <row r="46" spans="5:19" x14ac:dyDescent="0.3">
      <c r="E46" s="7">
        <v>33</v>
      </c>
      <c r="F46" s="2">
        <f t="shared" si="0"/>
        <v>51</v>
      </c>
      <c r="G46" s="3">
        <f t="shared" si="11"/>
        <v>39</v>
      </c>
      <c r="J46" s="12">
        <f t="shared" si="1"/>
        <v>-5477.4130000000005</v>
      </c>
      <c r="K46" s="13">
        <f t="shared" si="2"/>
        <v>52481.952899999997</v>
      </c>
      <c r="L46" s="13">
        <f t="shared" si="3"/>
        <v>-208156.30290000001</v>
      </c>
      <c r="M46" s="13">
        <f t="shared" si="4"/>
        <v>423743.73420599999</v>
      </c>
      <c r="N46" s="13">
        <f t="shared" si="5"/>
        <v>-463349.98293246003</v>
      </c>
      <c r="O46" s="13">
        <f t="shared" si="6"/>
        <v>258790.93614401043</v>
      </c>
      <c r="P46" s="13">
        <f t="shared" si="7"/>
        <v>-57916.69959679179</v>
      </c>
      <c r="Q46" s="14">
        <f t="shared" si="8"/>
        <v>116.22482075856533</v>
      </c>
      <c r="R46" s="21">
        <f t="shared" si="9"/>
        <v>167.22482075856533</v>
      </c>
      <c r="S46" s="3" t="str">
        <f t="shared" si="10"/>
        <v>3</v>
      </c>
    </row>
    <row r="47" spans="5:19" x14ac:dyDescent="0.3">
      <c r="E47" s="7">
        <v>33</v>
      </c>
      <c r="F47" s="2">
        <f t="shared" si="0"/>
        <v>51</v>
      </c>
      <c r="G47" s="3">
        <f t="shared" si="11"/>
        <v>40</v>
      </c>
      <c r="J47" s="12">
        <f t="shared" si="1"/>
        <v>-5622.6480000000001</v>
      </c>
      <c r="K47" s="13">
        <f t="shared" si="2"/>
        <v>55207.839999999997</v>
      </c>
      <c r="L47" s="13">
        <f t="shared" si="3"/>
        <v>-224582.39999999999</v>
      </c>
      <c r="M47" s="13">
        <f t="shared" si="4"/>
        <v>468904.95999999996</v>
      </c>
      <c r="N47" s="13">
        <f t="shared" si="5"/>
        <v>-525879.29599999997</v>
      </c>
      <c r="O47" s="13">
        <f t="shared" si="6"/>
        <v>301246.05440000002</v>
      </c>
      <c r="P47" s="13">
        <f t="shared" si="7"/>
        <v>-69146.705919999993</v>
      </c>
      <c r="Q47" s="14">
        <f t="shared" si="8"/>
        <v>127.80448000003526</v>
      </c>
      <c r="R47" s="21">
        <f t="shared" si="9"/>
        <v>178.80448000003526</v>
      </c>
      <c r="S47" s="3" t="str">
        <f t="shared" si="10"/>
        <v>3</v>
      </c>
    </row>
    <row r="48" spans="5:19" x14ac:dyDescent="0.3">
      <c r="E48" s="7">
        <v>33</v>
      </c>
      <c r="F48" s="2">
        <f t="shared" si="0"/>
        <v>51</v>
      </c>
      <c r="G48" s="3">
        <f t="shared" si="11"/>
        <v>41</v>
      </c>
      <c r="J48" s="12">
        <f t="shared" si="1"/>
        <v>-5767.8829999999998</v>
      </c>
      <c r="K48" s="13">
        <f t="shared" si="2"/>
        <v>58002.736899999996</v>
      </c>
      <c r="L48" s="13">
        <f t="shared" si="3"/>
        <v>-241850.68110000002</v>
      </c>
      <c r="M48" s="13">
        <f t="shared" si="4"/>
        <v>517583.33932600002</v>
      </c>
      <c r="N48" s="13">
        <f t="shared" si="5"/>
        <v>-594984.15448353998</v>
      </c>
      <c r="O48" s="13">
        <f t="shared" si="6"/>
        <v>349353.06655028241</v>
      </c>
      <c r="P48" s="13">
        <f t="shared" si="7"/>
        <v>-82193.704240189458</v>
      </c>
      <c r="Q48" s="14">
        <f t="shared" si="8"/>
        <v>142.7199525529868</v>
      </c>
      <c r="R48" s="21">
        <f t="shared" si="9"/>
        <v>193.7199525529868</v>
      </c>
      <c r="S48" s="3" t="str">
        <f t="shared" si="10"/>
        <v>3</v>
      </c>
    </row>
    <row r="49" spans="5:19" x14ac:dyDescent="0.3">
      <c r="E49" s="7">
        <v>33</v>
      </c>
      <c r="F49" s="2">
        <f t="shared" si="0"/>
        <v>51</v>
      </c>
      <c r="G49" s="3">
        <f t="shared" si="11"/>
        <v>42</v>
      </c>
      <c r="J49" s="12">
        <f t="shared" si="1"/>
        <v>-5913.1180000000004</v>
      </c>
      <c r="K49" s="13">
        <f t="shared" si="2"/>
        <v>60866.643599999996</v>
      </c>
      <c r="L49" s="13">
        <f t="shared" si="3"/>
        <v>-259982.20080000002</v>
      </c>
      <c r="M49" s="13">
        <f t="shared" si="4"/>
        <v>569956.90953599999</v>
      </c>
      <c r="N49" s="13">
        <f t="shared" si="5"/>
        <v>-671170.04958528001</v>
      </c>
      <c r="O49" s="13">
        <f t="shared" si="6"/>
        <v>403698.52425692161</v>
      </c>
      <c r="P49" s="13">
        <f t="shared" si="7"/>
        <v>-97296.359125319403</v>
      </c>
      <c r="Q49" s="14">
        <f t="shared" si="8"/>
        <v>160.34988232213072</v>
      </c>
      <c r="R49" s="21">
        <f t="shared" si="9"/>
        <v>211.34988232213072</v>
      </c>
      <c r="S49" s="3" t="str">
        <f t="shared" si="10"/>
        <v>3</v>
      </c>
    </row>
    <row r="50" spans="5:19" x14ac:dyDescent="0.3">
      <c r="E50" s="15">
        <v>33</v>
      </c>
      <c r="F50" s="16">
        <f t="shared" si="0"/>
        <v>51</v>
      </c>
      <c r="G50" s="16">
        <f t="shared" si="11"/>
        <v>43</v>
      </c>
      <c r="H50" s="17"/>
      <c r="I50" s="17"/>
      <c r="J50" s="18">
        <f t="shared" si="1"/>
        <v>-6058.3530000000001</v>
      </c>
      <c r="K50" s="19">
        <f t="shared" si="2"/>
        <v>63799.560099999995</v>
      </c>
      <c r="L50" s="19">
        <f t="shared" si="3"/>
        <v>-278998.01370000001</v>
      </c>
      <c r="M50" s="19">
        <f t="shared" si="4"/>
        <v>626208.10396600002</v>
      </c>
      <c r="N50" s="19">
        <f t="shared" si="5"/>
        <v>-754967.73936422006</v>
      </c>
      <c r="O50" s="19">
        <f t="shared" si="6"/>
        <v>464913.49534697365</v>
      </c>
      <c r="P50" s="19">
        <f t="shared" si="7"/>
        <v>-114717.78299437604</v>
      </c>
      <c r="Q50" s="20">
        <f t="shared" si="8"/>
        <v>179.27035437755694</v>
      </c>
      <c r="R50" s="21">
        <f t="shared" si="9"/>
        <v>230.27035437755694</v>
      </c>
      <c r="S50" s="3" t="str">
        <f t="shared" si="10"/>
        <v>3</v>
      </c>
    </row>
    <row r="51" spans="5:19" x14ac:dyDescent="0.3">
      <c r="E51" s="7">
        <v>33</v>
      </c>
      <c r="F51" s="2">
        <f t="shared" si="0"/>
        <v>51</v>
      </c>
      <c r="G51" s="3">
        <f t="shared" si="11"/>
        <v>44</v>
      </c>
      <c r="J51" s="12">
        <f t="shared" si="1"/>
        <v>-6203.5879999999997</v>
      </c>
      <c r="K51" s="13">
        <f t="shared" si="2"/>
        <v>66801.486399999994</v>
      </c>
      <c r="L51" s="13">
        <f t="shared" si="3"/>
        <v>-298919.17440000002</v>
      </c>
      <c r="M51" s="13">
        <f t="shared" si="4"/>
        <v>686523.75193599996</v>
      </c>
      <c r="N51" s="13">
        <f t="shared" si="5"/>
        <v>-846933.86500096007</v>
      </c>
      <c r="O51" s="13">
        <f t="shared" si="6"/>
        <v>533675.76137891843</v>
      </c>
      <c r="P51" s="13">
        <f t="shared" si="7"/>
        <v>-134747.36823497521</v>
      </c>
      <c r="Q51" s="14">
        <f t="shared" si="8"/>
        <v>197.00407898309641</v>
      </c>
      <c r="R51" s="21">
        <f t="shared" si="9"/>
        <v>248.00407898309641</v>
      </c>
      <c r="S51" s="3" t="str">
        <f t="shared" si="10"/>
        <v>3</v>
      </c>
    </row>
    <row r="52" spans="5:19" x14ac:dyDescent="0.3">
      <c r="E52" s="7">
        <v>33</v>
      </c>
      <c r="F52" s="2">
        <f t="shared" si="0"/>
        <v>51</v>
      </c>
      <c r="G52" s="3">
        <f t="shared" si="11"/>
        <v>45</v>
      </c>
      <c r="J52" s="12">
        <f t="shared" si="1"/>
        <v>-6348.8230000000003</v>
      </c>
      <c r="K52" s="13">
        <f t="shared" si="2"/>
        <v>69872.422500000001</v>
      </c>
      <c r="L52" s="13">
        <f t="shared" si="3"/>
        <v>-319766.73749999999</v>
      </c>
      <c r="M52" s="13">
        <f t="shared" si="4"/>
        <v>751095.07874999999</v>
      </c>
      <c r="N52" s="13">
        <f t="shared" si="5"/>
        <v>-947651.56706250005</v>
      </c>
      <c r="O52" s="13">
        <f t="shared" si="6"/>
        <v>610712.06816250004</v>
      </c>
      <c r="P52" s="13">
        <f t="shared" si="7"/>
        <v>-157702.70865796873</v>
      </c>
      <c r="Q52" s="14">
        <f t="shared" si="8"/>
        <v>209.73319203127176</v>
      </c>
      <c r="R52" s="21">
        <f t="shared" si="9"/>
        <v>260.73319203127176</v>
      </c>
      <c r="S52" s="3" t="str">
        <f t="shared" si="10"/>
        <v>3</v>
      </c>
    </row>
    <row r="53" spans="5:19" x14ac:dyDescent="0.3">
      <c r="E53" s="7">
        <v>33</v>
      </c>
      <c r="F53" s="2">
        <f t="shared" si="0"/>
        <v>51</v>
      </c>
      <c r="G53" s="3">
        <f t="shared" si="11"/>
        <v>46</v>
      </c>
      <c r="J53" s="12">
        <f t="shared" si="1"/>
        <v>-6494.058</v>
      </c>
      <c r="K53" s="13">
        <f t="shared" si="2"/>
        <v>73012.368399999992</v>
      </c>
      <c r="L53" s="13">
        <f t="shared" si="3"/>
        <v>-341561.75760000001</v>
      </c>
      <c r="M53" s="13">
        <f t="shared" si="4"/>
        <v>820117.70569600002</v>
      </c>
      <c r="N53" s="13">
        <f t="shared" si="5"/>
        <v>-1057731.1017670401</v>
      </c>
      <c r="O53" s="13">
        <f t="shared" si="6"/>
        <v>696800.42923197441</v>
      </c>
      <c r="P53" s="13">
        <f t="shared" si="7"/>
        <v>-183931.61241612618</v>
      </c>
      <c r="Q53" s="14">
        <f t="shared" si="8"/>
        <v>211.97354480810463</v>
      </c>
      <c r="R53" s="21">
        <f t="shared" si="9"/>
        <v>262.97354480810463</v>
      </c>
      <c r="S53" s="3" t="str">
        <f t="shared" si="10"/>
        <v>3</v>
      </c>
    </row>
    <row r="54" spans="5:19" x14ac:dyDescent="0.3">
      <c r="E54" s="7">
        <v>33</v>
      </c>
      <c r="F54" s="2">
        <f t="shared" si="0"/>
        <v>51</v>
      </c>
      <c r="G54" s="3">
        <f t="shared" si="11"/>
        <v>47</v>
      </c>
      <c r="J54" s="12">
        <f t="shared" si="1"/>
        <v>-6639.2930000000006</v>
      </c>
      <c r="K54" s="13">
        <f t="shared" si="2"/>
        <v>76221.324099999998</v>
      </c>
      <c r="L54" s="13">
        <f t="shared" si="3"/>
        <v>-364325.2893</v>
      </c>
      <c r="M54" s="13">
        <f t="shared" si="4"/>
        <v>893791.65004600002</v>
      </c>
      <c r="N54" s="13">
        <f t="shared" si="5"/>
        <v>-1177810.4572487799</v>
      </c>
      <c r="O54" s="13">
        <f t="shared" si="6"/>
        <v>792772.4822727656</v>
      </c>
      <c r="P54" s="13">
        <f t="shared" si="7"/>
        <v>-213814.20851396356</v>
      </c>
      <c r="Q54" s="14">
        <f t="shared" si="8"/>
        <v>196.20835602207808</v>
      </c>
      <c r="R54" s="21">
        <f t="shared" si="9"/>
        <v>247.20835602207808</v>
      </c>
      <c r="S54" s="3" t="str">
        <f t="shared" si="10"/>
        <v>3</v>
      </c>
    </row>
    <row r="55" spans="5:19" x14ac:dyDescent="0.3">
      <c r="E55" s="7">
        <v>33</v>
      </c>
      <c r="F55" s="2">
        <f t="shared" si="0"/>
        <v>51</v>
      </c>
      <c r="G55" s="3">
        <f t="shared" si="11"/>
        <v>48</v>
      </c>
      <c r="J55" s="12">
        <f t="shared" si="1"/>
        <v>-6784.5280000000002</v>
      </c>
      <c r="K55" s="13">
        <f t="shared" si="2"/>
        <v>79499.289600000004</v>
      </c>
      <c r="L55" s="13">
        <f t="shared" si="3"/>
        <v>-388078.3872</v>
      </c>
      <c r="M55" s="13">
        <f t="shared" si="4"/>
        <v>972321.32505600003</v>
      </c>
      <c r="N55" s="13">
        <f t="shared" si="5"/>
        <v>-1308555.9698227199</v>
      </c>
      <c r="O55" s="13">
        <f t="shared" si="6"/>
        <v>899515.89850152971</v>
      </c>
      <c r="P55" s="13">
        <f t="shared" si="7"/>
        <v>-247765.14903579029</v>
      </c>
      <c r="Q55" s="14">
        <f t="shared" si="8"/>
        <v>152.47909901948879</v>
      </c>
      <c r="R55" s="21">
        <f t="shared" si="9"/>
        <v>203.47909901948879</v>
      </c>
      <c r="S55" s="3" t="str">
        <f t="shared" si="10"/>
        <v>3</v>
      </c>
    </row>
    <row r="56" spans="5:19" x14ac:dyDescent="0.3">
      <c r="E56" s="7">
        <v>33</v>
      </c>
      <c r="F56" s="2">
        <f t="shared" si="0"/>
        <v>51</v>
      </c>
      <c r="G56" s="3">
        <f t="shared" si="11"/>
        <v>49</v>
      </c>
      <c r="J56" s="12">
        <f t="shared" si="1"/>
        <v>-6929.7629999999999</v>
      </c>
      <c r="K56" s="13">
        <f t="shared" si="2"/>
        <v>82846.264899999995</v>
      </c>
      <c r="L56" s="13">
        <f t="shared" si="3"/>
        <v>-412842.10590000002</v>
      </c>
      <c r="M56" s="13">
        <f t="shared" si="4"/>
        <v>1055915.539966</v>
      </c>
      <c r="N56" s="13">
        <f t="shared" si="5"/>
        <v>-1450662.9402494601</v>
      </c>
      <c r="O56" s="13">
        <f t="shared" si="6"/>
        <v>1017976.8449996265</v>
      </c>
      <c r="P56" s="13">
        <f t="shared" si="7"/>
        <v>-286235.90921904624</v>
      </c>
      <c r="Q56" s="14">
        <f t="shared" si="8"/>
        <v>67.93149712018203</v>
      </c>
      <c r="R56" s="21">
        <f t="shared" si="9"/>
        <v>118.93149712018203</v>
      </c>
      <c r="S56" s="3" t="str">
        <f t="shared" si="10"/>
        <v>3</v>
      </c>
    </row>
    <row r="57" spans="5:19" x14ac:dyDescent="0.3">
      <c r="E57" s="7">
        <v>33</v>
      </c>
      <c r="F57" s="2">
        <f t="shared" si="0"/>
        <v>51</v>
      </c>
      <c r="G57" s="3">
        <f t="shared" si="11"/>
        <v>50</v>
      </c>
      <c r="J57" s="12">
        <f t="shared" si="1"/>
        <v>-7074.9980000000005</v>
      </c>
      <c r="K57" s="13">
        <f t="shared" si="2"/>
        <v>86262.25</v>
      </c>
      <c r="L57" s="13">
        <f t="shared" si="3"/>
        <v>-438637.5</v>
      </c>
      <c r="M57" s="13">
        <f t="shared" si="4"/>
        <v>1144787.5</v>
      </c>
      <c r="N57" s="13">
        <f t="shared" si="5"/>
        <v>-1604856.25</v>
      </c>
      <c r="O57" s="13">
        <f t="shared" si="6"/>
        <v>1149162.5</v>
      </c>
      <c r="P57" s="13">
        <f t="shared" si="7"/>
        <v>-329717.18749999994</v>
      </c>
      <c r="Q57" s="14">
        <f t="shared" si="8"/>
        <v>-73.685499999963213</v>
      </c>
      <c r="R57" s="21">
        <f t="shared" si="9"/>
        <v>-22.685499999963213</v>
      </c>
      <c r="S57" s="3" t="str">
        <f t="shared" si="10"/>
        <v>3</v>
      </c>
    </row>
    <row r="58" spans="5:19" x14ac:dyDescent="0.3">
      <c r="E58" s="7"/>
      <c r="F58" s="2">
        <f t="shared" si="0"/>
        <v>0</v>
      </c>
      <c r="G58" s="3">
        <f t="shared" si="11"/>
        <v>51</v>
      </c>
      <c r="J58" s="12">
        <f t="shared" si="1"/>
        <v>-7220.2330000000002</v>
      </c>
      <c r="K58" s="13">
        <f t="shared" si="2"/>
        <v>89747.244900000005</v>
      </c>
      <c r="L58" s="13">
        <f t="shared" si="3"/>
        <v>-465485.62410000002</v>
      </c>
      <c r="M58" s="13">
        <f t="shared" si="4"/>
        <v>1239154.8063659999</v>
      </c>
      <c r="N58" s="13">
        <f t="shared" si="5"/>
        <v>-1771890.9775205401</v>
      </c>
      <c r="O58" s="13">
        <f t="shared" si="6"/>
        <v>1294143.6211274664</v>
      </c>
      <c r="P58" s="13">
        <f t="shared" si="7"/>
        <v>-378741.40765888029</v>
      </c>
      <c r="Q58" s="14">
        <f t="shared" si="8"/>
        <v>-292.5698859540862</v>
      </c>
      <c r="R58" s="21">
        <f t="shared" si="9"/>
        <v>-292.5698859540862</v>
      </c>
      <c r="S58" s="3" t="e">
        <f t="shared" si="10"/>
        <v>#VALUE!</v>
      </c>
    </row>
  </sheetData>
  <mergeCells count="2">
    <mergeCell ref="H7:I7"/>
    <mergeCell ref="D8:D14"/>
  </mergeCells>
  <conditionalFormatting sqref="F7:F58">
    <cfRule type="colorScale" priority="2">
      <colorScale>
        <cfvo type="min"/>
        <cfvo type="max"/>
        <color theme="2" tint="-9.9978637043366805E-2"/>
        <color rgb="FFFFFF00"/>
      </colorScale>
    </cfRule>
  </conditionalFormatting>
  <conditionalFormatting sqref="F8:F58">
    <cfRule type="colorScale" priority="1">
      <colorScale>
        <cfvo type="min"/>
        <cfvo type="num" val="0"/>
        <cfvo type="max"/>
        <color theme="6" tint="0.79998168889431442"/>
        <color rgb="FFFFFF00"/>
        <color rgb="FF00B0F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41CF-4518-4D5E-83BC-324BCD7E3BAE}">
  <dimension ref="D7:S58"/>
  <sheetViews>
    <sheetView topLeftCell="A37" workbookViewId="0">
      <selection activeCell="U53" sqref="U53"/>
    </sheetView>
  </sheetViews>
  <sheetFormatPr defaultRowHeight="14.4" x14ac:dyDescent="0.3"/>
  <cols>
    <col min="4" max="4" width="14.6640625" customWidth="1"/>
    <col min="5" max="5" width="14.88671875" customWidth="1"/>
    <col min="6" max="6" width="18.88671875" customWidth="1"/>
    <col min="7" max="7" width="19.88671875" customWidth="1"/>
    <col min="8" max="8" width="12.88671875" customWidth="1"/>
    <col min="9" max="9" width="10.5546875" customWidth="1"/>
    <col min="10" max="10" width="12.6640625" customWidth="1"/>
    <col min="17" max="17" width="22.88671875" customWidth="1"/>
    <col min="18" max="18" width="13" customWidth="1"/>
  </cols>
  <sheetData>
    <row r="7" spans="4:19" x14ac:dyDescent="0.3">
      <c r="D7" s="8" t="s">
        <v>25</v>
      </c>
      <c r="E7" s="9" t="s">
        <v>14</v>
      </c>
      <c r="F7" s="8" t="s">
        <v>34</v>
      </c>
      <c r="G7" s="10" t="s">
        <v>15</v>
      </c>
      <c r="H7" s="22" t="s">
        <v>24</v>
      </c>
      <c r="I7" s="23"/>
      <c r="J7" s="11" t="s">
        <v>26</v>
      </c>
      <c r="K7" s="10" t="s">
        <v>27</v>
      </c>
      <c r="L7" s="10" t="s">
        <v>28</v>
      </c>
      <c r="M7" s="10" t="s">
        <v>29</v>
      </c>
      <c r="N7" s="10" t="s">
        <v>30</v>
      </c>
      <c r="O7" s="10" t="s">
        <v>31</v>
      </c>
      <c r="P7" s="10" t="s">
        <v>32</v>
      </c>
      <c r="Q7" s="10" t="s">
        <v>33</v>
      </c>
      <c r="R7" s="10" t="s">
        <v>36</v>
      </c>
      <c r="S7" s="10" t="s">
        <v>35</v>
      </c>
    </row>
    <row r="8" spans="4:19" x14ac:dyDescent="0.3">
      <c r="D8" s="24">
        <v>3</v>
      </c>
      <c r="E8" s="7">
        <v>56</v>
      </c>
      <c r="F8" s="2">
        <f t="shared" ref="F8:F58" si="0">HEX2DEC(E8)</f>
        <v>86</v>
      </c>
      <c r="G8" s="3">
        <v>1</v>
      </c>
      <c r="H8" s="5" t="s">
        <v>16</v>
      </c>
      <c r="I8" s="4">
        <v>186.75200000000001</v>
      </c>
      <c r="J8" s="12">
        <f>I$8+(I$9+D$8)*G8</f>
        <v>41.516999999999996</v>
      </c>
      <c r="K8" s="13">
        <f>I$10*G8^2</f>
        <v>34.504899999999999</v>
      </c>
      <c r="L8" s="13">
        <f>I$11*G8^3</f>
        <v>-3.5091000000000001</v>
      </c>
      <c r="M8" s="13">
        <f>I$12*G8^4</f>
        <v>0.183166</v>
      </c>
      <c r="N8" s="13">
        <f>I$13*G8^5</f>
        <v>-5.1355400000000001E-3</v>
      </c>
      <c r="O8" s="13">
        <f>I$14*G8^6</f>
        <v>7.3546400000000005E-5</v>
      </c>
      <c r="P8" s="13">
        <f>I$15*G8^7</f>
        <v>-4.2203799999999993E-7</v>
      </c>
      <c r="Q8" s="14">
        <f>J8+K8+L8+M8+N8+O8+P8</f>
        <v>72.69090358436199</v>
      </c>
      <c r="R8" s="21">
        <f>Q8+F8</f>
        <v>158.69090358436199</v>
      </c>
      <c r="S8" s="3" t="str">
        <f>CHAR(F8)</f>
        <v>V</v>
      </c>
    </row>
    <row r="9" spans="4:19" x14ac:dyDescent="0.3">
      <c r="D9" s="24"/>
      <c r="E9" s="7" t="s">
        <v>0</v>
      </c>
      <c r="F9" s="2">
        <f t="shared" si="0"/>
        <v>111</v>
      </c>
      <c r="G9" s="3">
        <f>G8+1</f>
        <v>2</v>
      </c>
      <c r="H9" s="6" t="s">
        <v>17</v>
      </c>
      <c r="I9" s="3">
        <v>-148.23500000000001</v>
      </c>
      <c r="J9" s="12">
        <f t="shared" ref="J9:J58" si="1">I$8+(I$9+D$8)*G9</f>
        <v>-103.71800000000002</v>
      </c>
      <c r="K9" s="13">
        <f t="shared" ref="K9:K58" si="2">I$10*G9^2</f>
        <v>138.0196</v>
      </c>
      <c r="L9" s="13">
        <f t="shared" ref="L9:L58" si="3">I$11*G9^3</f>
        <v>-28.072800000000001</v>
      </c>
      <c r="M9" s="13">
        <f t="shared" ref="M9:M58" si="4">I$12*G9^4</f>
        <v>2.9306559999999999</v>
      </c>
      <c r="N9" s="13">
        <f t="shared" ref="N9:N58" si="5">I$13*G9^5</f>
        <v>-0.16433728</v>
      </c>
      <c r="O9" s="13">
        <f t="shared" ref="O9:O58" si="6">I$14*G9^6</f>
        <v>4.7069696000000003E-3</v>
      </c>
      <c r="P9" s="13">
        <f t="shared" ref="P9:P58" si="7">I$15*G9^7</f>
        <v>-5.4020863999999991E-5</v>
      </c>
      <c r="Q9" s="14">
        <f t="shared" ref="Q9:Q58" si="8">J9+K9+L9+M9+N9+O9+P9</f>
        <v>8.9997716687359777</v>
      </c>
      <c r="R9" s="21">
        <f>Q9+F9</f>
        <v>119.99977166873597</v>
      </c>
      <c r="S9" s="3" t="str">
        <f>CHAR(F9)</f>
        <v>o</v>
      </c>
    </row>
    <row r="10" spans="4:19" x14ac:dyDescent="0.3">
      <c r="D10" s="24"/>
      <c r="E10" s="7">
        <v>63</v>
      </c>
      <c r="F10" s="2">
        <f t="shared" si="0"/>
        <v>99</v>
      </c>
      <c r="G10" s="3">
        <f>G9+1</f>
        <v>3</v>
      </c>
      <c r="H10" s="6" t="s">
        <v>18</v>
      </c>
      <c r="I10" s="3">
        <v>34.504899999999999</v>
      </c>
      <c r="J10" s="12">
        <f t="shared" si="1"/>
        <v>-248.95300000000003</v>
      </c>
      <c r="K10" s="13">
        <f t="shared" si="2"/>
        <v>310.54410000000001</v>
      </c>
      <c r="L10" s="13">
        <f t="shared" si="3"/>
        <v>-94.745699999999999</v>
      </c>
      <c r="M10" s="13">
        <f t="shared" si="4"/>
        <v>14.836446</v>
      </c>
      <c r="N10" s="13">
        <f t="shared" si="5"/>
        <v>-1.2479362199999999</v>
      </c>
      <c r="O10" s="13">
        <f t="shared" si="6"/>
        <v>5.3615325600000006E-2</v>
      </c>
      <c r="P10" s="13">
        <f t="shared" si="7"/>
        <v>-9.2299710599999985E-4</v>
      </c>
      <c r="Q10" s="14">
        <f t="shared" si="8"/>
        <v>-19.513397891506013</v>
      </c>
      <c r="R10" s="21">
        <f t="shared" ref="R10:R58" si="9">Q10+F10</f>
        <v>79.486602108493983</v>
      </c>
      <c r="S10" s="3" t="str">
        <f t="shared" ref="S10:S58" si="10">CHAR(F10)</f>
        <v>c</v>
      </c>
    </row>
    <row r="11" spans="4:19" x14ac:dyDescent="0.3">
      <c r="D11" s="24"/>
      <c r="E11" s="7">
        <v>88</v>
      </c>
      <c r="F11" s="2">
        <f t="shared" si="0"/>
        <v>136</v>
      </c>
      <c r="G11" s="3">
        <f t="shared" ref="G11:G58" si="11">G10+1</f>
        <v>4</v>
      </c>
      <c r="H11" s="6" t="s">
        <v>19</v>
      </c>
      <c r="I11" s="3">
        <v>-3.5091000000000001</v>
      </c>
      <c r="J11" s="12">
        <f t="shared" si="1"/>
        <v>-394.18800000000005</v>
      </c>
      <c r="K11" s="13">
        <f t="shared" si="2"/>
        <v>552.07839999999999</v>
      </c>
      <c r="L11" s="13">
        <f t="shared" si="3"/>
        <v>-224.58240000000001</v>
      </c>
      <c r="M11" s="13">
        <f t="shared" si="4"/>
        <v>46.890495999999999</v>
      </c>
      <c r="N11" s="13">
        <f t="shared" si="5"/>
        <v>-5.2587929600000001</v>
      </c>
      <c r="O11" s="13">
        <f t="shared" si="6"/>
        <v>0.30124605440000002</v>
      </c>
      <c r="P11" s="13">
        <f t="shared" si="7"/>
        <v>-6.9146705919999989E-3</v>
      </c>
      <c r="Q11" s="14">
        <f t="shared" si="8"/>
        <v>-24.765965576192066</v>
      </c>
      <c r="R11" s="21">
        <f t="shared" si="9"/>
        <v>111.23403442380794</v>
      </c>
      <c r="S11" s="3" t="str">
        <f t="shared" si="10"/>
        <v>ˆ</v>
      </c>
    </row>
    <row r="12" spans="4:19" x14ac:dyDescent="0.3">
      <c r="D12" s="24"/>
      <c r="E12" s="7">
        <v>73</v>
      </c>
      <c r="F12" s="2">
        <f t="shared" si="0"/>
        <v>115</v>
      </c>
      <c r="G12" s="3">
        <f t="shared" si="11"/>
        <v>5</v>
      </c>
      <c r="H12" s="6" t="s">
        <v>20</v>
      </c>
      <c r="I12" s="3">
        <v>0.183166</v>
      </c>
      <c r="J12" s="12">
        <f t="shared" si="1"/>
        <v>-539.423</v>
      </c>
      <c r="K12" s="13">
        <f t="shared" si="2"/>
        <v>862.62249999999995</v>
      </c>
      <c r="L12" s="13">
        <f t="shared" si="3"/>
        <v>-438.63749999999999</v>
      </c>
      <c r="M12" s="13">
        <f t="shared" si="4"/>
        <v>114.47874999999999</v>
      </c>
      <c r="N12" s="13">
        <f t="shared" si="5"/>
        <v>-16.048562499999999</v>
      </c>
      <c r="O12" s="13">
        <f t="shared" si="6"/>
        <v>1.1491625000000001</v>
      </c>
      <c r="P12" s="13">
        <f t="shared" si="7"/>
        <v>-3.2971718749999997E-2</v>
      </c>
      <c r="Q12" s="14">
        <f t="shared" si="8"/>
        <v>-15.891621718750054</v>
      </c>
      <c r="R12" s="21">
        <f t="shared" si="9"/>
        <v>99.108378281249941</v>
      </c>
      <c r="S12" s="3" t="str">
        <f t="shared" si="10"/>
        <v>s</v>
      </c>
    </row>
    <row r="13" spans="4:19" x14ac:dyDescent="0.3">
      <c r="D13" s="24"/>
      <c r="E13" s="7">
        <v>20</v>
      </c>
      <c r="F13" s="2">
        <f t="shared" si="0"/>
        <v>32</v>
      </c>
      <c r="G13" s="3">
        <f t="shared" si="11"/>
        <v>6</v>
      </c>
      <c r="H13" s="6" t="s">
        <v>21</v>
      </c>
      <c r="I13" s="3">
        <v>-5.1355400000000001E-3</v>
      </c>
      <c r="J13" s="12">
        <f t="shared" si="1"/>
        <v>-684.65800000000013</v>
      </c>
      <c r="K13" s="13">
        <f t="shared" si="2"/>
        <v>1242.1764000000001</v>
      </c>
      <c r="L13" s="13">
        <f t="shared" si="3"/>
        <v>-757.96559999999999</v>
      </c>
      <c r="M13" s="13">
        <f t="shared" si="4"/>
        <v>237.38313600000001</v>
      </c>
      <c r="N13" s="13">
        <f t="shared" si="5"/>
        <v>-39.933959039999998</v>
      </c>
      <c r="O13" s="13">
        <f t="shared" si="6"/>
        <v>3.4313808384000004</v>
      </c>
      <c r="P13" s="13">
        <f t="shared" si="7"/>
        <v>-0.11814362956799998</v>
      </c>
      <c r="Q13" s="14">
        <f t="shared" si="8"/>
        <v>0.31521416883194397</v>
      </c>
      <c r="R13" s="21">
        <f t="shared" si="9"/>
        <v>32.315214168831943</v>
      </c>
      <c r="S13" s="3" t="str">
        <f t="shared" si="10"/>
        <v xml:space="preserve"> </v>
      </c>
    </row>
    <row r="14" spans="4:19" x14ac:dyDescent="0.3">
      <c r="D14" s="24"/>
      <c r="E14" s="7">
        <v>73</v>
      </c>
      <c r="F14" s="2">
        <f t="shared" si="0"/>
        <v>115</v>
      </c>
      <c r="G14" s="3">
        <f t="shared" si="11"/>
        <v>7</v>
      </c>
      <c r="H14" s="6" t="s">
        <v>22</v>
      </c>
      <c r="I14" s="3">
        <v>7.3546400000000005E-5</v>
      </c>
      <c r="J14" s="12">
        <f t="shared" si="1"/>
        <v>-829.89300000000003</v>
      </c>
      <c r="K14" s="13">
        <f t="shared" si="2"/>
        <v>1690.7401</v>
      </c>
      <c r="L14" s="13">
        <f t="shared" si="3"/>
        <v>-1203.6213</v>
      </c>
      <c r="M14" s="13">
        <f t="shared" si="4"/>
        <v>439.781566</v>
      </c>
      <c r="N14" s="13">
        <f t="shared" si="5"/>
        <v>-86.313020780000002</v>
      </c>
      <c r="O14" s="13">
        <f t="shared" si="6"/>
        <v>8.6526604136000014</v>
      </c>
      <c r="P14" s="13">
        <f t="shared" si="7"/>
        <v>-0.34756644063399994</v>
      </c>
      <c r="Q14" s="14">
        <f t="shared" si="8"/>
        <v>18.999439192965934</v>
      </c>
      <c r="R14" s="21">
        <f t="shared" si="9"/>
        <v>133.99943919296592</v>
      </c>
      <c r="S14" s="3" t="str">
        <f t="shared" si="10"/>
        <v>s</v>
      </c>
    </row>
    <row r="15" spans="4:19" x14ac:dyDescent="0.3">
      <c r="E15" s="7" t="s">
        <v>1</v>
      </c>
      <c r="F15" s="2">
        <f t="shared" si="0"/>
        <v>198</v>
      </c>
      <c r="G15" s="3">
        <f t="shared" si="11"/>
        <v>8</v>
      </c>
      <c r="H15" s="6" t="s">
        <v>23</v>
      </c>
      <c r="I15" s="3">
        <v>-4.2203799999999993E-7</v>
      </c>
      <c r="J15" s="12">
        <f t="shared" si="1"/>
        <v>-975.12800000000016</v>
      </c>
      <c r="K15" s="13">
        <f t="shared" si="2"/>
        <v>2208.3136</v>
      </c>
      <c r="L15" s="13">
        <f t="shared" si="3"/>
        <v>-1796.6592000000001</v>
      </c>
      <c r="M15" s="13">
        <f t="shared" si="4"/>
        <v>750.24793599999998</v>
      </c>
      <c r="N15" s="13">
        <f t="shared" si="5"/>
        <v>-168.28137472</v>
      </c>
      <c r="O15" s="13">
        <f t="shared" si="6"/>
        <v>19.279747481600001</v>
      </c>
      <c r="P15" s="13">
        <f t="shared" si="7"/>
        <v>-0.88507783577599985</v>
      </c>
      <c r="Q15" s="14">
        <f t="shared" si="8"/>
        <v>36.887630925823714</v>
      </c>
      <c r="R15" s="21">
        <f t="shared" si="9"/>
        <v>234.88763092582371</v>
      </c>
      <c r="S15" s="3" t="str">
        <f t="shared" si="10"/>
        <v>Æ</v>
      </c>
    </row>
    <row r="16" spans="4:19" x14ac:dyDescent="0.3">
      <c r="E16" s="7" t="s">
        <v>0</v>
      </c>
      <c r="F16" s="2">
        <f t="shared" si="0"/>
        <v>111</v>
      </c>
      <c r="G16" s="3">
        <f t="shared" si="11"/>
        <v>9</v>
      </c>
      <c r="H16" s="1"/>
      <c r="I16" s="1"/>
      <c r="J16" s="12">
        <f t="shared" si="1"/>
        <v>-1120.3630000000003</v>
      </c>
      <c r="K16" s="13">
        <f t="shared" si="2"/>
        <v>2794.8968999999997</v>
      </c>
      <c r="L16" s="13">
        <f t="shared" si="3"/>
        <v>-2558.1339000000003</v>
      </c>
      <c r="M16" s="13">
        <f t="shared" si="4"/>
        <v>1201.7521259999999</v>
      </c>
      <c r="N16" s="13">
        <f t="shared" si="5"/>
        <v>-303.24850146</v>
      </c>
      <c r="O16" s="13">
        <f t="shared" si="6"/>
        <v>39.085572362400001</v>
      </c>
      <c r="P16" s="13">
        <f t="shared" si="7"/>
        <v>-2.0185946708219995</v>
      </c>
      <c r="Q16" s="14">
        <f t="shared" si="8"/>
        <v>51.970602231577047</v>
      </c>
      <c r="R16" s="21">
        <f t="shared" si="9"/>
        <v>162.97060223157706</v>
      </c>
      <c r="S16" s="3" t="str">
        <f t="shared" si="10"/>
        <v>o</v>
      </c>
    </row>
    <row r="17" spans="5:19" x14ac:dyDescent="0.3">
      <c r="E17" s="7">
        <v>20</v>
      </c>
      <c r="F17" s="2">
        <f t="shared" si="0"/>
        <v>32</v>
      </c>
      <c r="G17" s="3">
        <f t="shared" si="11"/>
        <v>10</v>
      </c>
      <c r="H17" s="1"/>
      <c r="I17" s="1"/>
      <c r="J17" s="12">
        <f t="shared" si="1"/>
        <v>-1265.5980000000002</v>
      </c>
      <c r="K17" s="13">
        <f t="shared" si="2"/>
        <v>3450.49</v>
      </c>
      <c r="L17" s="13">
        <f t="shared" si="3"/>
        <v>-3509.1</v>
      </c>
      <c r="M17" s="13">
        <f t="shared" si="4"/>
        <v>1831.6599999999999</v>
      </c>
      <c r="N17" s="13">
        <f t="shared" si="5"/>
        <v>-513.55399999999997</v>
      </c>
      <c r="O17" s="13">
        <f t="shared" si="6"/>
        <v>73.546400000000006</v>
      </c>
      <c r="P17" s="13">
        <f t="shared" si="7"/>
        <v>-4.2203799999999996</v>
      </c>
      <c r="Q17" s="14">
        <f t="shared" si="8"/>
        <v>63.224019999999804</v>
      </c>
      <c r="R17" s="21">
        <f t="shared" si="9"/>
        <v>95.224019999999797</v>
      </c>
      <c r="S17" s="3" t="str">
        <f t="shared" si="10"/>
        <v xml:space="preserve"> </v>
      </c>
    </row>
    <row r="18" spans="5:19" x14ac:dyDescent="0.3">
      <c r="E18" s="7">
        <v>76</v>
      </c>
      <c r="F18" s="2">
        <f t="shared" si="0"/>
        <v>118</v>
      </c>
      <c r="G18" s="3">
        <f t="shared" si="11"/>
        <v>11</v>
      </c>
      <c r="H18" s="1"/>
      <c r="I18" s="1"/>
      <c r="J18" s="12">
        <f t="shared" si="1"/>
        <v>-1410.8330000000001</v>
      </c>
      <c r="K18" s="13">
        <f t="shared" si="2"/>
        <v>4175.0928999999996</v>
      </c>
      <c r="L18" s="13">
        <f t="shared" si="3"/>
        <v>-4670.6121000000003</v>
      </c>
      <c r="M18" s="13">
        <f t="shared" si="4"/>
        <v>2681.7334059999998</v>
      </c>
      <c r="N18" s="13">
        <f t="shared" si="5"/>
        <v>-827.08385254000007</v>
      </c>
      <c r="O18" s="13">
        <f t="shared" si="6"/>
        <v>130.29193393040001</v>
      </c>
      <c r="P18" s="13">
        <f t="shared" si="7"/>
        <v>-8.2243266744979984</v>
      </c>
      <c r="Q18" s="14">
        <f t="shared" si="8"/>
        <v>70.364960715901049</v>
      </c>
      <c r="R18" s="21">
        <f t="shared" si="9"/>
        <v>188.36496071590105</v>
      </c>
      <c r="S18" s="3" t="str">
        <f t="shared" si="10"/>
        <v>v</v>
      </c>
    </row>
    <row r="19" spans="5:19" x14ac:dyDescent="0.3">
      <c r="E19" s="7">
        <v>65</v>
      </c>
      <c r="F19" s="2">
        <f t="shared" si="0"/>
        <v>101</v>
      </c>
      <c r="G19" s="3">
        <f t="shared" si="11"/>
        <v>12</v>
      </c>
      <c r="H19" s="1"/>
      <c r="I19" s="1"/>
      <c r="J19" s="12">
        <f t="shared" si="1"/>
        <v>-1556.0680000000002</v>
      </c>
      <c r="K19" s="13">
        <f t="shared" si="2"/>
        <v>4968.7056000000002</v>
      </c>
      <c r="L19" s="13">
        <f t="shared" si="3"/>
        <v>-6063.7248</v>
      </c>
      <c r="M19" s="13">
        <f t="shared" si="4"/>
        <v>3798.1301760000001</v>
      </c>
      <c r="N19" s="13">
        <f t="shared" si="5"/>
        <v>-1277.8866892799999</v>
      </c>
      <c r="O19" s="13">
        <f t="shared" si="6"/>
        <v>219.60837365760003</v>
      </c>
      <c r="P19" s="13">
        <f t="shared" si="7"/>
        <v>-15.122384584703997</v>
      </c>
      <c r="Q19" s="14">
        <f t="shared" si="8"/>
        <v>73.642275792896285</v>
      </c>
      <c r="R19" s="21">
        <f t="shared" si="9"/>
        <v>174.64227579289627</v>
      </c>
      <c r="S19" s="3" t="str">
        <f t="shared" si="10"/>
        <v>e</v>
      </c>
    </row>
    <row r="20" spans="5:19" x14ac:dyDescent="0.3">
      <c r="E20" s="7" t="s">
        <v>2</v>
      </c>
      <c r="F20" s="2">
        <f t="shared" si="0"/>
        <v>110</v>
      </c>
      <c r="G20" s="3">
        <f t="shared" si="11"/>
        <v>13</v>
      </c>
      <c r="H20" s="1"/>
      <c r="I20" s="1"/>
      <c r="J20" s="12">
        <f t="shared" si="1"/>
        <v>-1701.3030000000003</v>
      </c>
      <c r="K20" s="13">
        <f t="shared" si="2"/>
        <v>5831.3280999999997</v>
      </c>
      <c r="L20" s="13">
        <f t="shared" si="3"/>
        <v>-7709.4926999999998</v>
      </c>
      <c r="M20" s="13">
        <f t="shared" si="4"/>
        <v>5231.4041259999995</v>
      </c>
      <c r="N20" s="13">
        <f t="shared" si="5"/>
        <v>-1906.7900532200001</v>
      </c>
      <c r="O20" s="13">
        <f t="shared" si="6"/>
        <v>354.9944254376</v>
      </c>
      <c r="P20" s="13">
        <f t="shared" si="7"/>
        <v>-26.482258617645996</v>
      </c>
      <c r="Q20" s="14">
        <f t="shared" si="8"/>
        <v>73.65863959995248</v>
      </c>
      <c r="R20" s="21">
        <f t="shared" si="9"/>
        <v>183.65863959995249</v>
      </c>
      <c r="S20" s="3" t="str">
        <f t="shared" si="10"/>
        <v>n</v>
      </c>
    </row>
    <row r="21" spans="5:19" x14ac:dyDescent="0.3">
      <c r="E21" s="7">
        <v>63</v>
      </c>
      <c r="F21" s="2">
        <f t="shared" si="0"/>
        <v>99</v>
      </c>
      <c r="G21" s="3">
        <f t="shared" si="11"/>
        <v>14</v>
      </c>
      <c r="H21" s="1"/>
      <c r="I21" s="1"/>
      <c r="J21" s="12">
        <f t="shared" si="1"/>
        <v>-1846.5380000000002</v>
      </c>
      <c r="K21" s="13">
        <f t="shared" si="2"/>
        <v>6762.9603999999999</v>
      </c>
      <c r="L21" s="13">
        <f t="shared" si="3"/>
        <v>-9628.9704000000002</v>
      </c>
      <c r="M21" s="13">
        <f t="shared" si="4"/>
        <v>7036.505056</v>
      </c>
      <c r="N21" s="13">
        <f t="shared" si="5"/>
        <v>-2762.0166649600001</v>
      </c>
      <c r="O21" s="13">
        <f t="shared" si="6"/>
        <v>553.77026647040009</v>
      </c>
      <c r="P21" s="13">
        <f t="shared" si="7"/>
        <v>-44.488504401151992</v>
      </c>
      <c r="Q21" s="14">
        <f t="shared" si="8"/>
        <v>71.222153109247301</v>
      </c>
      <c r="R21" s="21">
        <f t="shared" si="9"/>
        <v>170.2221531092473</v>
      </c>
      <c r="S21" s="3" t="str">
        <f t="shared" si="10"/>
        <v>c</v>
      </c>
    </row>
    <row r="22" spans="5:19" x14ac:dyDescent="0.3">
      <c r="E22" s="7">
        <v>65</v>
      </c>
      <c r="F22" s="2">
        <f t="shared" si="0"/>
        <v>101</v>
      </c>
      <c r="G22" s="3">
        <f t="shared" si="11"/>
        <v>15</v>
      </c>
      <c r="J22" s="12">
        <f t="shared" si="1"/>
        <v>-1991.7730000000001</v>
      </c>
      <c r="K22" s="13">
        <f t="shared" si="2"/>
        <v>7763.6025</v>
      </c>
      <c r="L22" s="13">
        <f t="shared" si="3"/>
        <v>-11843.2125</v>
      </c>
      <c r="M22" s="13">
        <f t="shared" si="4"/>
        <v>9272.7787499999995</v>
      </c>
      <c r="N22" s="13">
        <f t="shared" si="5"/>
        <v>-3899.8006875000001</v>
      </c>
      <c r="O22" s="13">
        <f t="shared" si="6"/>
        <v>837.73946250000006</v>
      </c>
      <c r="P22" s="13">
        <f t="shared" si="7"/>
        <v>-72.109148906249985</v>
      </c>
      <c r="Q22" s="14">
        <f t="shared" si="8"/>
        <v>67.225376093749659</v>
      </c>
      <c r="R22" s="21">
        <f t="shared" si="9"/>
        <v>168.22537609374967</v>
      </c>
      <c r="S22" s="3" t="str">
        <f t="shared" si="10"/>
        <v>e</v>
      </c>
    </row>
    <row r="23" spans="5:19" x14ac:dyDescent="0.3">
      <c r="E23" s="7">
        <v>64</v>
      </c>
      <c r="F23" s="2">
        <f t="shared" si="0"/>
        <v>100</v>
      </c>
      <c r="G23" s="3">
        <f t="shared" si="11"/>
        <v>16</v>
      </c>
      <c r="J23" s="12">
        <f t="shared" si="1"/>
        <v>-2137.0080000000003</v>
      </c>
      <c r="K23" s="13">
        <f t="shared" si="2"/>
        <v>8833.2543999999998</v>
      </c>
      <c r="L23" s="13">
        <f t="shared" si="3"/>
        <v>-14373.2736</v>
      </c>
      <c r="M23" s="13">
        <f t="shared" si="4"/>
        <v>12003.966976</v>
      </c>
      <c r="N23" s="13">
        <f t="shared" si="5"/>
        <v>-5385.0039910400001</v>
      </c>
      <c r="O23" s="13">
        <f t="shared" si="6"/>
        <v>1233.9038388224001</v>
      </c>
      <c r="P23" s="13">
        <f t="shared" si="7"/>
        <v>-113.28996297932798</v>
      </c>
      <c r="Q23" s="14">
        <f t="shared" si="8"/>
        <v>62.549660803071276</v>
      </c>
      <c r="R23" s="21">
        <f t="shared" si="9"/>
        <v>162.54966080307128</v>
      </c>
      <c r="S23" s="3" t="str">
        <f t="shared" si="10"/>
        <v>d</v>
      </c>
    </row>
    <row r="24" spans="5:19" x14ac:dyDescent="0.3">
      <c r="E24" s="7" t="s">
        <v>0</v>
      </c>
      <c r="F24" s="2">
        <f t="shared" si="0"/>
        <v>111</v>
      </c>
      <c r="G24" s="3">
        <f t="shared" si="11"/>
        <v>17</v>
      </c>
      <c r="J24" s="12">
        <f t="shared" si="1"/>
        <v>-2282.2430000000004</v>
      </c>
      <c r="K24" s="13">
        <f t="shared" si="2"/>
        <v>9971.9161000000004</v>
      </c>
      <c r="L24" s="13">
        <f t="shared" si="3"/>
        <v>-17240.208300000002</v>
      </c>
      <c r="M24" s="13">
        <f t="shared" si="4"/>
        <v>15298.207485999999</v>
      </c>
      <c r="N24" s="13">
        <f t="shared" si="5"/>
        <v>-7291.7324177800001</v>
      </c>
      <c r="O24" s="13">
        <f t="shared" si="6"/>
        <v>1775.2313047016</v>
      </c>
      <c r="P24" s="13">
        <f t="shared" si="7"/>
        <v>-173.17851287557397</v>
      </c>
      <c r="Q24" s="14">
        <f t="shared" si="8"/>
        <v>57.992660046023218</v>
      </c>
      <c r="R24" s="21">
        <f t="shared" si="9"/>
        <v>168.99266004602322</v>
      </c>
      <c r="S24" s="3" t="str">
        <f t="shared" si="10"/>
        <v>o</v>
      </c>
    </row>
    <row r="25" spans="5:19" x14ac:dyDescent="0.3">
      <c r="E25" s="7">
        <v>86</v>
      </c>
      <c r="F25" s="2">
        <f t="shared" si="0"/>
        <v>134</v>
      </c>
      <c r="G25" s="3">
        <f t="shared" si="11"/>
        <v>18</v>
      </c>
      <c r="J25" s="12">
        <f t="shared" si="1"/>
        <v>-2427.4780000000005</v>
      </c>
      <c r="K25" s="13">
        <f t="shared" si="2"/>
        <v>11179.587599999999</v>
      </c>
      <c r="L25" s="13">
        <f t="shared" si="3"/>
        <v>-20465.071200000002</v>
      </c>
      <c r="M25" s="13">
        <f t="shared" si="4"/>
        <v>19228.034015999998</v>
      </c>
      <c r="N25" s="13">
        <f t="shared" si="5"/>
        <v>-9703.95204672</v>
      </c>
      <c r="O25" s="13">
        <f t="shared" si="6"/>
        <v>2501.4766311936</v>
      </c>
      <c r="P25" s="13">
        <f t="shared" si="7"/>
        <v>-258.38011786521594</v>
      </c>
      <c r="Q25" s="14">
        <f t="shared" si="8"/>
        <v>54.216882608377716</v>
      </c>
      <c r="R25" s="21">
        <f t="shared" si="9"/>
        <v>188.21688260837772</v>
      </c>
      <c r="S25" s="3" t="str">
        <f t="shared" si="10"/>
        <v>†</v>
      </c>
    </row>
    <row r="26" spans="5:19" x14ac:dyDescent="0.3">
      <c r="E26" s="7">
        <v>72</v>
      </c>
      <c r="F26" s="2">
        <f t="shared" si="0"/>
        <v>114</v>
      </c>
      <c r="G26" s="3">
        <f t="shared" si="11"/>
        <v>19</v>
      </c>
      <c r="J26" s="12">
        <f t="shared" si="1"/>
        <v>-2572.7130000000002</v>
      </c>
      <c r="K26" s="13">
        <f t="shared" si="2"/>
        <v>12456.268899999999</v>
      </c>
      <c r="L26" s="13">
        <f t="shared" si="3"/>
        <v>-24068.9169</v>
      </c>
      <c r="M26" s="13">
        <f t="shared" si="4"/>
        <v>23870.376285999999</v>
      </c>
      <c r="N26" s="13">
        <f t="shared" si="5"/>
        <v>-12716.105458460001</v>
      </c>
      <c r="O26" s="13">
        <f t="shared" si="6"/>
        <v>3460.0551823784003</v>
      </c>
      <c r="P26" s="13">
        <f t="shared" si="7"/>
        <v>-377.24784098408196</v>
      </c>
      <c r="Q26" s="14">
        <f t="shared" si="8"/>
        <v>51.717168934315794</v>
      </c>
      <c r="R26" s="21">
        <f t="shared" si="9"/>
        <v>165.71716893431579</v>
      </c>
      <c r="S26" s="3" t="str">
        <f t="shared" si="10"/>
        <v>r</v>
      </c>
    </row>
    <row r="27" spans="5:19" x14ac:dyDescent="0.3">
      <c r="E27" s="7">
        <v>65</v>
      </c>
      <c r="F27" s="2">
        <f t="shared" si="0"/>
        <v>101</v>
      </c>
      <c r="G27" s="3">
        <f t="shared" si="11"/>
        <v>20</v>
      </c>
      <c r="J27" s="12">
        <f t="shared" si="1"/>
        <v>-2717.9480000000003</v>
      </c>
      <c r="K27" s="13">
        <f t="shared" si="2"/>
        <v>13801.96</v>
      </c>
      <c r="L27" s="13">
        <f t="shared" si="3"/>
        <v>-28072.799999999999</v>
      </c>
      <c r="M27" s="13">
        <f t="shared" si="4"/>
        <v>29306.559999999998</v>
      </c>
      <c r="N27" s="13">
        <f t="shared" si="5"/>
        <v>-16433.727999999999</v>
      </c>
      <c r="O27" s="13">
        <f t="shared" si="6"/>
        <v>4706.9696000000004</v>
      </c>
      <c r="P27" s="13">
        <f t="shared" si="7"/>
        <v>-540.20863999999995</v>
      </c>
      <c r="Q27" s="14">
        <f t="shared" si="8"/>
        <v>50.804959999998459</v>
      </c>
      <c r="R27" s="21">
        <f t="shared" si="9"/>
        <v>151.80495999999846</v>
      </c>
      <c r="S27" s="3" t="str">
        <f t="shared" si="10"/>
        <v>e</v>
      </c>
    </row>
    <row r="28" spans="5:19" x14ac:dyDescent="0.3">
      <c r="E28" s="7">
        <v>73</v>
      </c>
      <c r="F28" s="2">
        <f t="shared" si="0"/>
        <v>115</v>
      </c>
      <c r="G28" s="3">
        <f t="shared" si="11"/>
        <v>21</v>
      </c>
      <c r="J28" s="12">
        <f t="shared" si="1"/>
        <v>-2863.1830000000004</v>
      </c>
      <c r="K28" s="13">
        <f t="shared" si="2"/>
        <v>15216.660899999999</v>
      </c>
      <c r="L28" s="13">
        <f t="shared" si="3"/>
        <v>-32497.775100000003</v>
      </c>
      <c r="M28" s="13">
        <f t="shared" si="4"/>
        <v>35622.306845999999</v>
      </c>
      <c r="N28" s="13">
        <f t="shared" si="5"/>
        <v>-20974.06404954</v>
      </c>
      <c r="O28" s="13">
        <f t="shared" si="6"/>
        <v>6307.7894415144001</v>
      </c>
      <c r="P28" s="13">
        <f t="shared" si="7"/>
        <v>-760.12780566655783</v>
      </c>
      <c r="Q28" s="14">
        <f t="shared" si="8"/>
        <v>51.607232307836966</v>
      </c>
      <c r="R28" s="21">
        <f t="shared" si="9"/>
        <v>166.60723230783697</v>
      </c>
      <c r="S28" s="3" t="str">
        <f t="shared" si="10"/>
        <v>s</v>
      </c>
    </row>
    <row r="29" spans="5:19" x14ac:dyDescent="0.3">
      <c r="E29" s="7" t="s">
        <v>3</v>
      </c>
      <c r="F29" s="2">
        <f t="shared" si="0"/>
        <v>44</v>
      </c>
      <c r="G29" s="3">
        <f t="shared" si="11"/>
        <v>22</v>
      </c>
      <c r="J29" s="12">
        <f t="shared" si="1"/>
        <v>-3008.4180000000001</v>
      </c>
      <c r="K29" s="13">
        <f t="shared" si="2"/>
        <v>16700.371599999999</v>
      </c>
      <c r="L29" s="13">
        <f t="shared" si="3"/>
        <v>-37364.896800000002</v>
      </c>
      <c r="M29" s="13">
        <f t="shared" si="4"/>
        <v>42907.734495999997</v>
      </c>
      <c r="N29" s="13">
        <f t="shared" si="5"/>
        <v>-26466.683281280002</v>
      </c>
      <c r="O29" s="13">
        <f t="shared" si="6"/>
        <v>8338.6837715456004</v>
      </c>
      <c r="P29" s="13">
        <f t="shared" si="7"/>
        <v>-1052.7138143357438</v>
      </c>
      <c r="Q29" s="14">
        <f t="shared" si="8"/>
        <v>54.077971929850264</v>
      </c>
      <c r="R29" s="21">
        <f t="shared" si="9"/>
        <v>98.077971929850264</v>
      </c>
      <c r="S29" s="3" t="str">
        <f t="shared" si="10"/>
        <v>,</v>
      </c>
    </row>
    <row r="30" spans="5:19" x14ac:dyDescent="0.3">
      <c r="E30" s="7">
        <v>0</v>
      </c>
      <c r="F30" s="2">
        <f t="shared" si="0"/>
        <v>0</v>
      </c>
      <c r="G30" s="3">
        <f t="shared" si="11"/>
        <v>23</v>
      </c>
      <c r="J30" s="12">
        <f t="shared" si="1"/>
        <v>-3153.6530000000002</v>
      </c>
      <c r="K30" s="13">
        <f t="shared" si="2"/>
        <v>18253.092099999998</v>
      </c>
      <c r="L30" s="13">
        <f t="shared" si="3"/>
        <v>-42695.219700000001</v>
      </c>
      <c r="M30" s="13">
        <f t="shared" si="4"/>
        <v>51257.356606000001</v>
      </c>
      <c r="N30" s="13">
        <f t="shared" si="5"/>
        <v>-33054.096930220003</v>
      </c>
      <c r="O30" s="13">
        <f t="shared" si="6"/>
        <v>10887.5067067496</v>
      </c>
      <c r="P30" s="13">
        <f t="shared" si="7"/>
        <v>-1436.9657220009858</v>
      </c>
      <c r="Q30" s="14">
        <f t="shared" si="8"/>
        <v>58.020060528607246</v>
      </c>
      <c r="R30" s="21">
        <f t="shared" si="9"/>
        <v>58.020060528607246</v>
      </c>
      <c r="S30" s="3" t="e">
        <f t="shared" si="10"/>
        <v>#VALUE!</v>
      </c>
    </row>
    <row r="31" spans="5:19" x14ac:dyDescent="0.3">
      <c r="E31" s="7">
        <v>56</v>
      </c>
      <c r="F31" s="2">
        <f t="shared" si="0"/>
        <v>86</v>
      </c>
      <c r="G31" s="3">
        <f t="shared" si="11"/>
        <v>24</v>
      </c>
      <c r="J31" s="12">
        <f t="shared" si="1"/>
        <v>-3298.8880000000004</v>
      </c>
      <c r="K31" s="13">
        <f t="shared" si="2"/>
        <v>19874.822400000001</v>
      </c>
      <c r="L31" s="13">
        <f t="shared" si="3"/>
        <v>-48509.7984</v>
      </c>
      <c r="M31" s="13">
        <f t="shared" si="4"/>
        <v>60770.082816000002</v>
      </c>
      <c r="N31" s="13">
        <f t="shared" si="5"/>
        <v>-40892.374056959998</v>
      </c>
      <c r="O31" s="13">
        <f t="shared" si="6"/>
        <v>14054.935914086402</v>
      </c>
      <c r="P31" s="13">
        <f t="shared" si="7"/>
        <v>-1935.6652268421117</v>
      </c>
      <c r="Q31" s="14">
        <f t="shared" si="8"/>
        <v>63.115446284296468</v>
      </c>
      <c r="R31" s="21">
        <f t="shared" si="9"/>
        <v>149.11544628429647</v>
      </c>
      <c r="S31" s="3" t="str">
        <f t="shared" si="10"/>
        <v>V</v>
      </c>
    </row>
    <row r="32" spans="5:19" x14ac:dyDescent="0.3">
      <c r="E32" s="7" t="s">
        <v>0</v>
      </c>
      <c r="F32" s="2">
        <f t="shared" si="0"/>
        <v>111</v>
      </c>
      <c r="G32" s="3">
        <f t="shared" si="11"/>
        <v>25</v>
      </c>
      <c r="J32" s="12">
        <f t="shared" si="1"/>
        <v>-3444.1230000000005</v>
      </c>
      <c r="K32" s="13">
        <f t="shared" si="2"/>
        <v>21565.5625</v>
      </c>
      <c r="L32" s="13">
        <f t="shared" si="3"/>
        <v>-54829.6875</v>
      </c>
      <c r="M32" s="13">
        <f t="shared" si="4"/>
        <v>71549.21875</v>
      </c>
      <c r="N32" s="13">
        <f t="shared" si="5"/>
        <v>-50151.7578125</v>
      </c>
      <c r="O32" s="13">
        <f t="shared" si="6"/>
        <v>17955.6640625</v>
      </c>
      <c r="P32" s="13">
        <f t="shared" si="7"/>
        <v>-2575.9155273437495</v>
      </c>
      <c r="Q32" s="14">
        <f t="shared" si="8"/>
        <v>68.961472656250862</v>
      </c>
      <c r="R32" s="21">
        <f t="shared" si="9"/>
        <v>179.96147265625086</v>
      </c>
      <c r="S32" s="3" t="str">
        <f t="shared" si="10"/>
        <v>o</v>
      </c>
    </row>
    <row r="33" spans="5:19" x14ac:dyDescent="0.3">
      <c r="E33" s="7">
        <v>63</v>
      </c>
      <c r="F33" s="2">
        <f t="shared" si="0"/>
        <v>99</v>
      </c>
      <c r="G33" s="3">
        <f t="shared" si="11"/>
        <v>26</v>
      </c>
      <c r="J33" s="12">
        <f t="shared" si="1"/>
        <v>-3589.3580000000006</v>
      </c>
      <c r="K33" s="13">
        <f t="shared" si="2"/>
        <v>23325.312399999999</v>
      </c>
      <c r="L33" s="13">
        <f t="shared" si="3"/>
        <v>-61675.941599999998</v>
      </c>
      <c r="M33" s="13">
        <f t="shared" si="4"/>
        <v>83702.466015999991</v>
      </c>
      <c r="N33" s="13">
        <f t="shared" si="5"/>
        <v>-61017.281703040004</v>
      </c>
      <c r="O33" s="13">
        <f t="shared" si="6"/>
        <v>22719.6432280064</v>
      </c>
      <c r="P33" s="13">
        <f t="shared" si="7"/>
        <v>-3389.7291030586875</v>
      </c>
      <c r="Q33" s="14">
        <f t="shared" si="8"/>
        <v>75.111237907696704</v>
      </c>
      <c r="R33" s="21">
        <f t="shared" si="9"/>
        <v>174.1112379076967</v>
      </c>
      <c r="S33" s="3" t="str">
        <f t="shared" si="10"/>
        <v>c</v>
      </c>
    </row>
    <row r="34" spans="5:19" x14ac:dyDescent="0.3">
      <c r="E34" s="7">
        <v>88</v>
      </c>
      <c r="F34" s="2">
        <f t="shared" si="0"/>
        <v>136</v>
      </c>
      <c r="G34" s="3">
        <f t="shared" si="11"/>
        <v>27</v>
      </c>
      <c r="J34" s="12">
        <f t="shared" si="1"/>
        <v>-3734.5930000000003</v>
      </c>
      <c r="K34" s="13">
        <f t="shared" si="2"/>
        <v>25154.072100000001</v>
      </c>
      <c r="L34" s="13">
        <f t="shared" si="3"/>
        <v>-69069.615300000005</v>
      </c>
      <c r="M34" s="13">
        <f t="shared" si="4"/>
        <v>97341.922206000003</v>
      </c>
      <c r="N34" s="13">
        <f t="shared" si="5"/>
        <v>-73689.385854780005</v>
      </c>
      <c r="O34" s="13">
        <f t="shared" si="6"/>
        <v>28493.3822521896</v>
      </c>
      <c r="P34" s="13">
        <f t="shared" si="7"/>
        <v>-4414.6665450877135</v>
      </c>
      <c r="Q34" s="14">
        <f t="shared" si="8"/>
        <v>81.115858321876658</v>
      </c>
      <c r="R34" s="21">
        <f t="shared" si="9"/>
        <v>217.11585832187666</v>
      </c>
      <c r="S34" s="3" t="str">
        <f t="shared" si="10"/>
        <v>ˆ</v>
      </c>
    </row>
    <row r="35" spans="5:19" x14ac:dyDescent="0.3">
      <c r="E35" s="7">
        <v>73</v>
      </c>
      <c r="F35" s="2">
        <f t="shared" si="0"/>
        <v>115</v>
      </c>
      <c r="G35" s="3">
        <f t="shared" si="11"/>
        <v>28</v>
      </c>
      <c r="J35" s="12">
        <f t="shared" si="1"/>
        <v>-3879.8280000000004</v>
      </c>
      <c r="K35" s="13">
        <f t="shared" si="2"/>
        <v>27051.8416</v>
      </c>
      <c r="L35" s="13">
        <f t="shared" si="3"/>
        <v>-77031.763200000001</v>
      </c>
      <c r="M35" s="13">
        <f t="shared" si="4"/>
        <v>112584.080896</v>
      </c>
      <c r="N35" s="13">
        <f t="shared" si="5"/>
        <v>-88384.533278720002</v>
      </c>
      <c r="O35" s="13">
        <f t="shared" si="6"/>
        <v>35441.297054105606</v>
      </c>
      <c r="P35" s="13">
        <f t="shared" si="7"/>
        <v>-5694.528563347455</v>
      </c>
      <c r="Q35" s="14">
        <f t="shared" si="8"/>
        <v>86.566508038145003</v>
      </c>
      <c r="R35" s="21">
        <f t="shared" si="9"/>
        <v>201.566508038145</v>
      </c>
      <c r="S35" s="3" t="str">
        <f t="shared" si="10"/>
        <v>s</v>
      </c>
    </row>
    <row r="36" spans="5:19" x14ac:dyDescent="0.3">
      <c r="E36" s="7">
        <v>20</v>
      </c>
      <c r="F36" s="2">
        <f t="shared" si="0"/>
        <v>32</v>
      </c>
      <c r="G36" s="3">
        <f t="shared" si="11"/>
        <v>29</v>
      </c>
      <c r="J36" s="12">
        <f t="shared" si="1"/>
        <v>-4025.0630000000006</v>
      </c>
      <c r="K36" s="13">
        <f t="shared" si="2"/>
        <v>29018.620899999998</v>
      </c>
      <c r="L36" s="13">
        <f t="shared" si="3"/>
        <v>-85583.439899999998</v>
      </c>
      <c r="M36" s="13">
        <f t="shared" si="4"/>
        <v>129549.83164599999</v>
      </c>
      <c r="N36" s="13">
        <f t="shared" si="5"/>
        <v>-105335.82613546</v>
      </c>
      <c r="O36" s="13">
        <f t="shared" si="6"/>
        <v>43747.113895594404</v>
      </c>
      <c r="P36" s="13">
        <f t="shared" si="7"/>
        <v>-7280.1032976977413</v>
      </c>
      <c r="Q36" s="14">
        <f t="shared" si="8"/>
        <v>91.134108436660426</v>
      </c>
      <c r="R36" s="21">
        <f t="shared" si="9"/>
        <v>123.13410843666043</v>
      </c>
      <c r="S36" s="3" t="str">
        <f t="shared" si="10"/>
        <v xml:space="preserve"> </v>
      </c>
    </row>
    <row r="37" spans="5:19" x14ac:dyDescent="0.3">
      <c r="E37" s="7">
        <v>73</v>
      </c>
      <c r="F37" s="2">
        <f t="shared" si="0"/>
        <v>115</v>
      </c>
      <c r="G37" s="3">
        <f t="shared" si="11"/>
        <v>30</v>
      </c>
      <c r="J37" s="12">
        <f t="shared" si="1"/>
        <v>-4170.2979999999998</v>
      </c>
      <c r="K37" s="13">
        <f t="shared" si="2"/>
        <v>31054.41</v>
      </c>
      <c r="L37" s="13">
        <f t="shared" si="3"/>
        <v>-94745.7</v>
      </c>
      <c r="M37" s="13">
        <f t="shared" si="4"/>
        <v>148364.46</v>
      </c>
      <c r="N37" s="13">
        <f t="shared" si="5"/>
        <v>-124793.622</v>
      </c>
      <c r="O37" s="13">
        <f t="shared" si="6"/>
        <v>53615.325600000004</v>
      </c>
      <c r="P37" s="13">
        <f t="shared" si="7"/>
        <v>-9229.971059999998</v>
      </c>
      <c r="Q37" s="14">
        <f t="shared" si="8"/>
        <v>94.604540000005727</v>
      </c>
      <c r="R37" s="21">
        <f t="shared" si="9"/>
        <v>209.60454000000573</v>
      </c>
      <c r="S37" s="3" t="str">
        <f t="shared" si="10"/>
        <v>s</v>
      </c>
    </row>
    <row r="38" spans="5:19" x14ac:dyDescent="0.3">
      <c r="E38" s="7" t="s">
        <v>1</v>
      </c>
      <c r="F38" s="2">
        <f t="shared" si="0"/>
        <v>198</v>
      </c>
      <c r="G38" s="3">
        <f t="shared" si="11"/>
        <v>31</v>
      </c>
      <c r="J38" s="12">
        <f t="shared" si="1"/>
        <v>-4315.5330000000004</v>
      </c>
      <c r="K38" s="13">
        <f t="shared" si="2"/>
        <v>33159.208899999998</v>
      </c>
      <c r="L38" s="13">
        <f t="shared" si="3"/>
        <v>-104539.5981</v>
      </c>
      <c r="M38" s="13">
        <f t="shared" si="4"/>
        <v>169157.647486</v>
      </c>
      <c r="N38" s="13">
        <f t="shared" si="5"/>
        <v>-147026.15012654001</v>
      </c>
      <c r="O38" s="13">
        <f t="shared" si="6"/>
        <v>65272.700724298404</v>
      </c>
      <c r="P38" s="13">
        <f t="shared" si="7"/>
        <v>-11611.368634178216</v>
      </c>
      <c r="Q38" s="14">
        <f t="shared" si="8"/>
        <v>96.907249580173811</v>
      </c>
      <c r="R38" s="21">
        <f t="shared" si="9"/>
        <v>294.90724958017381</v>
      </c>
      <c r="S38" s="3" t="str">
        <f t="shared" si="10"/>
        <v>Æ</v>
      </c>
    </row>
    <row r="39" spans="5:19" x14ac:dyDescent="0.3">
      <c r="E39" s="7" t="s">
        <v>0</v>
      </c>
      <c r="F39" s="2">
        <f t="shared" si="0"/>
        <v>111</v>
      </c>
      <c r="G39" s="3">
        <f t="shared" si="11"/>
        <v>32</v>
      </c>
      <c r="J39" s="12">
        <f t="shared" si="1"/>
        <v>-4460.768</v>
      </c>
      <c r="K39" s="13">
        <f t="shared" si="2"/>
        <v>35333.017599999999</v>
      </c>
      <c r="L39" s="13">
        <f t="shared" si="3"/>
        <v>-114986.1888</v>
      </c>
      <c r="M39" s="13">
        <f t="shared" si="4"/>
        <v>192063.471616</v>
      </c>
      <c r="N39" s="13">
        <f t="shared" si="5"/>
        <v>-172320.12771328</v>
      </c>
      <c r="O39" s="13">
        <f t="shared" si="6"/>
        <v>78969.845684633605</v>
      </c>
      <c r="P39" s="13">
        <f t="shared" si="7"/>
        <v>-14501.115261353982</v>
      </c>
      <c r="Q39" s="14">
        <f t="shared" si="8"/>
        <v>98.135125999608135</v>
      </c>
      <c r="R39" s="21">
        <f t="shared" si="9"/>
        <v>209.13512599960814</v>
      </c>
      <c r="S39" s="3" t="str">
        <f t="shared" si="10"/>
        <v>o</v>
      </c>
    </row>
    <row r="40" spans="5:19" x14ac:dyDescent="0.3">
      <c r="E40" s="7">
        <v>20</v>
      </c>
      <c r="F40" s="2">
        <f t="shared" si="0"/>
        <v>32</v>
      </c>
      <c r="G40" s="3">
        <f t="shared" si="11"/>
        <v>33</v>
      </c>
      <c r="J40" s="12">
        <f t="shared" si="1"/>
        <v>-4606.0029999999997</v>
      </c>
      <c r="K40" s="13">
        <f t="shared" si="2"/>
        <v>37575.8361</v>
      </c>
      <c r="L40" s="13">
        <f t="shared" si="3"/>
        <v>-126106.5267</v>
      </c>
      <c r="M40" s="13">
        <f t="shared" si="4"/>
        <v>217220.40588599999</v>
      </c>
      <c r="N40" s="13">
        <f t="shared" si="5"/>
        <v>-200981.37616722001</v>
      </c>
      <c r="O40" s="13">
        <f t="shared" si="6"/>
        <v>94982.819835261602</v>
      </c>
      <c r="P40" s="13">
        <f t="shared" si="7"/>
        <v>-17986.602437127123</v>
      </c>
      <c r="Q40" s="14">
        <f t="shared" si="8"/>
        <v>98.553516914467764</v>
      </c>
      <c r="R40" s="21">
        <f t="shared" si="9"/>
        <v>130.55351691446776</v>
      </c>
      <c r="S40" s="3" t="str">
        <f t="shared" si="10"/>
        <v xml:space="preserve"> </v>
      </c>
    </row>
    <row r="41" spans="5:19" x14ac:dyDescent="0.3">
      <c r="E41" s="7">
        <v>76</v>
      </c>
      <c r="F41" s="2">
        <f t="shared" si="0"/>
        <v>118</v>
      </c>
      <c r="G41" s="3">
        <f t="shared" si="11"/>
        <v>34</v>
      </c>
      <c r="J41" s="12">
        <f t="shared" si="1"/>
        <v>-4751.2380000000003</v>
      </c>
      <c r="K41" s="13">
        <f t="shared" si="2"/>
        <v>39887.664400000001</v>
      </c>
      <c r="L41" s="13">
        <f t="shared" si="3"/>
        <v>-137921.66640000002</v>
      </c>
      <c r="M41" s="13">
        <f t="shared" si="4"/>
        <v>244771.31977599999</v>
      </c>
      <c r="N41" s="13">
        <f t="shared" si="5"/>
        <v>-233335.43736896</v>
      </c>
      <c r="O41" s="13">
        <f t="shared" si="6"/>
        <v>113614.8035009024</v>
      </c>
      <c r="P41" s="13">
        <f t="shared" si="7"/>
        <v>-22166.849648073468</v>
      </c>
      <c r="Q41" s="14">
        <f t="shared" si="8"/>
        <v>98.596259868900233</v>
      </c>
      <c r="R41" s="21">
        <f t="shared" si="9"/>
        <v>216.59625986890023</v>
      </c>
      <c r="S41" s="3" t="str">
        <f t="shared" si="10"/>
        <v>v</v>
      </c>
    </row>
    <row r="42" spans="5:19" x14ac:dyDescent="0.3">
      <c r="E42" s="7">
        <v>65</v>
      </c>
      <c r="F42" s="2">
        <f t="shared" si="0"/>
        <v>101</v>
      </c>
      <c r="G42" s="3">
        <f t="shared" si="11"/>
        <v>35</v>
      </c>
      <c r="J42" s="12">
        <f t="shared" si="1"/>
        <v>-4896.473</v>
      </c>
      <c r="K42" s="13">
        <f t="shared" si="2"/>
        <v>42268.502500000002</v>
      </c>
      <c r="L42" s="13">
        <f t="shared" si="3"/>
        <v>-150452.66250000001</v>
      </c>
      <c r="M42" s="13">
        <f t="shared" si="4"/>
        <v>274863.47875000001</v>
      </c>
      <c r="N42" s="13">
        <f t="shared" si="5"/>
        <v>-269728.18993749999</v>
      </c>
      <c r="O42" s="13">
        <f t="shared" si="6"/>
        <v>135197.81896249999</v>
      </c>
      <c r="P42" s="13">
        <f t="shared" si="7"/>
        <v>-27153.628174531244</v>
      </c>
      <c r="Q42" s="14">
        <f t="shared" si="8"/>
        <v>98.846600468765246</v>
      </c>
      <c r="R42" s="21">
        <f t="shared" si="9"/>
        <v>199.84660046876525</v>
      </c>
      <c r="S42" s="3" t="str">
        <f t="shared" si="10"/>
        <v>e</v>
      </c>
    </row>
    <row r="43" spans="5:19" x14ac:dyDescent="0.3">
      <c r="E43" s="7" t="s">
        <v>2</v>
      </c>
      <c r="F43" s="2">
        <f t="shared" si="0"/>
        <v>110</v>
      </c>
      <c r="G43" s="3">
        <f t="shared" si="11"/>
        <v>36</v>
      </c>
      <c r="J43" s="12">
        <f t="shared" si="1"/>
        <v>-5041.7080000000005</v>
      </c>
      <c r="K43" s="13">
        <f t="shared" si="2"/>
        <v>44718.350399999996</v>
      </c>
      <c r="L43" s="13">
        <f t="shared" si="3"/>
        <v>-163720.56960000002</v>
      </c>
      <c r="M43" s="13">
        <f t="shared" si="4"/>
        <v>307648.54425599996</v>
      </c>
      <c r="N43" s="13">
        <f t="shared" si="5"/>
        <v>-310526.46549504</v>
      </c>
      <c r="O43" s="13">
        <f t="shared" si="6"/>
        <v>160094.5043963904</v>
      </c>
      <c r="P43" s="13">
        <f t="shared" si="7"/>
        <v>-33072.65508674764</v>
      </c>
      <c r="Q43" s="14">
        <f t="shared" si="8"/>
        <v>100.00087060269288</v>
      </c>
      <c r="R43" s="21">
        <f t="shared" si="9"/>
        <v>210.00087060269288</v>
      </c>
      <c r="S43" s="3" t="str">
        <f t="shared" si="10"/>
        <v>n</v>
      </c>
    </row>
    <row r="44" spans="5:19" x14ac:dyDescent="0.3">
      <c r="E44" s="7">
        <v>63</v>
      </c>
      <c r="F44" s="2">
        <f t="shared" si="0"/>
        <v>99</v>
      </c>
      <c r="G44" s="3">
        <f t="shared" si="11"/>
        <v>37</v>
      </c>
      <c r="J44" s="12">
        <f t="shared" si="1"/>
        <v>-5186.9430000000002</v>
      </c>
      <c r="K44" s="13">
        <f t="shared" si="2"/>
        <v>47237.208099999996</v>
      </c>
      <c r="L44" s="13">
        <f t="shared" si="3"/>
        <v>-177746.4423</v>
      </c>
      <c r="M44" s="13">
        <f t="shared" si="4"/>
        <v>343282.57372599997</v>
      </c>
      <c r="N44" s="13">
        <f t="shared" si="5"/>
        <v>-356118.66493178002</v>
      </c>
      <c r="O44" s="13">
        <f t="shared" si="6"/>
        <v>188699.94076687761</v>
      </c>
      <c r="P44" s="13">
        <f t="shared" si="7"/>
        <v>-40064.859561457044</v>
      </c>
      <c r="Q44" s="14">
        <f t="shared" si="8"/>
        <v>102.81279964051646</v>
      </c>
      <c r="R44" s="21">
        <f t="shared" si="9"/>
        <v>201.81279964051646</v>
      </c>
      <c r="S44" s="3" t="str">
        <f t="shared" si="10"/>
        <v>c</v>
      </c>
    </row>
    <row r="45" spans="5:19" x14ac:dyDescent="0.3">
      <c r="E45" s="7">
        <v>65</v>
      </c>
      <c r="F45" s="2">
        <f t="shared" si="0"/>
        <v>101</v>
      </c>
      <c r="G45" s="3">
        <f t="shared" si="11"/>
        <v>38</v>
      </c>
      <c r="J45" s="12">
        <f t="shared" si="1"/>
        <v>-5332.1779999999999</v>
      </c>
      <c r="K45" s="13">
        <f t="shared" si="2"/>
        <v>49825.075599999996</v>
      </c>
      <c r="L45" s="13">
        <f t="shared" si="3"/>
        <v>-192551.3352</v>
      </c>
      <c r="M45" s="13">
        <f t="shared" si="4"/>
        <v>381926.02057599998</v>
      </c>
      <c r="N45" s="13">
        <f t="shared" si="5"/>
        <v>-406915.37467072002</v>
      </c>
      <c r="O45" s="13">
        <f t="shared" si="6"/>
        <v>221443.53167221762</v>
      </c>
      <c r="P45" s="13">
        <f t="shared" si="7"/>
        <v>-48287.723645962491</v>
      </c>
      <c r="Q45" s="14">
        <f t="shared" si="8"/>
        <v>108.01633153508737</v>
      </c>
      <c r="R45" s="21">
        <f t="shared" si="9"/>
        <v>209.01633153508737</v>
      </c>
      <c r="S45" s="3" t="str">
        <f t="shared" si="10"/>
        <v>e</v>
      </c>
    </row>
    <row r="46" spans="5:19" x14ac:dyDescent="0.3">
      <c r="E46" s="7">
        <v>64</v>
      </c>
      <c r="F46" s="2">
        <f t="shared" si="0"/>
        <v>100</v>
      </c>
      <c r="G46" s="3">
        <f t="shared" si="11"/>
        <v>39</v>
      </c>
      <c r="J46" s="12">
        <f t="shared" si="1"/>
        <v>-5477.4130000000005</v>
      </c>
      <c r="K46" s="13">
        <f t="shared" si="2"/>
        <v>52481.952899999997</v>
      </c>
      <c r="L46" s="13">
        <f t="shared" si="3"/>
        <v>-208156.30290000001</v>
      </c>
      <c r="M46" s="13">
        <f t="shared" si="4"/>
        <v>423743.73420599999</v>
      </c>
      <c r="N46" s="13">
        <f t="shared" si="5"/>
        <v>-463349.98293246003</v>
      </c>
      <c r="O46" s="13">
        <f t="shared" si="6"/>
        <v>258790.93614401043</v>
      </c>
      <c r="P46" s="13">
        <f t="shared" si="7"/>
        <v>-57916.69959679179</v>
      </c>
      <c r="Q46" s="14">
        <f t="shared" si="8"/>
        <v>116.22482075856533</v>
      </c>
      <c r="R46" s="21">
        <f t="shared" si="9"/>
        <v>216.22482075856533</v>
      </c>
      <c r="S46" s="3" t="str">
        <f t="shared" si="10"/>
        <v>d</v>
      </c>
    </row>
    <row r="47" spans="5:19" x14ac:dyDescent="0.3">
      <c r="E47" s="7" t="s">
        <v>0</v>
      </c>
      <c r="F47" s="2">
        <f t="shared" si="0"/>
        <v>111</v>
      </c>
      <c r="G47" s="3">
        <f t="shared" si="11"/>
        <v>40</v>
      </c>
      <c r="J47" s="12">
        <f t="shared" si="1"/>
        <v>-5622.6480000000001</v>
      </c>
      <c r="K47" s="13">
        <f t="shared" si="2"/>
        <v>55207.839999999997</v>
      </c>
      <c r="L47" s="13">
        <f t="shared" si="3"/>
        <v>-224582.39999999999</v>
      </c>
      <c r="M47" s="13">
        <f t="shared" si="4"/>
        <v>468904.95999999996</v>
      </c>
      <c r="N47" s="13">
        <f t="shared" si="5"/>
        <v>-525879.29599999997</v>
      </c>
      <c r="O47" s="13">
        <f t="shared" si="6"/>
        <v>301246.05440000002</v>
      </c>
      <c r="P47" s="13">
        <f t="shared" si="7"/>
        <v>-69146.705919999993</v>
      </c>
      <c r="Q47" s="14">
        <f t="shared" si="8"/>
        <v>127.80448000003526</v>
      </c>
      <c r="R47" s="21">
        <f t="shared" si="9"/>
        <v>238.80448000003526</v>
      </c>
      <c r="S47" s="3" t="str">
        <f t="shared" si="10"/>
        <v>o</v>
      </c>
    </row>
    <row r="48" spans="5:19" x14ac:dyDescent="0.3">
      <c r="E48" s="7">
        <v>86</v>
      </c>
      <c r="F48" s="2">
        <f t="shared" si="0"/>
        <v>134</v>
      </c>
      <c r="G48" s="3">
        <f t="shared" si="11"/>
        <v>41</v>
      </c>
      <c r="J48" s="12">
        <f t="shared" si="1"/>
        <v>-5767.8829999999998</v>
      </c>
      <c r="K48" s="13">
        <f t="shared" si="2"/>
        <v>58002.736899999996</v>
      </c>
      <c r="L48" s="13">
        <f t="shared" si="3"/>
        <v>-241850.68110000002</v>
      </c>
      <c r="M48" s="13">
        <f t="shared" si="4"/>
        <v>517583.33932600002</v>
      </c>
      <c r="N48" s="13">
        <f t="shared" si="5"/>
        <v>-594984.15448353998</v>
      </c>
      <c r="O48" s="13">
        <f t="shared" si="6"/>
        <v>349353.06655028241</v>
      </c>
      <c r="P48" s="13">
        <f t="shared" si="7"/>
        <v>-82193.704240189458</v>
      </c>
      <c r="Q48" s="14">
        <f t="shared" si="8"/>
        <v>142.7199525529868</v>
      </c>
      <c r="R48" s="21">
        <f t="shared" si="9"/>
        <v>276.7199525529868</v>
      </c>
      <c r="S48" s="3" t="str">
        <f t="shared" si="10"/>
        <v>†</v>
      </c>
    </row>
    <row r="49" spans="5:19" x14ac:dyDescent="0.3">
      <c r="E49" s="7">
        <v>72</v>
      </c>
      <c r="F49" s="2">
        <f t="shared" si="0"/>
        <v>114</v>
      </c>
      <c r="G49" s="3">
        <f t="shared" si="11"/>
        <v>42</v>
      </c>
      <c r="J49" s="12">
        <f t="shared" si="1"/>
        <v>-5913.1180000000004</v>
      </c>
      <c r="K49" s="13">
        <f t="shared" si="2"/>
        <v>60866.643599999996</v>
      </c>
      <c r="L49" s="13">
        <f t="shared" si="3"/>
        <v>-259982.20080000002</v>
      </c>
      <c r="M49" s="13">
        <f t="shared" si="4"/>
        <v>569956.90953599999</v>
      </c>
      <c r="N49" s="13">
        <f t="shared" si="5"/>
        <v>-671170.04958528001</v>
      </c>
      <c r="O49" s="13">
        <f t="shared" si="6"/>
        <v>403698.52425692161</v>
      </c>
      <c r="P49" s="13">
        <f t="shared" si="7"/>
        <v>-97296.359125319403</v>
      </c>
      <c r="Q49" s="14">
        <f t="shared" si="8"/>
        <v>160.34988232213072</v>
      </c>
      <c r="R49" s="21">
        <f t="shared" si="9"/>
        <v>274.34988232213072</v>
      </c>
      <c r="S49" s="3" t="str">
        <f t="shared" si="10"/>
        <v>r</v>
      </c>
    </row>
    <row r="50" spans="5:19" x14ac:dyDescent="0.3">
      <c r="E50" s="15">
        <v>65</v>
      </c>
      <c r="F50" s="16">
        <f t="shared" si="0"/>
        <v>101</v>
      </c>
      <c r="G50" s="16">
        <f t="shared" si="11"/>
        <v>43</v>
      </c>
      <c r="H50" s="17"/>
      <c r="I50" s="17"/>
      <c r="J50" s="18">
        <f t="shared" si="1"/>
        <v>-6058.3530000000001</v>
      </c>
      <c r="K50" s="19">
        <f t="shared" si="2"/>
        <v>63799.560099999995</v>
      </c>
      <c r="L50" s="19">
        <f t="shared" si="3"/>
        <v>-278998.01370000001</v>
      </c>
      <c r="M50" s="19">
        <f t="shared" si="4"/>
        <v>626208.10396600002</v>
      </c>
      <c r="N50" s="19">
        <f t="shared" si="5"/>
        <v>-754967.73936422006</v>
      </c>
      <c r="O50" s="19">
        <f t="shared" si="6"/>
        <v>464913.49534697365</v>
      </c>
      <c r="P50" s="19">
        <f t="shared" si="7"/>
        <v>-114717.78299437604</v>
      </c>
      <c r="Q50" s="20">
        <f t="shared" si="8"/>
        <v>179.27035437755694</v>
      </c>
      <c r="R50" s="21">
        <f t="shared" si="9"/>
        <v>280.27035437755694</v>
      </c>
      <c r="S50" s="3" t="str">
        <f t="shared" si="10"/>
        <v>e</v>
      </c>
    </row>
    <row r="51" spans="5:19" x14ac:dyDescent="0.3">
      <c r="E51" s="7">
        <v>73</v>
      </c>
      <c r="F51" s="2">
        <f t="shared" si="0"/>
        <v>115</v>
      </c>
      <c r="G51" s="3">
        <f t="shared" si="11"/>
        <v>44</v>
      </c>
      <c r="J51" s="12">
        <f t="shared" si="1"/>
        <v>-6203.5879999999997</v>
      </c>
      <c r="K51" s="13">
        <f t="shared" si="2"/>
        <v>66801.486399999994</v>
      </c>
      <c r="L51" s="13">
        <f t="shared" si="3"/>
        <v>-298919.17440000002</v>
      </c>
      <c r="M51" s="13">
        <f t="shared" si="4"/>
        <v>686523.75193599996</v>
      </c>
      <c r="N51" s="13">
        <f t="shared" si="5"/>
        <v>-846933.86500096007</v>
      </c>
      <c r="O51" s="13">
        <f t="shared" si="6"/>
        <v>533675.76137891843</v>
      </c>
      <c r="P51" s="13">
        <f t="shared" si="7"/>
        <v>-134747.36823497521</v>
      </c>
      <c r="Q51" s="14">
        <f t="shared" si="8"/>
        <v>197.00407898309641</v>
      </c>
      <c r="R51" s="21">
        <f t="shared" si="9"/>
        <v>312.00407898309641</v>
      </c>
      <c r="S51" s="3" t="str">
        <f t="shared" si="10"/>
        <v>s</v>
      </c>
    </row>
    <row r="52" spans="5:19" x14ac:dyDescent="0.3">
      <c r="E52" s="7" t="s">
        <v>3</v>
      </c>
      <c r="F52" s="2">
        <f t="shared" si="0"/>
        <v>44</v>
      </c>
      <c r="G52" s="3">
        <f t="shared" si="11"/>
        <v>45</v>
      </c>
      <c r="J52" s="12">
        <f t="shared" si="1"/>
        <v>-6348.8230000000003</v>
      </c>
      <c r="K52" s="13">
        <f t="shared" si="2"/>
        <v>69872.422500000001</v>
      </c>
      <c r="L52" s="13">
        <f t="shared" si="3"/>
        <v>-319766.73749999999</v>
      </c>
      <c r="M52" s="13">
        <f t="shared" si="4"/>
        <v>751095.07874999999</v>
      </c>
      <c r="N52" s="13">
        <f t="shared" si="5"/>
        <v>-947651.56706250005</v>
      </c>
      <c r="O52" s="13">
        <f t="shared" si="6"/>
        <v>610712.06816250004</v>
      </c>
      <c r="P52" s="13">
        <f t="shared" si="7"/>
        <v>-157702.70865796873</v>
      </c>
      <c r="Q52" s="14">
        <f t="shared" si="8"/>
        <v>209.73319203127176</v>
      </c>
      <c r="R52" s="21">
        <f t="shared" si="9"/>
        <v>253.73319203127176</v>
      </c>
      <c r="S52" s="3" t="str">
        <f t="shared" si="10"/>
        <v>,</v>
      </c>
    </row>
    <row r="53" spans="5:19" x14ac:dyDescent="0.3">
      <c r="E53" s="7">
        <v>0</v>
      </c>
      <c r="F53" s="2">
        <f t="shared" si="0"/>
        <v>0</v>
      </c>
      <c r="G53" s="3">
        <f t="shared" si="11"/>
        <v>46</v>
      </c>
      <c r="J53" s="12">
        <f t="shared" si="1"/>
        <v>-6494.058</v>
      </c>
      <c r="K53" s="13">
        <f t="shared" si="2"/>
        <v>73012.368399999992</v>
      </c>
      <c r="L53" s="13">
        <f t="shared" si="3"/>
        <v>-341561.75760000001</v>
      </c>
      <c r="M53" s="13">
        <f t="shared" si="4"/>
        <v>820117.70569600002</v>
      </c>
      <c r="N53" s="13">
        <f t="shared" si="5"/>
        <v>-1057731.1017670401</v>
      </c>
      <c r="O53" s="13">
        <f t="shared" si="6"/>
        <v>696800.42923197441</v>
      </c>
      <c r="P53" s="13">
        <f t="shared" si="7"/>
        <v>-183931.61241612618</v>
      </c>
      <c r="Q53" s="14">
        <f t="shared" si="8"/>
        <v>211.97354480810463</v>
      </c>
      <c r="R53" s="21">
        <f t="shared" si="9"/>
        <v>211.97354480810463</v>
      </c>
      <c r="S53" s="3" t="e">
        <f t="shared" si="10"/>
        <v>#VALUE!</v>
      </c>
    </row>
    <row r="54" spans="5:19" x14ac:dyDescent="0.3">
      <c r="E54" s="7">
        <v>33</v>
      </c>
      <c r="F54" s="2">
        <f t="shared" si="0"/>
        <v>51</v>
      </c>
      <c r="G54" s="3">
        <f t="shared" si="11"/>
        <v>47</v>
      </c>
      <c r="J54" s="12">
        <f t="shared" si="1"/>
        <v>-6639.2930000000006</v>
      </c>
      <c r="K54" s="13">
        <f t="shared" si="2"/>
        <v>76221.324099999998</v>
      </c>
      <c r="L54" s="13">
        <f t="shared" si="3"/>
        <v>-364325.2893</v>
      </c>
      <c r="M54" s="13">
        <f t="shared" si="4"/>
        <v>893791.65004600002</v>
      </c>
      <c r="N54" s="13">
        <f t="shared" si="5"/>
        <v>-1177810.4572487799</v>
      </c>
      <c r="O54" s="13">
        <f t="shared" si="6"/>
        <v>792772.4822727656</v>
      </c>
      <c r="P54" s="13">
        <f t="shared" si="7"/>
        <v>-213814.20851396356</v>
      </c>
      <c r="Q54" s="14">
        <f t="shared" si="8"/>
        <v>196.20835602207808</v>
      </c>
      <c r="R54" s="21">
        <f t="shared" si="9"/>
        <v>247.20835602207808</v>
      </c>
      <c r="S54" s="3" t="str">
        <f t="shared" si="10"/>
        <v>3</v>
      </c>
    </row>
    <row r="55" spans="5:19" x14ac:dyDescent="0.3">
      <c r="E55" s="7" t="s">
        <v>3</v>
      </c>
      <c r="F55" s="2">
        <f t="shared" si="0"/>
        <v>44</v>
      </c>
      <c r="G55" s="3">
        <f t="shared" si="11"/>
        <v>48</v>
      </c>
      <c r="J55" s="12">
        <f t="shared" si="1"/>
        <v>-6784.5280000000002</v>
      </c>
      <c r="K55" s="13">
        <f t="shared" si="2"/>
        <v>79499.289600000004</v>
      </c>
      <c r="L55" s="13">
        <f t="shared" si="3"/>
        <v>-388078.3872</v>
      </c>
      <c r="M55" s="13">
        <f t="shared" si="4"/>
        <v>972321.32505600003</v>
      </c>
      <c r="N55" s="13">
        <f t="shared" si="5"/>
        <v>-1308555.9698227199</v>
      </c>
      <c r="O55" s="13">
        <f t="shared" si="6"/>
        <v>899515.89850152971</v>
      </c>
      <c r="P55" s="13">
        <f t="shared" si="7"/>
        <v>-247765.14903579029</v>
      </c>
      <c r="Q55" s="14">
        <f t="shared" si="8"/>
        <v>152.47909901948879</v>
      </c>
      <c r="R55" s="21">
        <f t="shared" si="9"/>
        <v>196.47909901948879</v>
      </c>
      <c r="S55" s="3" t="str">
        <f t="shared" si="10"/>
        <v>,</v>
      </c>
    </row>
    <row r="56" spans="5:19" x14ac:dyDescent="0.3">
      <c r="E56" s="7" t="s">
        <v>3</v>
      </c>
      <c r="F56" s="2">
        <f t="shared" si="0"/>
        <v>44</v>
      </c>
      <c r="G56" s="3">
        <f t="shared" si="11"/>
        <v>49</v>
      </c>
      <c r="J56" s="12">
        <f t="shared" si="1"/>
        <v>-6929.7629999999999</v>
      </c>
      <c r="K56" s="13">
        <f t="shared" si="2"/>
        <v>82846.264899999995</v>
      </c>
      <c r="L56" s="13">
        <f t="shared" si="3"/>
        <v>-412842.10590000002</v>
      </c>
      <c r="M56" s="13">
        <f t="shared" si="4"/>
        <v>1055915.539966</v>
      </c>
      <c r="N56" s="13">
        <f t="shared" si="5"/>
        <v>-1450662.9402494601</v>
      </c>
      <c r="O56" s="13">
        <f t="shared" si="6"/>
        <v>1017976.8449996265</v>
      </c>
      <c r="P56" s="13">
        <f t="shared" si="7"/>
        <v>-286235.90921904624</v>
      </c>
      <c r="Q56" s="14">
        <f t="shared" si="8"/>
        <v>67.93149712018203</v>
      </c>
      <c r="R56" s="21">
        <f t="shared" si="9"/>
        <v>111.93149712018203</v>
      </c>
      <c r="S56" s="3" t="str">
        <f t="shared" si="10"/>
        <v>,</v>
      </c>
    </row>
    <row r="57" spans="5:19" x14ac:dyDescent="0.3">
      <c r="E57" s="7" t="s">
        <v>3</v>
      </c>
      <c r="F57" s="2">
        <f t="shared" si="0"/>
        <v>44</v>
      </c>
      <c r="G57" s="3">
        <f t="shared" si="11"/>
        <v>50</v>
      </c>
      <c r="J57" s="12">
        <f t="shared" si="1"/>
        <v>-7074.9980000000005</v>
      </c>
      <c r="K57" s="13">
        <f t="shared" si="2"/>
        <v>86262.25</v>
      </c>
      <c r="L57" s="13">
        <f t="shared" si="3"/>
        <v>-438637.5</v>
      </c>
      <c r="M57" s="13">
        <f t="shared" si="4"/>
        <v>1144787.5</v>
      </c>
      <c r="N57" s="13">
        <f t="shared" si="5"/>
        <v>-1604856.25</v>
      </c>
      <c r="O57" s="13">
        <f t="shared" si="6"/>
        <v>1149162.5</v>
      </c>
      <c r="P57" s="13">
        <f t="shared" si="7"/>
        <v>-329717.18749999994</v>
      </c>
      <c r="Q57" s="14">
        <f t="shared" si="8"/>
        <v>-73.685499999963213</v>
      </c>
      <c r="R57" s="21">
        <f t="shared" si="9"/>
        <v>-29.685499999963213</v>
      </c>
      <c r="S57" s="3" t="str">
        <f t="shared" si="10"/>
        <v>,</v>
      </c>
    </row>
    <row r="58" spans="5:19" x14ac:dyDescent="0.3">
      <c r="E58" s="7"/>
      <c r="F58" s="2">
        <f t="shared" si="0"/>
        <v>0</v>
      </c>
      <c r="G58" s="3">
        <f t="shared" si="11"/>
        <v>51</v>
      </c>
      <c r="J58" s="12">
        <f t="shared" si="1"/>
        <v>-7220.2330000000002</v>
      </c>
      <c r="K58" s="13">
        <f t="shared" si="2"/>
        <v>89747.244900000005</v>
      </c>
      <c r="L58" s="13">
        <f t="shared" si="3"/>
        <v>-465485.62410000002</v>
      </c>
      <c r="M58" s="13">
        <f t="shared" si="4"/>
        <v>1239154.8063659999</v>
      </c>
      <c r="N58" s="13">
        <f t="shared" si="5"/>
        <v>-1771890.9775205401</v>
      </c>
      <c r="O58" s="13">
        <f t="shared" si="6"/>
        <v>1294143.6211274664</v>
      </c>
      <c r="P58" s="13">
        <f t="shared" si="7"/>
        <v>-378741.40765888029</v>
      </c>
      <c r="Q58" s="14">
        <f t="shared" si="8"/>
        <v>-292.5698859540862</v>
      </c>
      <c r="R58" s="21">
        <f t="shared" si="9"/>
        <v>-292.5698859540862</v>
      </c>
      <c r="S58" s="3" t="e">
        <f t="shared" si="10"/>
        <v>#VALUE!</v>
      </c>
    </row>
  </sheetData>
  <mergeCells count="2">
    <mergeCell ref="H7:I7"/>
    <mergeCell ref="D8:D14"/>
  </mergeCells>
  <conditionalFormatting sqref="F7:F58">
    <cfRule type="colorScale" priority="2">
      <colorScale>
        <cfvo type="min"/>
        <cfvo type="max"/>
        <color theme="2" tint="-9.9978637043366805E-2"/>
        <color rgb="FFFFFF00"/>
      </colorScale>
    </cfRule>
  </conditionalFormatting>
  <conditionalFormatting sqref="F8:F58">
    <cfRule type="colorScale" priority="1">
      <colorScale>
        <cfvo type="min"/>
        <cfvo type="num" val="0"/>
        <cfvo type="max"/>
        <color theme="6" tint="0.79998168889431442"/>
        <color rgb="FFFFFF00"/>
        <color rgb="FF00B0F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CFD0-42E3-417A-AA5C-4D2F28CB3F1B}">
  <dimension ref="D7:S58"/>
  <sheetViews>
    <sheetView topLeftCell="G7" workbookViewId="0">
      <selection activeCell="S13" sqref="S13:S14"/>
    </sheetView>
  </sheetViews>
  <sheetFormatPr defaultRowHeight="14.4" x14ac:dyDescent="0.3"/>
  <cols>
    <col min="4" max="4" width="12.5546875" customWidth="1"/>
    <col min="5" max="5" width="16.21875" customWidth="1"/>
    <col min="6" max="6" width="20.109375" customWidth="1"/>
    <col min="7" max="7" width="20.6640625" customWidth="1"/>
    <col min="8" max="9" width="13.6640625" customWidth="1"/>
    <col min="10" max="10" width="18.6640625" customWidth="1"/>
    <col min="11" max="11" width="15.5546875" customWidth="1"/>
    <col min="12" max="12" width="16" customWidth="1"/>
    <col min="13" max="13" width="14.77734375" customWidth="1"/>
    <col min="14" max="14" width="12.77734375" customWidth="1"/>
    <col min="15" max="15" width="13.33203125" customWidth="1"/>
    <col min="16" max="16" width="15" customWidth="1"/>
    <col min="17" max="17" width="23.109375" customWidth="1"/>
    <col min="18" max="18" width="14.77734375" customWidth="1"/>
  </cols>
  <sheetData>
    <row r="7" spans="4:19" x14ac:dyDescent="0.3">
      <c r="D7" s="8" t="s">
        <v>25</v>
      </c>
      <c r="E7" s="9" t="s">
        <v>14</v>
      </c>
      <c r="F7" s="8" t="s">
        <v>34</v>
      </c>
      <c r="G7" s="10" t="s">
        <v>15</v>
      </c>
      <c r="H7" s="22" t="s">
        <v>24</v>
      </c>
      <c r="I7" s="23"/>
      <c r="J7" s="11" t="s">
        <v>26</v>
      </c>
      <c r="K7" s="10" t="s">
        <v>27</v>
      </c>
      <c r="L7" s="10" t="s">
        <v>28</v>
      </c>
      <c r="M7" s="10" t="s">
        <v>29</v>
      </c>
      <c r="N7" s="10" t="s">
        <v>30</v>
      </c>
      <c r="O7" s="10" t="s">
        <v>31</v>
      </c>
      <c r="P7" s="10" t="s">
        <v>32</v>
      </c>
      <c r="Q7" s="10" t="s">
        <v>33</v>
      </c>
      <c r="R7" s="10" t="s">
        <v>36</v>
      </c>
      <c r="S7" s="10" t="s">
        <v>35</v>
      </c>
    </row>
    <row r="8" spans="4:19" x14ac:dyDescent="0.3">
      <c r="D8" s="24">
        <v>3</v>
      </c>
      <c r="E8" s="7">
        <v>56</v>
      </c>
      <c r="F8" s="2">
        <f t="shared" ref="F8:F58" si="0">HEX2DEC(E8)</f>
        <v>86</v>
      </c>
      <c r="G8" s="3">
        <v>1</v>
      </c>
      <c r="H8" s="5" t="s">
        <v>16</v>
      </c>
      <c r="I8" s="4">
        <v>186.75200000000001</v>
      </c>
      <c r="J8" s="12">
        <f>I$8+(I$9+D$8)*G8</f>
        <v>41.516999999999996</v>
      </c>
      <c r="K8" s="13">
        <f>I$10*G8^2</f>
        <v>34.504899999999999</v>
      </c>
      <c r="L8" s="13">
        <f>I$11*G8^3</f>
        <v>-3.5091000000000001</v>
      </c>
      <c r="M8" s="13">
        <f>I$12*G8^4</f>
        <v>0.183166</v>
      </c>
      <c r="N8" s="13">
        <f>I$13*G8^5</f>
        <v>-5.1355400000000001E-3</v>
      </c>
      <c r="O8" s="13">
        <f>I$14*G8^6</f>
        <v>7.3546400000000005E-5</v>
      </c>
      <c r="P8" s="13">
        <f>I$15*G8^7</f>
        <v>-4.2203799999999993E-7</v>
      </c>
      <c r="Q8" s="14">
        <f>J8+K8+L8+M8+N8+O8+P8</f>
        <v>72.69090358436199</v>
      </c>
      <c r="R8" s="21">
        <f>Q8+F8</f>
        <v>158.69090358436199</v>
      </c>
      <c r="S8" s="3" t="str">
        <f>CHAR(F8)</f>
        <v>V</v>
      </c>
    </row>
    <row r="9" spans="4:19" x14ac:dyDescent="0.3">
      <c r="D9" s="24"/>
      <c r="E9" s="7" t="s">
        <v>0</v>
      </c>
      <c r="F9" s="2">
        <f t="shared" si="0"/>
        <v>111</v>
      </c>
      <c r="G9" s="3">
        <f>G8+1</f>
        <v>2</v>
      </c>
      <c r="H9" s="6" t="s">
        <v>17</v>
      </c>
      <c r="I9" s="3">
        <v>-148.23500000000001</v>
      </c>
      <c r="J9" s="12">
        <f t="shared" ref="J9:J58" si="1">I$8+(I$9+D$8)*G9</f>
        <v>-103.71800000000002</v>
      </c>
      <c r="K9" s="13">
        <f t="shared" ref="K9:K58" si="2">I$10*G9^2</f>
        <v>138.0196</v>
      </c>
      <c r="L9" s="13">
        <f t="shared" ref="L9:L58" si="3">I$11*G9^3</f>
        <v>-28.072800000000001</v>
      </c>
      <c r="M9" s="13">
        <f t="shared" ref="M9:M58" si="4">I$12*G9^4</f>
        <v>2.9306559999999999</v>
      </c>
      <c r="N9" s="13">
        <f t="shared" ref="N9:N58" si="5">I$13*G9^5</f>
        <v>-0.16433728</v>
      </c>
      <c r="O9" s="13">
        <f t="shared" ref="O9:O58" si="6">I$14*G9^6</f>
        <v>4.7069696000000003E-3</v>
      </c>
      <c r="P9" s="13">
        <f t="shared" ref="P9:P58" si="7">I$15*G9^7</f>
        <v>-5.4020863999999991E-5</v>
      </c>
      <c r="Q9" s="14">
        <f t="shared" ref="Q9:Q58" si="8">J9+K9+L9+M9+N9+O9+P9</f>
        <v>8.9997716687359777</v>
      </c>
      <c r="R9" s="21">
        <f>Q9+F9</f>
        <v>119.99977166873597</v>
      </c>
      <c r="S9" s="3" t="str">
        <f>CHAR(F9)</f>
        <v>o</v>
      </c>
    </row>
    <row r="10" spans="4:19" x14ac:dyDescent="0.3">
      <c r="D10" s="24"/>
      <c r="E10" s="7">
        <v>63</v>
      </c>
      <c r="F10" s="2">
        <f t="shared" si="0"/>
        <v>99</v>
      </c>
      <c r="G10" s="3">
        <f>G9+1</f>
        <v>3</v>
      </c>
      <c r="H10" s="6" t="s">
        <v>18</v>
      </c>
      <c r="I10" s="3">
        <v>34.504899999999999</v>
      </c>
      <c r="J10" s="12">
        <f t="shared" si="1"/>
        <v>-248.95300000000003</v>
      </c>
      <c r="K10" s="13">
        <f t="shared" si="2"/>
        <v>310.54410000000001</v>
      </c>
      <c r="L10" s="13">
        <f t="shared" si="3"/>
        <v>-94.745699999999999</v>
      </c>
      <c r="M10" s="13">
        <f t="shared" si="4"/>
        <v>14.836446</v>
      </c>
      <c r="N10" s="13">
        <f t="shared" si="5"/>
        <v>-1.2479362199999999</v>
      </c>
      <c r="O10" s="13">
        <f t="shared" si="6"/>
        <v>5.3615325600000006E-2</v>
      </c>
      <c r="P10" s="13">
        <f t="shared" si="7"/>
        <v>-9.2299710599999985E-4</v>
      </c>
      <c r="Q10" s="14">
        <f t="shared" si="8"/>
        <v>-19.513397891506013</v>
      </c>
      <c r="R10" s="21">
        <f t="shared" ref="R10:R58" si="9">Q10+F10</f>
        <v>79.486602108493983</v>
      </c>
      <c r="S10" s="3" t="str">
        <f t="shared" ref="S10:S58" si="10">CHAR(F10)</f>
        <v>c</v>
      </c>
    </row>
    <row r="11" spans="4:19" x14ac:dyDescent="0.3">
      <c r="D11" s="24"/>
      <c r="E11" s="7">
        <v>88</v>
      </c>
      <c r="F11" s="2">
        <f t="shared" si="0"/>
        <v>136</v>
      </c>
      <c r="G11" s="3">
        <f t="shared" ref="G11:G58" si="11">G10+1</f>
        <v>4</v>
      </c>
      <c r="H11" s="6" t="s">
        <v>19</v>
      </c>
      <c r="I11" s="3">
        <v>-3.5091000000000001</v>
      </c>
      <c r="J11" s="12">
        <f t="shared" si="1"/>
        <v>-394.18800000000005</v>
      </c>
      <c r="K11" s="13">
        <f t="shared" si="2"/>
        <v>552.07839999999999</v>
      </c>
      <c r="L11" s="13">
        <f t="shared" si="3"/>
        <v>-224.58240000000001</v>
      </c>
      <c r="M11" s="13">
        <f t="shared" si="4"/>
        <v>46.890495999999999</v>
      </c>
      <c r="N11" s="13">
        <f t="shared" si="5"/>
        <v>-5.2587929600000001</v>
      </c>
      <c r="O11" s="13">
        <f t="shared" si="6"/>
        <v>0.30124605440000002</v>
      </c>
      <c r="P11" s="13">
        <f t="shared" si="7"/>
        <v>-6.9146705919999989E-3</v>
      </c>
      <c r="Q11" s="14">
        <f t="shared" si="8"/>
        <v>-24.765965576192066</v>
      </c>
      <c r="R11" s="21">
        <f t="shared" si="9"/>
        <v>111.23403442380794</v>
      </c>
      <c r="S11" s="3" t="str">
        <f t="shared" si="10"/>
        <v>ˆ</v>
      </c>
    </row>
    <row r="12" spans="4:19" x14ac:dyDescent="0.3">
      <c r="D12" s="24"/>
      <c r="E12" s="7">
        <v>73</v>
      </c>
      <c r="F12" s="2">
        <f t="shared" si="0"/>
        <v>115</v>
      </c>
      <c r="G12" s="3">
        <f t="shared" si="11"/>
        <v>5</v>
      </c>
      <c r="H12" s="6" t="s">
        <v>20</v>
      </c>
      <c r="I12" s="3">
        <v>0.183166</v>
      </c>
      <c r="J12" s="12">
        <f t="shared" si="1"/>
        <v>-539.423</v>
      </c>
      <c r="K12" s="13">
        <f t="shared" si="2"/>
        <v>862.62249999999995</v>
      </c>
      <c r="L12" s="13">
        <f t="shared" si="3"/>
        <v>-438.63749999999999</v>
      </c>
      <c r="M12" s="13">
        <f t="shared" si="4"/>
        <v>114.47874999999999</v>
      </c>
      <c r="N12" s="13">
        <f t="shared" si="5"/>
        <v>-16.048562499999999</v>
      </c>
      <c r="O12" s="13">
        <f t="shared" si="6"/>
        <v>1.1491625000000001</v>
      </c>
      <c r="P12" s="13">
        <f t="shared" si="7"/>
        <v>-3.2971718749999997E-2</v>
      </c>
      <c r="Q12" s="14">
        <f t="shared" si="8"/>
        <v>-15.891621718750054</v>
      </c>
      <c r="R12" s="21">
        <f t="shared" si="9"/>
        <v>99.108378281249941</v>
      </c>
      <c r="S12" s="3" t="str">
        <f t="shared" si="10"/>
        <v>s</v>
      </c>
    </row>
    <row r="13" spans="4:19" x14ac:dyDescent="0.3">
      <c r="D13" s="24"/>
      <c r="E13" s="7" t="s">
        <v>4</v>
      </c>
      <c r="F13" s="2">
        <f t="shared" si="0"/>
        <v>195</v>
      </c>
      <c r="G13" s="3">
        <f t="shared" si="11"/>
        <v>6</v>
      </c>
      <c r="H13" s="6" t="s">
        <v>21</v>
      </c>
      <c r="I13" s="3">
        <v>-5.1355400000000001E-3</v>
      </c>
      <c r="J13" s="12">
        <f t="shared" si="1"/>
        <v>-684.65800000000013</v>
      </c>
      <c r="K13" s="13">
        <f t="shared" si="2"/>
        <v>1242.1764000000001</v>
      </c>
      <c r="L13" s="13">
        <f t="shared" si="3"/>
        <v>-757.96559999999999</v>
      </c>
      <c r="M13" s="13">
        <f t="shared" si="4"/>
        <v>237.38313600000001</v>
      </c>
      <c r="N13" s="13">
        <f t="shared" si="5"/>
        <v>-39.933959039999998</v>
      </c>
      <c r="O13" s="13">
        <f t="shared" si="6"/>
        <v>3.4313808384000004</v>
      </c>
      <c r="P13" s="13">
        <f t="shared" si="7"/>
        <v>-0.11814362956799998</v>
      </c>
      <c r="Q13" s="14">
        <f t="shared" si="8"/>
        <v>0.31521416883194397</v>
      </c>
      <c r="R13" s="21">
        <f t="shared" si="9"/>
        <v>195.31521416883194</v>
      </c>
      <c r="S13" s="3" t="str">
        <f t="shared" si="10"/>
        <v>Ã</v>
      </c>
    </row>
    <row r="14" spans="4:19" x14ac:dyDescent="0.3">
      <c r="D14" s="24"/>
      <c r="E14" s="7">
        <v>20</v>
      </c>
      <c r="F14" s="2">
        <f t="shared" si="0"/>
        <v>32</v>
      </c>
      <c r="G14" s="3">
        <f t="shared" si="11"/>
        <v>7</v>
      </c>
      <c r="H14" s="6" t="s">
        <v>22</v>
      </c>
      <c r="I14" s="3">
        <v>7.3546400000000005E-5</v>
      </c>
      <c r="J14" s="12">
        <f t="shared" si="1"/>
        <v>-829.89300000000003</v>
      </c>
      <c r="K14" s="13">
        <f t="shared" si="2"/>
        <v>1690.7401</v>
      </c>
      <c r="L14" s="13">
        <f t="shared" si="3"/>
        <v>-1203.6213</v>
      </c>
      <c r="M14" s="13">
        <f t="shared" si="4"/>
        <v>439.781566</v>
      </c>
      <c r="N14" s="13">
        <f t="shared" si="5"/>
        <v>-86.313020780000002</v>
      </c>
      <c r="O14" s="13">
        <f t="shared" si="6"/>
        <v>8.6526604136000014</v>
      </c>
      <c r="P14" s="13">
        <f t="shared" si="7"/>
        <v>-0.34756644063399994</v>
      </c>
      <c r="Q14" s="14">
        <f t="shared" si="8"/>
        <v>18.999439192965934</v>
      </c>
      <c r="R14" s="21">
        <f t="shared" si="9"/>
        <v>50.999439192965937</v>
      </c>
      <c r="S14" s="3" t="str">
        <f t="shared" si="10"/>
        <v xml:space="preserve"> </v>
      </c>
    </row>
    <row r="15" spans="4:19" x14ac:dyDescent="0.3">
      <c r="E15" s="7">
        <v>63</v>
      </c>
      <c r="F15" s="2">
        <f t="shared" si="0"/>
        <v>99</v>
      </c>
      <c r="G15" s="3">
        <f t="shared" si="11"/>
        <v>8</v>
      </c>
      <c r="H15" s="6" t="s">
        <v>23</v>
      </c>
      <c r="I15" s="3">
        <v>-4.2203799999999993E-7</v>
      </c>
      <c r="J15" s="12">
        <f t="shared" si="1"/>
        <v>-975.12800000000016</v>
      </c>
      <c r="K15" s="13">
        <f t="shared" si="2"/>
        <v>2208.3136</v>
      </c>
      <c r="L15" s="13">
        <f t="shared" si="3"/>
        <v>-1796.6592000000001</v>
      </c>
      <c r="M15" s="13">
        <f t="shared" si="4"/>
        <v>750.24793599999998</v>
      </c>
      <c r="N15" s="13">
        <f t="shared" si="5"/>
        <v>-168.28137472</v>
      </c>
      <c r="O15" s="13">
        <f t="shared" si="6"/>
        <v>19.279747481600001</v>
      </c>
      <c r="P15" s="13">
        <f t="shared" si="7"/>
        <v>-0.88507783577599985</v>
      </c>
      <c r="Q15" s="14">
        <f t="shared" si="8"/>
        <v>36.887630925823714</v>
      </c>
      <c r="R15" s="21">
        <f t="shared" si="9"/>
        <v>135.88763092582371</v>
      </c>
      <c r="S15" s="3" t="str">
        <f t="shared" si="10"/>
        <v>c</v>
      </c>
    </row>
    <row r="16" spans="4:19" x14ac:dyDescent="0.3">
      <c r="E16" s="7" t="s">
        <v>0</v>
      </c>
      <c r="F16" s="2">
        <f t="shared" si="0"/>
        <v>111</v>
      </c>
      <c r="G16" s="3">
        <f t="shared" si="11"/>
        <v>9</v>
      </c>
      <c r="H16" s="1"/>
      <c r="I16" s="1"/>
      <c r="J16" s="12">
        <f t="shared" si="1"/>
        <v>-1120.3630000000003</v>
      </c>
      <c r="K16" s="13">
        <f t="shared" si="2"/>
        <v>2794.8968999999997</v>
      </c>
      <c r="L16" s="13">
        <f t="shared" si="3"/>
        <v>-2558.1339000000003</v>
      </c>
      <c r="M16" s="13">
        <f t="shared" si="4"/>
        <v>1201.7521259999999</v>
      </c>
      <c r="N16" s="13">
        <f t="shared" si="5"/>
        <v>-303.24850146</v>
      </c>
      <c r="O16" s="13">
        <f t="shared" si="6"/>
        <v>39.085572362400001</v>
      </c>
      <c r="P16" s="13">
        <f t="shared" si="7"/>
        <v>-2.0185946708219995</v>
      </c>
      <c r="Q16" s="14">
        <f t="shared" si="8"/>
        <v>51.970602231577047</v>
      </c>
      <c r="R16" s="21">
        <f t="shared" si="9"/>
        <v>162.97060223157706</v>
      </c>
      <c r="S16" s="3" t="str">
        <f t="shared" si="10"/>
        <v>o</v>
      </c>
    </row>
    <row r="17" spans="5:19" x14ac:dyDescent="0.3">
      <c r="E17" s="7" t="s">
        <v>2</v>
      </c>
      <c r="F17" s="2">
        <f t="shared" si="0"/>
        <v>110</v>
      </c>
      <c r="G17" s="3">
        <f t="shared" si="11"/>
        <v>10</v>
      </c>
      <c r="H17" s="1"/>
      <c r="I17" s="1"/>
      <c r="J17" s="12">
        <f t="shared" si="1"/>
        <v>-1265.5980000000002</v>
      </c>
      <c r="K17" s="13">
        <f t="shared" si="2"/>
        <v>3450.49</v>
      </c>
      <c r="L17" s="13">
        <f t="shared" si="3"/>
        <v>-3509.1</v>
      </c>
      <c r="M17" s="13">
        <f t="shared" si="4"/>
        <v>1831.6599999999999</v>
      </c>
      <c r="N17" s="13">
        <f t="shared" si="5"/>
        <v>-513.55399999999997</v>
      </c>
      <c r="O17" s="13">
        <f t="shared" si="6"/>
        <v>73.546400000000006</v>
      </c>
      <c r="P17" s="13">
        <f t="shared" si="7"/>
        <v>-4.2203799999999996</v>
      </c>
      <c r="Q17" s="14">
        <f t="shared" si="8"/>
        <v>63.224019999999804</v>
      </c>
      <c r="R17" s="21">
        <f t="shared" si="9"/>
        <v>173.2240199999998</v>
      </c>
      <c r="S17" s="3" t="str">
        <f t="shared" si="10"/>
        <v>n</v>
      </c>
    </row>
    <row r="18" spans="5:19" x14ac:dyDescent="0.3">
      <c r="E18" s="7">
        <v>73</v>
      </c>
      <c r="F18" s="2">
        <f t="shared" si="0"/>
        <v>115</v>
      </c>
      <c r="G18" s="3">
        <f t="shared" si="11"/>
        <v>11</v>
      </c>
      <c r="H18" s="1"/>
      <c r="I18" s="1"/>
      <c r="J18" s="12">
        <f t="shared" si="1"/>
        <v>-1410.8330000000001</v>
      </c>
      <c r="K18" s="13">
        <f t="shared" si="2"/>
        <v>4175.0928999999996</v>
      </c>
      <c r="L18" s="13">
        <f t="shared" si="3"/>
        <v>-4670.6121000000003</v>
      </c>
      <c r="M18" s="13">
        <f t="shared" si="4"/>
        <v>2681.7334059999998</v>
      </c>
      <c r="N18" s="13">
        <f t="shared" si="5"/>
        <v>-827.08385254000007</v>
      </c>
      <c r="O18" s="13">
        <f t="shared" si="6"/>
        <v>130.29193393040001</v>
      </c>
      <c r="P18" s="13">
        <f t="shared" si="7"/>
        <v>-8.2243266744979984</v>
      </c>
      <c r="Q18" s="14">
        <f t="shared" si="8"/>
        <v>70.364960715901049</v>
      </c>
      <c r="R18" s="21">
        <f t="shared" si="9"/>
        <v>185.36496071590105</v>
      </c>
      <c r="S18" s="3" t="str">
        <f t="shared" si="10"/>
        <v>s</v>
      </c>
    </row>
    <row r="19" spans="5:19" x14ac:dyDescent="0.3">
      <c r="E19" s="7">
        <v>65</v>
      </c>
      <c r="F19" s="2">
        <f t="shared" si="0"/>
        <v>101</v>
      </c>
      <c r="G19" s="3">
        <f t="shared" si="11"/>
        <v>12</v>
      </c>
      <c r="H19" s="1"/>
      <c r="I19" s="1"/>
      <c r="J19" s="12">
        <f t="shared" si="1"/>
        <v>-1556.0680000000002</v>
      </c>
      <c r="K19" s="13">
        <f t="shared" si="2"/>
        <v>4968.7056000000002</v>
      </c>
      <c r="L19" s="13">
        <f t="shared" si="3"/>
        <v>-6063.7248</v>
      </c>
      <c r="M19" s="13">
        <f t="shared" si="4"/>
        <v>3798.1301760000001</v>
      </c>
      <c r="N19" s="13">
        <f t="shared" si="5"/>
        <v>-1277.8866892799999</v>
      </c>
      <c r="O19" s="13">
        <f t="shared" si="6"/>
        <v>219.60837365760003</v>
      </c>
      <c r="P19" s="13">
        <f t="shared" si="7"/>
        <v>-15.122384584703997</v>
      </c>
      <c r="Q19" s="14">
        <f t="shared" si="8"/>
        <v>73.642275792896285</v>
      </c>
      <c r="R19" s="21">
        <f t="shared" si="9"/>
        <v>174.64227579289627</v>
      </c>
      <c r="S19" s="3" t="str">
        <f t="shared" si="10"/>
        <v>e</v>
      </c>
    </row>
    <row r="20" spans="5:19" x14ac:dyDescent="0.3">
      <c r="E20" s="7">
        <v>67</v>
      </c>
      <c r="F20" s="2">
        <f t="shared" si="0"/>
        <v>103</v>
      </c>
      <c r="G20" s="3">
        <f t="shared" si="11"/>
        <v>13</v>
      </c>
      <c r="H20" s="1"/>
      <c r="I20" s="1"/>
      <c r="J20" s="12">
        <f t="shared" si="1"/>
        <v>-1701.3030000000003</v>
      </c>
      <c r="K20" s="13">
        <f t="shared" si="2"/>
        <v>5831.3280999999997</v>
      </c>
      <c r="L20" s="13">
        <f t="shared" si="3"/>
        <v>-7709.4926999999998</v>
      </c>
      <c r="M20" s="13">
        <f t="shared" si="4"/>
        <v>5231.4041259999995</v>
      </c>
      <c r="N20" s="13">
        <f t="shared" si="5"/>
        <v>-1906.7900532200001</v>
      </c>
      <c r="O20" s="13">
        <f t="shared" si="6"/>
        <v>354.9944254376</v>
      </c>
      <c r="P20" s="13">
        <f t="shared" si="7"/>
        <v>-26.482258617645996</v>
      </c>
      <c r="Q20" s="14">
        <f t="shared" si="8"/>
        <v>73.65863959995248</v>
      </c>
      <c r="R20" s="21">
        <f t="shared" si="9"/>
        <v>176.65863959995249</v>
      </c>
      <c r="S20" s="3" t="str">
        <f t="shared" si="10"/>
        <v>g</v>
      </c>
    </row>
    <row r="21" spans="5:19" x14ac:dyDescent="0.3">
      <c r="E21" s="7">
        <v>75</v>
      </c>
      <c r="F21" s="2">
        <f t="shared" si="0"/>
        <v>117</v>
      </c>
      <c r="G21" s="3">
        <f t="shared" si="11"/>
        <v>14</v>
      </c>
      <c r="H21" s="1"/>
      <c r="I21" s="1"/>
      <c r="J21" s="12">
        <f t="shared" si="1"/>
        <v>-1846.5380000000002</v>
      </c>
      <c r="K21" s="13">
        <f t="shared" si="2"/>
        <v>6762.9603999999999</v>
      </c>
      <c r="L21" s="13">
        <f t="shared" si="3"/>
        <v>-9628.9704000000002</v>
      </c>
      <c r="M21" s="13">
        <f t="shared" si="4"/>
        <v>7036.505056</v>
      </c>
      <c r="N21" s="13">
        <f t="shared" si="5"/>
        <v>-2762.0166649600001</v>
      </c>
      <c r="O21" s="13">
        <f t="shared" si="6"/>
        <v>553.77026647040009</v>
      </c>
      <c r="P21" s="13">
        <f t="shared" si="7"/>
        <v>-44.488504401151992</v>
      </c>
      <c r="Q21" s="14">
        <f t="shared" si="8"/>
        <v>71.222153109247301</v>
      </c>
      <c r="R21" s="21">
        <f t="shared" si="9"/>
        <v>188.2221531092473</v>
      </c>
      <c r="S21" s="3" t="str">
        <f t="shared" si="10"/>
        <v>u</v>
      </c>
    </row>
    <row r="22" spans="5:19" x14ac:dyDescent="0.3">
      <c r="E22" s="7">
        <v>65</v>
      </c>
      <c r="F22" s="2">
        <f t="shared" si="0"/>
        <v>101</v>
      </c>
      <c r="G22" s="3">
        <f t="shared" si="11"/>
        <v>15</v>
      </c>
      <c r="J22" s="12">
        <f t="shared" si="1"/>
        <v>-1991.7730000000001</v>
      </c>
      <c r="K22" s="13">
        <f t="shared" si="2"/>
        <v>7763.6025</v>
      </c>
      <c r="L22" s="13">
        <f t="shared" si="3"/>
        <v>-11843.2125</v>
      </c>
      <c r="M22" s="13">
        <f t="shared" si="4"/>
        <v>9272.7787499999995</v>
      </c>
      <c r="N22" s="13">
        <f t="shared" si="5"/>
        <v>-3899.8006875000001</v>
      </c>
      <c r="O22" s="13">
        <f t="shared" si="6"/>
        <v>837.73946250000006</v>
      </c>
      <c r="P22" s="13">
        <f t="shared" si="7"/>
        <v>-72.109148906249985</v>
      </c>
      <c r="Q22" s="14">
        <f t="shared" si="8"/>
        <v>67.225376093749659</v>
      </c>
      <c r="R22" s="21">
        <f t="shared" si="9"/>
        <v>168.22537609374967</v>
      </c>
      <c r="S22" s="3" t="str">
        <f t="shared" si="10"/>
        <v>e</v>
      </c>
    </row>
    <row r="23" spans="5:19" x14ac:dyDescent="0.3">
      <c r="E23" s="7" t="s">
        <v>6</v>
      </c>
      <c r="F23" s="2">
        <f t="shared" si="0"/>
        <v>109</v>
      </c>
      <c r="G23" s="3">
        <f t="shared" si="11"/>
        <v>16</v>
      </c>
      <c r="J23" s="12">
        <f t="shared" si="1"/>
        <v>-2137.0080000000003</v>
      </c>
      <c r="K23" s="13">
        <f t="shared" si="2"/>
        <v>8833.2543999999998</v>
      </c>
      <c r="L23" s="13">
        <f t="shared" si="3"/>
        <v>-14373.2736</v>
      </c>
      <c r="M23" s="13">
        <f t="shared" si="4"/>
        <v>12003.966976</v>
      </c>
      <c r="N23" s="13">
        <f t="shared" si="5"/>
        <v>-5385.0039910400001</v>
      </c>
      <c r="O23" s="13">
        <f t="shared" si="6"/>
        <v>1233.9038388224001</v>
      </c>
      <c r="P23" s="13">
        <f t="shared" si="7"/>
        <v>-113.28996297932798</v>
      </c>
      <c r="Q23" s="14">
        <f t="shared" si="8"/>
        <v>62.549660803071276</v>
      </c>
      <c r="R23" s="21">
        <f t="shared" si="9"/>
        <v>171.54966080307128</v>
      </c>
      <c r="S23" s="3" t="str">
        <f t="shared" si="10"/>
        <v>m</v>
      </c>
    </row>
    <row r="24" spans="5:19" x14ac:dyDescent="0.3">
      <c r="E24" s="7" t="s">
        <v>7</v>
      </c>
      <c r="F24" s="2">
        <f t="shared" si="0"/>
        <v>46</v>
      </c>
      <c r="G24" s="3">
        <f t="shared" si="11"/>
        <v>17</v>
      </c>
      <c r="J24" s="12">
        <f t="shared" si="1"/>
        <v>-2282.2430000000004</v>
      </c>
      <c r="K24" s="13">
        <f t="shared" si="2"/>
        <v>9971.9161000000004</v>
      </c>
      <c r="L24" s="13">
        <f t="shared" si="3"/>
        <v>-17240.208300000002</v>
      </c>
      <c r="M24" s="13">
        <f t="shared" si="4"/>
        <v>15298.207485999999</v>
      </c>
      <c r="N24" s="13">
        <f t="shared" si="5"/>
        <v>-7291.7324177800001</v>
      </c>
      <c r="O24" s="13">
        <f t="shared" si="6"/>
        <v>1775.2313047016</v>
      </c>
      <c r="P24" s="13">
        <f t="shared" si="7"/>
        <v>-173.17851287557397</v>
      </c>
      <c r="Q24" s="14">
        <f t="shared" si="8"/>
        <v>57.992660046023218</v>
      </c>
      <c r="R24" s="21">
        <f t="shared" si="9"/>
        <v>103.99266004602322</v>
      </c>
      <c r="S24" s="3" t="str">
        <f t="shared" si="10"/>
        <v>.</v>
      </c>
    </row>
    <row r="25" spans="5:19" x14ac:dyDescent="0.3">
      <c r="E25" s="7">
        <v>0</v>
      </c>
      <c r="F25" s="2">
        <f t="shared" si="0"/>
        <v>0</v>
      </c>
      <c r="G25" s="3">
        <f t="shared" si="11"/>
        <v>18</v>
      </c>
      <c r="J25" s="12">
        <f t="shared" si="1"/>
        <v>-2427.4780000000005</v>
      </c>
      <c r="K25" s="13">
        <f t="shared" si="2"/>
        <v>11179.587599999999</v>
      </c>
      <c r="L25" s="13">
        <f t="shared" si="3"/>
        <v>-20465.071200000002</v>
      </c>
      <c r="M25" s="13">
        <f t="shared" si="4"/>
        <v>19228.034015999998</v>
      </c>
      <c r="N25" s="13">
        <f t="shared" si="5"/>
        <v>-9703.95204672</v>
      </c>
      <c r="O25" s="13">
        <f t="shared" si="6"/>
        <v>2501.4766311936</v>
      </c>
      <c r="P25" s="13">
        <f t="shared" si="7"/>
        <v>-258.38011786521594</v>
      </c>
      <c r="Q25" s="14">
        <f t="shared" si="8"/>
        <v>54.216882608377716</v>
      </c>
      <c r="R25" s="21">
        <f t="shared" si="9"/>
        <v>54.216882608377716</v>
      </c>
      <c r="S25" s="3" t="e">
        <f t="shared" si="10"/>
        <v>#VALUE!</v>
      </c>
    </row>
    <row r="26" spans="5:19" x14ac:dyDescent="0.3">
      <c r="E26" s="7" t="s">
        <v>8</v>
      </c>
      <c r="F26" s="2">
        <f t="shared" si="0"/>
        <v>45</v>
      </c>
      <c r="G26" s="3">
        <f t="shared" si="11"/>
        <v>19</v>
      </c>
      <c r="J26" s="12">
        <f t="shared" si="1"/>
        <v>-2572.7130000000002</v>
      </c>
      <c r="K26" s="13">
        <f t="shared" si="2"/>
        <v>12456.268899999999</v>
      </c>
      <c r="L26" s="13">
        <f t="shared" si="3"/>
        <v>-24068.9169</v>
      </c>
      <c r="M26" s="13">
        <f t="shared" si="4"/>
        <v>23870.376285999999</v>
      </c>
      <c r="N26" s="13">
        <f t="shared" si="5"/>
        <v>-12716.105458460001</v>
      </c>
      <c r="O26" s="13">
        <f t="shared" si="6"/>
        <v>3460.0551823784003</v>
      </c>
      <c r="P26" s="13">
        <f t="shared" si="7"/>
        <v>-377.24784098408196</v>
      </c>
      <c r="Q26" s="14">
        <f t="shared" si="8"/>
        <v>51.717168934315794</v>
      </c>
      <c r="R26" s="21">
        <f t="shared" si="9"/>
        <v>96.717168934315794</v>
      </c>
      <c r="S26" s="3" t="str">
        <f t="shared" si="10"/>
        <v>-</v>
      </c>
    </row>
    <row r="27" spans="5:19" x14ac:dyDescent="0.3">
      <c r="E27" s="7" t="s">
        <v>1</v>
      </c>
      <c r="F27" s="2">
        <f t="shared" si="0"/>
        <v>198</v>
      </c>
      <c r="G27" s="3">
        <f t="shared" si="11"/>
        <v>20</v>
      </c>
      <c r="J27" s="12">
        <f t="shared" si="1"/>
        <v>-2717.9480000000003</v>
      </c>
      <c r="K27" s="13">
        <f t="shared" si="2"/>
        <v>13801.96</v>
      </c>
      <c r="L27" s="13">
        <f t="shared" si="3"/>
        <v>-28072.799999999999</v>
      </c>
      <c r="M27" s="13">
        <f t="shared" si="4"/>
        <v>29306.559999999998</v>
      </c>
      <c r="N27" s="13">
        <f t="shared" si="5"/>
        <v>-16433.727999999999</v>
      </c>
      <c r="O27" s="13">
        <f t="shared" si="6"/>
        <v>4706.9696000000004</v>
      </c>
      <c r="P27" s="13">
        <f t="shared" si="7"/>
        <v>-540.20863999999995</v>
      </c>
      <c r="Q27" s="14">
        <f t="shared" si="8"/>
        <v>50.804959999998459</v>
      </c>
      <c r="R27" s="21">
        <f t="shared" si="9"/>
        <v>248.80495999999846</v>
      </c>
      <c r="S27" s="3" t="str">
        <f t="shared" si="10"/>
        <v>Æ</v>
      </c>
    </row>
    <row r="28" spans="5:19" x14ac:dyDescent="0.3">
      <c r="E28" s="7" t="s">
        <v>9</v>
      </c>
      <c r="F28" s="2">
        <f t="shared" si="0"/>
        <v>201</v>
      </c>
      <c r="G28" s="3">
        <f t="shared" si="11"/>
        <v>21</v>
      </c>
      <c r="J28" s="12">
        <f t="shared" si="1"/>
        <v>-2863.1830000000004</v>
      </c>
      <c r="K28" s="13">
        <f t="shared" si="2"/>
        <v>15216.660899999999</v>
      </c>
      <c r="L28" s="13">
        <f t="shared" si="3"/>
        <v>-32497.775100000003</v>
      </c>
      <c r="M28" s="13">
        <f t="shared" si="4"/>
        <v>35622.306845999999</v>
      </c>
      <c r="N28" s="13">
        <f t="shared" si="5"/>
        <v>-20974.06404954</v>
      </c>
      <c r="O28" s="13">
        <f t="shared" si="6"/>
        <v>6307.7894415144001</v>
      </c>
      <c r="P28" s="13">
        <f t="shared" si="7"/>
        <v>-760.12780566655783</v>
      </c>
      <c r="Q28" s="14">
        <f t="shared" si="8"/>
        <v>51.607232307836966</v>
      </c>
      <c r="R28" s="21">
        <f t="shared" si="9"/>
        <v>252.60723230783697</v>
      </c>
      <c r="S28" s="3" t="str">
        <f t="shared" si="10"/>
        <v>É</v>
      </c>
    </row>
    <row r="29" spans="5:19" x14ac:dyDescent="0.3">
      <c r="E29" s="7">
        <v>21</v>
      </c>
      <c r="F29" s="2">
        <f t="shared" si="0"/>
        <v>33</v>
      </c>
      <c r="G29" s="3">
        <f t="shared" si="11"/>
        <v>22</v>
      </c>
      <c r="J29" s="12">
        <f t="shared" si="1"/>
        <v>-3008.4180000000001</v>
      </c>
      <c r="K29" s="13">
        <f t="shared" si="2"/>
        <v>16700.371599999999</v>
      </c>
      <c r="L29" s="13">
        <f t="shared" si="3"/>
        <v>-37364.896800000002</v>
      </c>
      <c r="M29" s="13">
        <f t="shared" si="4"/>
        <v>42907.734495999997</v>
      </c>
      <c r="N29" s="13">
        <f t="shared" si="5"/>
        <v>-26466.683281280002</v>
      </c>
      <c r="O29" s="13">
        <f t="shared" si="6"/>
        <v>8338.6837715456004</v>
      </c>
      <c r="P29" s="13">
        <f t="shared" si="7"/>
        <v>-1052.7138143357438</v>
      </c>
      <c r="Q29" s="14">
        <f t="shared" si="8"/>
        <v>54.077971929850264</v>
      </c>
      <c r="R29" s="21">
        <f t="shared" si="9"/>
        <v>87.077971929850264</v>
      </c>
      <c r="S29" s="3" t="str">
        <f t="shared" si="10"/>
        <v>!</v>
      </c>
    </row>
    <row r="30" spans="5:19" x14ac:dyDescent="0.3">
      <c r="E30" s="7" t="s">
        <v>10</v>
      </c>
      <c r="F30" s="2">
        <f t="shared" si="0"/>
        <v>183</v>
      </c>
      <c r="G30" s="3">
        <f t="shared" si="11"/>
        <v>23</v>
      </c>
      <c r="J30" s="12">
        <f t="shared" si="1"/>
        <v>-3153.6530000000002</v>
      </c>
      <c r="K30" s="13">
        <f t="shared" si="2"/>
        <v>18253.092099999998</v>
      </c>
      <c r="L30" s="13">
        <f t="shared" si="3"/>
        <v>-42695.219700000001</v>
      </c>
      <c r="M30" s="13">
        <f t="shared" si="4"/>
        <v>51257.356606000001</v>
      </c>
      <c r="N30" s="13">
        <f t="shared" si="5"/>
        <v>-33054.096930220003</v>
      </c>
      <c r="O30" s="13">
        <f t="shared" si="6"/>
        <v>10887.5067067496</v>
      </c>
      <c r="P30" s="13">
        <f t="shared" si="7"/>
        <v>-1436.9657220009858</v>
      </c>
      <c r="Q30" s="14">
        <f t="shared" si="8"/>
        <v>58.020060528607246</v>
      </c>
      <c r="R30" s="21">
        <f t="shared" si="9"/>
        <v>241.02006052860725</v>
      </c>
      <c r="S30" s="3" t="str">
        <f t="shared" si="10"/>
        <v>·</v>
      </c>
    </row>
    <row r="31" spans="5:19" x14ac:dyDescent="0.3">
      <c r="E31" s="7" t="s">
        <v>11</v>
      </c>
      <c r="F31" s="2">
        <f t="shared" si="0"/>
        <v>184</v>
      </c>
      <c r="G31" s="3">
        <f t="shared" si="11"/>
        <v>24</v>
      </c>
      <c r="J31" s="12">
        <f t="shared" si="1"/>
        <v>-3298.8880000000004</v>
      </c>
      <c r="K31" s="13">
        <f t="shared" si="2"/>
        <v>19874.822400000001</v>
      </c>
      <c r="L31" s="13">
        <f t="shared" si="3"/>
        <v>-48509.7984</v>
      </c>
      <c r="M31" s="13">
        <f t="shared" si="4"/>
        <v>60770.082816000002</v>
      </c>
      <c r="N31" s="13">
        <f t="shared" si="5"/>
        <v>-40892.374056959998</v>
      </c>
      <c r="O31" s="13">
        <f t="shared" si="6"/>
        <v>14054.935914086402</v>
      </c>
      <c r="P31" s="13">
        <f t="shared" si="7"/>
        <v>-1935.6652268421117</v>
      </c>
      <c r="Q31" s="14">
        <f t="shared" si="8"/>
        <v>63.115446284296468</v>
      </c>
      <c r="R31" s="21">
        <f t="shared" si="9"/>
        <v>247.11544628429647</v>
      </c>
      <c r="S31" s="3" t="str">
        <f t="shared" si="10"/>
        <v>¸</v>
      </c>
    </row>
    <row r="32" spans="5:19" x14ac:dyDescent="0.3">
      <c r="E32" s="7" t="s">
        <v>12</v>
      </c>
      <c r="F32" s="2">
        <f t="shared" si="0"/>
        <v>127</v>
      </c>
      <c r="G32" s="3">
        <f t="shared" si="11"/>
        <v>25</v>
      </c>
      <c r="J32" s="12">
        <f t="shared" si="1"/>
        <v>-3444.1230000000005</v>
      </c>
      <c r="K32" s="13">
        <f t="shared" si="2"/>
        <v>21565.5625</v>
      </c>
      <c r="L32" s="13">
        <f t="shared" si="3"/>
        <v>-54829.6875</v>
      </c>
      <c r="M32" s="13">
        <f t="shared" si="4"/>
        <v>71549.21875</v>
      </c>
      <c r="N32" s="13">
        <f t="shared" si="5"/>
        <v>-50151.7578125</v>
      </c>
      <c r="O32" s="13">
        <f t="shared" si="6"/>
        <v>17955.6640625</v>
      </c>
      <c r="P32" s="13">
        <f t="shared" si="7"/>
        <v>-2575.9155273437495</v>
      </c>
      <c r="Q32" s="14">
        <f t="shared" si="8"/>
        <v>68.961472656250862</v>
      </c>
      <c r="R32" s="21">
        <f t="shared" si="9"/>
        <v>195.96147265625086</v>
      </c>
      <c r="S32" s="3" t="str">
        <f t="shared" si="10"/>
        <v></v>
      </c>
    </row>
    <row r="33" spans="5:19" x14ac:dyDescent="0.3">
      <c r="E33" s="7" t="s">
        <v>13</v>
      </c>
      <c r="F33" s="2">
        <f t="shared" si="0"/>
        <v>207</v>
      </c>
      <c r="G33" s="3">
        <f t="shared" si="11"/>
        <v>26</v>
      </c>
      <c r="J33" s="12">
        <f t="shared" si="1"/>
        <v>-3589.3580000000006</v>
      </c>
      <c r="K33" s="13">
        <f t="shared" si="2"/>
        <v>23325.312399999999</v>
      </c>
      <c r="L33" s="13">
        <f t="shared" si="3"/>
        <v>-61675.941599999998</v>
      </c>
      <c r="M33" s="13">
        <f t="shared" si="4"/>
        <v>83702.466015999991</v>
      </c>
      <c r="N33" s="13">
        <f t="shared" si="5"/>
        <v>-61017.281703040004</v>
      </c>
      <c r="O33" s="13">
        <f t="shared" si="6"/>
        <v>22719.6432280064</v>
      </c>
      <c r="P33" s="13">
        <f t="shared" si="7"/>
        <v>-3389.7291030586875</v>
      </c>
      <c r="Q33" s="14">
        <f t="shared" si="8"/>
        <v>75.111237907696704</v>
      </c>
      <c r="R33" s="21">
        <f t="shared" si="9"/>
        <v>282.1112379076967</v>
      </c>
      <c r="S33" s="3" t="str">
        <f t="shared" si="10"/>
        <v>Ï</v>
      </c>
    </row>
    <row r="34" spans="5:19" x14ac:dyDescent="0.3">
      <c r="E34" s="7">
        <v>56</v>
      </c>
      <c r="F34" s="2">
        <f t="shared" si="0"/>
        <v>86</v>
      </c>
      <c r="G34" s="3">
        <f t="shared" si="11"/>
        <v>27</v>
      </c>
      <c r="J34" s="12">
        <f t="shared" si="1"/>
        <v>-3734.5930000000003</v>
      </c>
      <c r="K34" s="13">
        <f t="shared" si="2"/>
        <v>25154.072100000001</v>
      </c>
      <c r="L34" s="13">
        <f t="shared" si="3"/>
        <v>-69069.615300000005</v>
      </c>
      <c r="M34" s="13">
        <f t="shared" si="4"/>
        <v>97341.922206000003</v>
      </c>
      <c r="N34" s="13">
        <f t="shared" si="5"/>
        <v>-73689.385854780005</v>
      </c>
      <c r="O34" s="13">
        <f t="shared" si="6"/>
        <v>28493.3822521896</v>
      </c>
      <c r="P34" s="13">
        <f t="shared" si="7"/>
        <v>-4414.6665450877135</v>
      </c>
      <c r="Q34" s="14">
        <f t="shared" si="8"/>
        <v>81.115858321876658</v>
      </c>
      <c r="R34" s="21">
        <f t="shared" si="9"/>
        <v>167.11585832187666</v>
      </c>
      <c r="S34" s="3" t="str">
        <f t="shared" si="10"/>
        <v>V</v>
      </c>
    </row>
    <row r="35" spans="5:19" x14ac:dyDescent="0.3">
      <c r="E35" s="7" t="s">
        <v>0</v>
      </c>
      <c r="F35" s="2">
        <f t="shared" si="0"/>
        <v>111</v>
      </c>
      <c r="G35" s="3">
        <f t="shared" si="11"/>
        <v>28</v>
      </c>
      <c r="J35" s="12">
        <f t="shared" si="1"/>
        <v>-3879.8280000000004</v>
      </c>
      <c r="K35" s="13">
        <f t="shared" si="2"/>
        <v>27051.8416</v>
      </c>
      <c r="L35" s="13">
        <f t="shared" si="3"/>
        <v>-77031.763200000001</v>
      </c>
      <c r="M35" s="13">
        <f t="shared" si="4"/>
        <v>112584.080896</v>
      </c>
      <c r="N35" s="13">
        <f t="shared" si="5"/>
        <v>-88384.533278720002</v>
      </c>
      <c r="O35" s="13">
        <f t="shared" si="6"/>
        <v>35441.297054105606</v>
      </c>
      <c r="P35" s="13">
        <f t="shared" si="7"/>
        <v>-5694.528563347455</v>
      </c>
      <c r="Q35" s="14">
        <f t="shared" si="8"/>
        <v>86.566508038145003</v>
      </c>
      <c r="R35" s="21">
        <f t="shared" si="9"/>
        <v>197.566508038145</v>
      </c>
      <c r="S35" s="3" t="str">
        <f t="shared" si="10"/>
        <v>o</v>
      </c>
    </row>
    <row r="36" spans="5:19" x14ac:dyDescent="0.3">
      <c r="E36" s="7">
        <v>63</v>
      </c>
      <c r="F36" s="2">
        <f t="shared" si="0"/>
        <v>99</v>
      </c>
      <c r="G36" s="3">
        <f t="shared" si="11"/>
        <v>29</v>
      </c>
      <c r="J36" s="12">
        <f t="shared" si="1"/>
        <v>-4025.0630000000006</v>
      </c>
      <c r="K36" s="13">
        <f t="shared" si="2"/>
        <v>29018.620899999998</v>
      </c>
      <c r="L36" s="13">
        <f t="shared" si="3"/>
        <v>-85583.439899999998</v>
      </c>
      <c r="M36" s="13">
        <f t="shared" si="4"/>
        <v>129549.83164599999</v>
      </c>
      <c r="N36" s="13">
        <f t="shared" si="5"/>
        <v>-105335.82613546</v>
      </c>
      <c r="O36" s="13">
        <f t="shared" si="6"/>
        <v>43747.113895594404</v>
      </c>
      <c r="P36" s="13">
        <f t="shared" si="7"/>
        <v>-7280.1032976977413</v>
      </c>
      <c r="Q36" s="14">
        <f t="shared" si="8"/>
        <v>91.134108436660426</v>
      </c>
      <c r="R36" s="21">
        <f t="shared" si="9"/>
        <v>190.13410843666043</v>
      </c>
      <c r="S36" s="3" t="str">
        <f t="shared" si="10"/>
        <v>c</v>
      </c>
    </row>
    <row r="37" spans="5:19" x14ac:dyDescent="0.3">
      <c r="E37" s="7">
        <v>88</v>
      </c>
      <c r="F37" s="2">
        <f t="shared" si="0"/>
        <v>136</v>
      </c>
      <c r="G37" s="3">
        <f t="shared" si="11"/>
        <v>30</v>
      </c>
      <c r="J37" s="12">
        <f t="shared" si="1"/>
        <v>-4170.2979999999998</v>
      </c>
      <c r="K37" s="13">
        <f t="shared" si="2"/>
        <v>31054.41</v>
      </c>
      <c r="L37" s="13">
        <f t="shared" si="3"/>
        <v>-94745.7</v>
      </c>
      <c r="M37" s="13">
        <f t="shared" si="4"/>
        <v>148364.46</v>
      </c>
      <c r="N37" s="13">
        <f t="shared" si="5"/>
        <v>-124793.622</v>
      </c>
      <c r="O37" s="13">
        <f t="shared" si="6"/>
        <v>53615.325600000004</v>
      </c>
      <c r="P37" s="13">
        <f t="shared" si="7"/>
        <v>-9229.971059999998</v>
      </c>
      <c r="Q37" s="14">
        <f t="shared" si="8"/>
        <v>94.604540000005727</v>
      </c>
      <c r="R37" s="21">
        <f t="shared" si="9"/>
        <v>230.60454000000573</v>
      </c>
      <c r="S37" s="3" t="str">
        <f t="shared" si="10"/>
        <v>ˆ</v>
      </c>
    </row>
    <row r="38" spans="5:19" x14ac:dyDescent="0.3">
      <c r="E38" s="7">
        <v>73</v>
      </c>
      <c r="F38" s="2">
        <f t="shared" si="0"/>
        <v>115</v>
      </c>
      <c r="G38" s="3">
        <f t="shared" si="11"/>
        <v>31</v>
      </c>
      <c r="J38" s="12">
        <f t="shared" si="1"/>
        <v>-4315.5330000000004</v>
      </c>
      <c r="K38" s="13">
        <f t="shared" si="2"/>
        <v>33159.208899999998</v>
      </c>
      <c r="L38" s="13">
        <f t="shared" si="3"/>
        <v>-104539.5981</v>
      </c>
      <c r="M38" s="13">
        <f t="shared" si="4"/>
        <v>169157.647486</v>
      </c>
      <c r="N38" s="13">
        <f t="shared" si="5"/>
        <v>-147026.15012654001</v>
      </c>
      <c r="O38" s="13">
        <f t="shared" si="6"/>
        <v>65272.700724298404</v>
      </c>
      <c r="P38" s="13">
        <f t="shared" si="7"/>
        <v>-11611.368634178216</v>
      </c>
      <c r="Q38" s="14">
        <f t="shared" si="8"/>
        <v>96.907249580173811</v>
      </c>
      <c r="R38" s="21">
        <f t="shared" si="9"/>
        <v>211.90724958017381</v>
      </c>
      <c r="S38" s="3" t="str">
        <f t="shared" si="10"/>
        <v>s</v>
      </c>
    </row>
    <row r="39" spans="5:19" x14ac:dyDescent="0.3">
      <c r="E39" s="7" t="s">
        <v>4</v>
      </c>
      <c r="F39" s="2">
        <f t="shared" si="0"/>
        <v>195</v>
      </c>
      <c r="G39" s="3">
        <f t="shared" si="11"/>
        <v>32</v>
      </c>
      <c r="J39" s="12">
        <f t="shared" si="1"/>
        <v>-4460.768</v>
      </c>
      <c r="K39" s="13">
        <f t="shared" si="2"/>
        <v>35333.017599999999</v>
      </c>
      <c r="L39" s="13">
        <f t="shared" si="3"/>
        <v>-114986.1888</v>
      </c>
      <c r="M39" s="13">
        <f t="shared" si="4"/>
        <v>192063.471616</v>
      </c>
      <c r="N39" s="13">
        <f t="shared" si="5"/>
        <v>-172320.12771328</v>
      </c>
      <c r="O39" s="13">
        <f t="shared" si="6"/>
        <v>78969.845684633605</v>
      </c>
      <c r="P39" s="13">
        <f t="shared" si="7"/>
        <v>-14501.115261353982</v>
      </c>
      <c r="Q39" s="14">
        <f t="shared" si="8"/>
        <v>98.135125999608135</v>
      </c>
      <c r="R39" s="21">
        <f t="shared" si="9"/>
        <v>293.13512599960814</v>
      </c>
      <c r="S39" s="3" t="str">
        <f t="shared" si="10"/>
        <v>Ã</v>
      </c>
    </row>
    <row r="40" spans="5:19" x14ac:dyDescent="0.3">
      <c r="E40" s="7">
        <v>20</v>
      </c>
      <c r="F40" s="2">
        <f t="shared" si="0"/>
        <v>32</v>
      </c>
      <c r="G40" s="3">
        <f t="shared" si="11"/>
        <v>33</v>
      </c>
      <c r="J40" s="12">
        <f t="shared" si="1"/>
        <v>-4606.0029999999997</v>
      </c>
      <c r="K40" s="13">
        <f t="shared" si="2"/>
        <v>37575.8361</v>
      </c>
      <c r="L40" s="13">
        <f t="shared" si="3"/>
        <v>-126106.5267</v>
      </c>
      <c r="M40" s="13">
        <f t="shared" si="4"/>
        <v>217220.40588599999</v>
      </c>
      <c r="N40" s="13">
        <f t="shared" si="5"/>
        <v>-200981.37616722001</v>
      </c>
      <c r="O40" s="13">
        <f t="shared" si="6"/>
        <v>94982.819835261602</v>
      </c>
      <c r="P40" s="13">
        <f t="shared" si="7"/>
        <v>-17986.602437127123</v>
      </c>
      <c r="Q40" s="14">
        <f t="shared" si="8"/>
        <v>98.553516914467764</v>
      </c>
      <c r="R40" s="21">
        <f t="shared" si="9"/>
        <v>130.55351691446776</v>
      </c>
      <c r="S40" s="3" t="str">
        <f t="shared" si="10"/>
        <v xml:space="preserve"> </v>
      </c>
    </row>
    <row r="41" spans="5:19" x14ac:dyDescent="0.3">
      <c r="E41" s="7">
        <v>63</v>
      </c>
      <c r="F41" s="2">
        <f t="shared" si="0"/>
        <v>99</v>
      </c>
      <c r="G41" s="3">
        <f t="shared" si="11"/>
        <v>34</v>
      </c>
      <c r="J41" s="12">
        <f t="shared" si="1"/>
        <v>-4751.2380000000003</v>
      </c>
      <c r="K41" s="13">
        <f t="shared" si="2"/>
        <v>39887.664400000001</v>
      </c>
      <c r="L41" s="13">
        <f t="shared" si="3"/>
        <v>-137921.66640000002</v>
      </c>
      <c r="M41" s="13">
        <f t="shared" si="4"/>
        <v>244771.31977599999</v>
      </c>
      <c r="N41" s="13">
        <f t="shared" si="5"/>
        <v>-233335.43736896</v>
      </c>
      <c r="O41" s="13">
        <f t="shared" si="6"/>
        <v>113614.8035009024</v>
      </c>
      <c r="P41" s="13">
        <f t="shared" si="7"/>
        <v>-22166.849648073468</v>
      </c>
      <c r="Q41" s="14">
        <f t="shared" si="8"/>
        <v>98.596259868900233</v>
      </c>
      <c r="R41" s="21">
        <f t="shared" si="9"/>
        <v>197.59625986890023</v>
      </c>
      <c r="S41" s="3" t="str">
        <f t="shared" si="10"/>
        <v>c</v>
      </c>
    </row>
    <row r="42" spans="5:19" x14ac:dyDescent="0.3">
      <c r="E42" s="7" t="s">
        <v>0</v>
      </c>
      <c r="F42" s="2">
        <f t="shared" si="0"/>
        <v>111</v>
      </c>
      <c r="G42" s="3">
        <f t="shared" si="11"/>
        <v>35</v>
      </c>
      <c r="J42" s="12">
        <f t="shared" si="1"/>
        <v>-4896.473</v>
      </c>
      <c r="K42" s="13">
        <f t="shared" si="2"/>
        <v>42268.502500000002</v>
      </c>
      <c r="L42" s="13">
        <f t="shared" si="3"/>
        <v>-150452.66250000001</v>
      </c>
      <c r="M42" s="13">
        <f t="shared" si="4"/>
        <v>274863.47875000001</v>
      </c>
      <c r="N42" s="13">
        <f t="shared" si="5"/>
        <v>-269728.18993749999</v>
      </c>
      <c r="O42" s="13">
        <f t="shared" si="6"/>
        <v>135197.81896249999</v>
      </c>
      <c r="P42" s="13">
        <f t="shared" si="7"/>
        <v>-27153.628174531244</v>
      </c>
      <c r="Q42" s="14">
        <f t="shared" si="8"/>
        <v>98.846600468765246</v>
      </c>
      <c r="R42" s="21">
        <f t="shared" si="9"/>
        <v>209.84660046876525</v>
      </c>
      <c r="S42" s="3" t="str">
        <f t="shared" si="10"/>
        <v>o</v>
      </c>
    </row>
    <row r="43" spans="5:19" x14ac:dyDescent="0.3">
      <c r="E43" s="7" t="s">
        <v>2</v>
      </c>
      <c r="F43" s="2">
        <f t="shared" si="0"/>
        <v>110</v>
      </c>
      <c r="G43" s="3">
        <f t="shared" si="11"/>
        <v>36</v>
      </c>
      <c r="J43" s="12">
        <f t="shared" si="1"/>
        <v>-5041.7080000000005</v>
      </c>
      <c r="K43" s="13">
        <f t="shared" si="2"/>
        <v>44718.350399999996</v>
      </c>
      <c r="L43" s="13">
        <f t="shared" si="3"/>
        <v>-163720.56960000002</v>
      </c>
      <c r="M43" s="13">
        <f t="shared" si="4"/>
        <v>307648.54425599996</v>
      </c>
      <c r="N43" s="13">
        <f t="shared" si="5"/>
        <v>-310526.46549504</v>
      </c>
      <c r="O43" s="13">
        <f t="shared" si="6"/>
        <v>160094.5043963904</v>
      </c>
      <c r="P43" s="13">
        <f t="shared" si="7"/>
        <v>-33072.65508674764</v>
      </c>
      <c r="Q43" s="14">
        <f t="shared" si="8"/>
        <v>100.00087060269288</v>
      </c>
      <c r="R43" s="21">
        <f t="shared" si="9"/>
        <v>210.00087060269288</v>
      </c>
      <c r="S43" s="3" t="str">
        <f t="shared" si="10"/>
        <v>n</v>
      </c>
    </row>
    <row r="44" spans="5:19" x14ac:dyDescent="0.3">
      <c r="E44" s="7">
        <v>73</v>
      </c>
      <c r="F44" s="2">
        <f t="shared" si="0"/>
        <v>115</v>
      </c>
      <c r="G44" s="3">
        <f t="shared" si="11"/>
        <v>37</v>
      </c>
      <c r="J44" s="12">
        <f t="shared" si="1"/>
        <v>-5186.9430000000002</v>
      </c>
      <c r="K44" s="13">
        <f t="shared" si="2"/>
        <v>47237.208099999996</v>
      </c>
      <c r="L44" s="13">
        <f t="shared" si="3"/>
        <v>-177746.4423</v>
      </c>
      <c r="M44" s="13">
        <f t="shared" si="4"/>
        <v>343282.57372599997</v>
      </c>
      <c r="N44" s="13">
        <f t="shared" si="5"/>
        <v>-356118.66493178002</v>
      </c>
      <c r="O44" s="13">
        <f t="shared" si="6"/>
        <v>188699.94076687761</v>
      </c>
      <c r="P44" s="13">
        <f t="shared" si="7"/>
        <v>-40064.859561457044</v>
      </c>
      <c r="Q44" s="14">
        <f t="shared" si="8"/>
        <v>102.81279964051646</v>
      </c>
      <c r="R44" s="21">
        <f t="shared" si="9"/>
        <v>217.81279964051646</v>
      </c>
      <c r="S44" s="3" t="str">
        <f t="shared" si="10"/>
        <v>s</v>
      </c>
    </row>
    <row r="45" spans="5:19" x14ac:dyDescent="0.3">
      <c r="E45" s="7">
        <v>65</v>
      </c>
      <c r="F45" s="2">
        <f t="shared" si="0"/>
        <v>101</v>
      </c>
      <c r="G45" s="3">
        <f t="shared" si="11"/>
        <v>38</v>
      </c>
      <c r="J45" s="12">
        <f t="shared" si="1"/>
        <v>-5332.1779999999999</v>
      </c>
      <c r="K45" s="13">
        <f t="shared" si="2"/>
        <v>49825.075599999996</v>
      </c>
      <c r="L45" s="13">
        <f t="shared" si="3"/>
        <v>-192551.3352</v>
      </c>
      <c r="M45" s="13">
        <f t="shared" si="4"/>
        <v>381926.02057599998</v>
      </c>
      <c r="N45" s="13">
        <f t="shared" si="5"/>
        <v>-406915.37467072002</v>
      </c>
      <c r="O45" s="13">
        <f t="shared" si="6"/>
        <v>221443.53167221762</v>
      </c>
      <c r="P45" s="13">
        <f t="shared" si="7"/>
        <v>-48287.723645962491</v>
      </c>
      <c r="Q45" s="14">
        <f t="shared" si="8"/>
        <v>108.01633153508737</v>
      </c>
      <c r="R45" s="21">
        <f t="shared" si="9"/>
        <v>209.01633153508737</v>
      </c>
      <c r="S45" s="3" t="str">
        <f t="shared" si="10"/>
        <v>e</v>
      </c>
    </row>
    <row r="46" spans="5:19" x14ac:dyDescent="0.3">
      <c r="E46" s="7">
        <v>67</v>
      </c>
      <c r="F46" s="2">
        <f t="shared" si="0"/>
        <v>103</v>
      </c>
      <c r="G46" s="3">
        <f t="shared" si="11"/>
        <v>39</v>
      </c>
      <c r="J46" s="12">
        <f t="shared" si="1"/>
        <v>-5477.4130000000005</v>
      </c>
      <c r="K46" s="13">
        <f t="shared" si="2"/>
        <v>52481.952899999997</v>
      </c>
      <c r="L46" s="13">
        <f t="shared" si="3"/>
        <v>-208156.30290000001</v>
      </c>
      <c r="M46" s="13">
        <f t="shared" si="4"/>
        <v>423743.73420599999</v>
      </c>
      <c r="N46" s="13">
        <f t="shared" si="5"/>
        <v>-463349.98293246003</v>
      </c>
      <c r="O46" s="13">
        <f t="shared" si="6"/>
        <v>258790.93614401043</v>
      </c>
      <c r="P46" s="13">
        <f t="shared" si="7"/>
        <v>-57916.69959679179</v>
      </c>
      <c r="Q46" s="14">
        <f t="shared" si="8"/>
        <v>116.22482075856533</v>
      </c>
      <c r="R46" s="21">
        <f t="shared" si="9"/>
        <v>219.22482075856533</v>
      </c>
      <c r="S46" s="3" t="str">
        <f t="shared" si="10"/>
        <v>g</v>
      </c>
    </row>
    <row r="47" spans="5:19" x14ac:dyDescent="0.3">
      <c r="E47" s="7">
        <v>75</v>
      </c>
      <c r="F47" s="2">
        <f t="shared" si="0"/>
        <v>117</v>
      </c>
      <c r="G47" s="3">
        <f t="shared" si="11"/>
        <v>40</v>
      </c>
      <c r="J47" s="12">
        <f t="shared" si="1"/>
        <v>-5622.6480000000001</v>
      </c>
      <c r="K47" s="13">
        <f t="shared" si="2"/>
        <v>55207.839999999997</v>
      </c>
      <c r="L47" s="13">
        <f t="shared" si="3"/>
        <v>-224582.39999999999</v>
      </c>
      <c r="M47" s="13">
        <f t="shared" si="4"/>
        <v>468904.95999999996</v>
      </c>
      <c r="N47" s="13">
        <f t="shared" si="5"/>
        <v>-525879.29599999997</v>
      </c>
      <c r="O47" s="13">
        <f t="shared" si="6"/>
        <v>301246.05440000002</v>
      </c>
      <c r="P47" s="13">
        <f t="shared" si="7"/>
        <v>-69146.705919999993</v>
      </c>
      <c r="Q47" s="14">
        <f t="shared" si="8"/>
        <v>127.80448000003526</v>
      </c>
      <c r="R47" s="21">
        <f t="shared" si="9"/>
        <v>244.80448000003526</v>
      </c>
      <c r="S47" s="3" t="str">
        <f t="shared" si="10"/>
        <v>u</v>
      </c>
    </row>
    <row r="48" spans="5:19" x14ac:dyDescent="0.3">
      <c r="E48" s="7">
        <v>65</v>
      </c>
      <c r="F48" s="2">
        <f t="shared" si="0"/>
        <v>101</v>
      </c>
      <c r="G48" s="3">
        <f t="shared" si="11"/>
        <v>41</v>
      </c>
      <c r="J48" s="12">
        <f t="shared" si="1"/>
        <v>-5767.8829999999998</v>
      </c>
      <c r="K48" s="13">
        <f t="shared" si="2"/>
        <v>58002.736899999996</v>
      </c>
      <c r="L48" s="13">
        <f t="shared" si="3"/>
        <v>-241850.68110000002</v>
      </c>
      <c r="M48" s="13">
        <f t="shared" si="4"/>
        <v>517583.33932600002</v>
      </c>
      <c r="N48" s="13">
        <f t="shared" si="5"/>
        <v>-594984.15448353998</v>
      </c>
      <c r="O48" s="13">
        <f t="shared" si="6"/>
        <v>349353.06655028241</v>
      </c>
      <c r="P48" s="13">
        <f t="shared" si="7"/>
        <v>-82193.704240189458</v>
      </c>
      <c r="Q48" s="14">
        <f t="shared" si="8"/>
        <v>142.7199525529868</v>
      </c>
      <c r="R48" s="21">
        <f t="shared" si="9"/>
        <v>243.7199525529868</v>
      </c>
      <c r="S48" s="3" t="str">
        <f t="shared" si="10"/>
        <v>e</v>
      </c>
    </row>
    <row r="49" spans="5:19" x14ac:dyDescent="0.3">
      <c r="E49" s="7" t="s">
        <v>6</v>
      </c>
      <c r="F49" s="2">
        <f t="shared" si="0"/>
        <v>109</v>
      </c>
      <c r="G49" s="3">
        <f t="shared" si="11"/>
        <v>42</v>
      </c>
      <c r="J49" s="12">
        <f t="shared" si="1"/>
        <v>-5913.1180000000004</v>
      </c>
      <c r="K49" s="13">
        <f t="shared" si="2"/>
        <v>60866.643599999996</v>
      </c>
      <c r="L49" s="13">
        <f t="shared" si="3"/>
        <v>-259982.20080000002</v>
      </c>
      <c r="M49" s="13">
        <f t="shared" si="4"/>
        <v>569956.90953599999</v>
      </c>
      <c r="N49" s="13">
        <f t="shared" si="5"/>
        <v>-671170.04958528001</v>
      </c>
      <c r="O49" s="13">
        <f t="shared" si="6"/>
        <v>403698.52425692161</v>
      </c>
      <c r="P49" s="13">
        <f t="shared" si="7"/>
        <v>-97296.359125319403</v>
      </c>
      <c r="Q49" s="14">
        <f t="shared" si="8"/>
        <v>160.34988232213072</v>
      </c>
      <c r="R49" s="21">
        <f t="shared" si="9"/>
        <v>269.34988232213072</v>
      </c>
      <c r="S49" s="3" t="str">
        <f t="shared" si="10"/>
        <v>m</v>
      </c>
    </row>
    <row r="50" spans="5:19" x14ac:dyDescent="0.3">
      <c r="E50" s="15" t="s">
        <v>7</v>
      </c>
      <c r="F50" s="16">
        <f t="shared" si="0"/>
        <v>46</v>
      </c>
      <c r="G50" s="16">
        <f t="shared" si="11"/>
        <v>43</v>
      </c>
      <c r="H50" s="17"/>
      <c r="I50" s="17"/>
      <c r="J50" s="18">
        <f t="shared" si="1"/>
        <v>-6058.3530000000001</v>
      </c>
      <c r="K50" s="19">
        <f t="shared" si="2"/>
        <v>63799.560099999995</v>
      </c>
      <c r="L50" s="19">
        <f t="shared" si="3"/>
        <v>-278998.01370000001</v>
      </c>
      <c r="M50" s="19">
        <f t="shared" si="4"/>
        <v>626208.10396600002</v>
      </c>
      <c r="N50" s="19">
        <f t="shared" si="5"/>
        <v>-754967.73936422006</v>
      </c>
      <c r="O50" s="19">
        <f t="shared" si="6"/>
        <v>464913.49534697365</v>
      </c>
      <c r="P50" s="19">
        <f t="shared" si="7"/>
        <v>-114717.78299437604</v>
      </c>
      <c r="Q50" s="20">
        <f t="shared" si="8"/>
        <v>179.27035437755694</v>
      </c>
      <c r="R50" s="21">
        <f t="shared" si="9"/>
        <v>225.27035437755694</v>
      </c>
      <c r="S50" s="3" t="str">
        <f t="shared" si="10"/>
        <v>.</v>
      </c>
    </row>
    <row r="51" spans="5:19" x14ac:dyDescent="0.3">
      <c r="E51" s="7">
        <v>0</v>
      </c>
      <c r="F51" s="2">
        <f t="shared" si="0"/>
        <v>0</v>
      </c>
      <c r="G51" s="3">
        <f t="shared" si="11"/>
        <v>44</v>
      </c>
      <c r="J51" s="12">
        <f t="shared" si="1"/>
        <v>-6203.5879999999997</v>
      </c>
      <c r="K51" s="13">
        <f t="shared" si="2"/>
        <v>66801.486399999994</v>
      </c>
      <c r="L51" s="13">
        <f t="shared" si="3"/>
        <v>-298919.17440000002</v>
      </c>
      <c r="M51" s="13">
        <f t="shared" si="4"/>
        <v>686523.75193599996</v>
      </c>
      <c r="N51" s="13">
        <f t="shared" si="5"/>
        <v>-846933.86500096007</v>
      </c>
      <c r="O51" s="13">
        <f t="shared" si="6"/>
        <v>533675.76137891843</v>
      </c>
      <c r="P51" s="13">
        <f t="shared" si="7"/>
        <v>-134747.36823497521</v>
      </c>
      <c r="Q51" s="14">
        <f t="shared" si="8"/>
        <v>197.00407898309641</v>
      </c>
      <c r="R51" s="21">
        <f t="shared" si="9"/>
        <v>197.00407898309641</v>
      </c>
      <c r="S51" s="3" t="e">
        <f t="shared" si="10"/>
        <v>#VALUE!</v>
      </c>
    </row>
    <row r="52" spans="5:19" x14ac:dyDescent="0.3">
      <c r="E52" s="7" t="s">
        <v>8</v>
      </c>
      <c r="F52" s="2">
        <f t="shared" si="0"/>
        <v>45</v>
      </c>
      <c r="G52" s="3">
        <f t="shared" si="11"/>
        <v>45</v>
      </c>
      <c r="J52" s="12">
        <f t="shared" si="1"/>
        <v>-6348.8230000000003</v>
      </c>
      <c r="K52" s="13">
        <f t="shared" si="2"/>
        <v>69872.422500000001</v>
      </c>
      <c r="L52" s="13">
        <f t="shared" si="3"/>
        <v>-319766.73749999999</v>
      </c>
      <c r="M52" s="13">
        <f t="shared" si="4"/>
        <v>751095.07874999999</v>
      </c>
      <c r="N52" s="13">
        <f t="shared" si="5"/>
        <v>-947651.56706250005</v>
      </c>
      <c r="O52" s="13">
        <f t="shared" si="6"/>
        <v>610712.06816250004</v>
      </c>
      <c r="P52" s="13">
        <f t="shared" si="7"/>
        <v>-157702.70865796873</v>
      </c>
      <c r="Q52" s="14">
        <f t="shared" si="8"/>
        <v>209.73319203127176</v>
      </c>
      <c r="R52" s="21">
        <f t="shared" si="9"/>
        <v>254.73319203127176</v>
      </c>
      <c r="S52" s="3" t="str">
        <f t="shared" si="10"/>
        <v>-</v>
      </c>
    </row>
    <row r="53" spans="5:19" x14ac:dyDescent="0.3">
      <c r="E53" s="7" t="s">
        <v>1</v>
      </c>
      <c r="F53" s="2">
        <f t="shared" si="0"/>
        <v>198</v>
      </c>
      <c r="G53" s="3">
        <f t="shared" si="11"/>
        <v>46</v>
      </c>
      <c r="J53" s="12">
        <f t="shared" si="1"/>
        <v>-6494.058</v>
      </c>
      <c r="K53" s="13">
        <f t="shared" si="2"/>
        <v>73012.368399999992</v>
      </c>
      <c r="L53" s="13">
        <f t="shared" si="3"/>
        <v>-341561.75760000001</v>
      </c>
      <c r="M53" s="13">
        <f t="shared" si="4"/>
        <v>820117.70569600002</v>
      </c>
      <c r="N53" s="13">
        <f t="shared" si="5"/>
        <v>-1057731.1017670401</v>
      </c>
      <c r="O53" s="13">
        <f t="shared" si="6"/>
        <v>696800.42923197441</v>
      </c>
      <c r="P53" s="13">
        <f t="shared" si="7"/>
        <v>-183931.61241612618</v>
      </c>
      <c r="Q53" s="14">
        <f t="shared" si="8"/>
        <v>211.97354480810463</v>
      </c>
      <c r="R53" s="21">
        <f t="shared" si="9"/>
        <v>409.97354480810463</v>
      </c>
      <c r="S53" s="3" t="str">
        <f t="shared" si="10"/>
        <v>Æ</v>
      </c>
    </row>
    <row r="54" spans="5:19" x14ac:dyDescent="0.3">
      <c r="E54" s="7" t="s">
        <v>9</v>
      </c>
      <c r="F54" s="2">
        <f t="shared" si="0"/>
        <v>201</v>
      </c>
      <c r="G54" s="3">
        <f t="shared" si="11"/>
        <v>47</v>
      </c>
      <c r="J54" s="12">
        <f t="shared" si="1"/>
        <v>-6639.2930000000006</v>
      </c>
      <c r="K54" s="13">
        <f t="shared" si="2"/>
        <v>76221.324099999998</v>
      </c>
      <c r="L54" s="13">
        <f t="shared" si="3"/>
        <v>-364325.2893</v>
      </c>
      <c r="M54" s="13">
        <f t="shared" si="4"/>
        <v>893791.65004600002</v>
      </c>
      <c r="N54" s="13">
        <f t="shared" si="5"/>
        <v>-1177810.4572487799</v>
      </c>
      <c r="O54" s="13">
        <f t="shared" si="6"/>
        <v>792772.4822727656</v>
      </c>
      <c r="P54" s="13">
        <f t="shared" si="7"/>
        <v>-213814.20851396356</v>
      </c>
      <c r="Q54" s="14">
        <f t="shared" si="8"/>
        <v>196.20835602207808</v>
      </c>
      <c r="R54" s="21">
        <f t="shared" si="9"/>
        <v>397.20835602207808</v>
      </c>
      <c r="S54" s="3" t="str">
        <f t="shared" si="10"/>
        <v>É</v>
      </c>
    </row>
    <row r="55" spans="5:19" x14ac:dyDescent="0.3">
      <c r="E55" s="7">
        <v>21</v>
      </c>
      <c r="F55" s="2">
        <f t="shared" si="0"/>
        <v>33</v>
      </c>
      <c r="G55" s="3">
        <f t="shared" si="11"/>
        <v>48</v>
      </c>
      <c r="J55" s="12">
        <f t="shared" si="1"/>
        <v>-6784.5280000000002</v>
      </c>
      <c r="K55" s="13">
        <f t="shared" si="2"/>
        <v>79499.289600000004</v>
      </c>
      <c r="L55" s="13">
        <f t="shared" si="3"/>
        <v>-388078.3872</v>
      </c>
      <c r="M55" s="13">
        <f t="shared" si="4"/>
        <v>972321.32505600003</v>
      </c>
      <c r="N55" s="13">
        <f t="shared" si="5"/>
        <v>-1308555.9698227199</v>
      </c>
      <c r="O55" s="13">
        <f t="shared" si="6"/>
        <v>899515.89850152971</v>
      </c>
      <c r="P55" s="13">
        <f t="shared" si="7"/>
        <v>-247765.14903579029</v>
      </c>
      <c r="Q55" s="14">
        <f t="shared" si="8"/>
        <v>152.47909901948879</v>
      </c>
      <c r="R55" s="21">
        <f t="shared" si="9"/>
        <v>185.47909901948879</v>
      </c>
      <c r="S55" s="3" t="str">
        <f t="shared" si="10"/>
        <v>!</v>
      </c>
    </row>
    <row r="56" spans="5:19" x14ac:dyDescent="0.3">
      <c r="E56" s="7" t="s">
        <v>10</v>
      </c>
      <c r="F56" s="2">
        <f t="shared" si="0"/>
        <v>183</v>
      </c>
      <c r="G56" s="3">
        <f t="shared" si="11"/>
        <v>49</v>
      </c>
      <c r="J56" s="12">
        <f t="shared" si="1"/>
        <v>-6929.7629999999999</v>
      </c>
      <c r="K56" s="13">
        <f t="shared" si="2"/>
        <v>82846.264899999995</v>
      </c>
      <c r="L56" s="13">
        <f t="shared" si="3"/>
        <v>-412842.10590000002</v>
      </c>
      <c r="M56" s="13">
        <f t="shared" si="4"/>
        <v>1055915.539966</v>
      </c>
      <c r="N56" s="13">
        <f t="shared" si="5"/>
        <v>-1450662.9402494601</v>
      </c>
      <c r="O56" s="13">
        <f t="shared" si="6"/>
        <v>1017976.8449996265</v>
      </c>
      <c r="P56" s="13">
        <f t="shared" si="7"/>
        <v>-286235.90921904624</v>
      </c>
      <c r="Q56" s="14">
        <f t="shared" si="8"/>
        <v>67.93149712018203</v>
      </c>
      <c r="R56" s="21">
        <f t="shared" si="9"/>
        <v>250.93149712018203</v>
      </c>
      <c r="S56" s="3" t="str">
        <f t="shared" si="10"/>
        <v>·</v>
      </c>
    </row>
    <row r="57" spans="5:19" x14ac:dyDescent="0.3">
      <c r="E57" s="7" t="s">
        <v>11</v>
      </c>
      <c r="F57" s="2">
        <f t="shared" si="0"/>
        <v>184</v>
      </c>
      <c r="G57" s="3">
        <f t="shared" si="11"/>
        <v>50</v>
      </c>
      <c r="J57" s="12">
        <f t="shared" si="1"/>
        <v>-7074.9980000000005</v>
      </c>
      <c r="K57" s="13">
        <f t="shared" si="2"/>
        <v>86262.25</v>
      </c>
      <c r="L57" s="13">
        <f t="shared" si="3"/>
        <v>-438637.5</v>
      </c>
      <c r="M57" s="13">
        <f t="shared" si="4"/>
        <v>1144787.5</v>
      </c>
      <c r="N57" s="13">
        <f t="shared" si="5"/>
        <v>-1604856.25</v>
      </c>
      <c r="O57" s="13">
        <f t="shared" si="6"/>
        <v>1149162.5</v>
      </c>
      <c r="P57" s="13">
        <f t="shared" si="7"/>
        <v>-329717.18749999994</v>
      </c>
      <c r="Q57" s="14">
        <f t="shared" si="8"/>
        <v>-73.685499999963213</v>
      </c>
      <c r="R57" s="21">
        <f t="shared" si="9"/>
        <v>110.31450000003679</v>
      </c>
      <c r="S57" s="3" t="str">
        <f t="shared" si="10"/>
        <v>¸</v>
      </c>
    </row>
    <row r="58" spans="5:19" x14ac:dyDescent="0.3">
      <c r="E58" s="7"/>
      <c r="F58" s="2">
        <f t="shared" si="0"/>
        <v>0</v>
      </c>
      <c r="G58" s="3">
        <f t="shared" si="11"/>
        <v>51</v>
      </c>
      <c r="J58" s="12">
        <f t="shared" si="1"/>
        <v>-7220.2330000000002</v>
      </c>
      <c r="K58" s="13">
        <f t="shared" si="2"/>
        <v>89747.244900000005</v>
      </c>
      <c r="L58" s="13">
        <f t="shared" si="3"/>
        <v>-465485.62410000002</v>
      </c>
      <c r="M58" s="13">
        <f t="shared" si="4"/>
        <v>1239154.8063659999</v>
      </c>
      <c r="N58" s="13">
        <f t="shared" si="5"/>
        <v>-1771890.9775205401</v>
      </c>
      <c r="O58" s="13">
        <f t="shared" si="6"/>
        <v>1294143.6211274664</v>
      </c>
      <c r="P58" s="13">
        <f t="shared" si="7"/>
        <v>-378741.40765888029</v>
      </c>
      <c r="Q58" s="14">
        <f t="shared" si="8"/>
        <v>-292.5698859540862</v>
      </c>
      <c r="R58" s="21">
        <f t="shared" si="9"/>
        <v>-292.5698859540862</v>
      </c>
      <c r="S58" s="3" t="e">
        <f t="shared" si="10"/>
        <v>#VALUE!</v>
      </c>
    </row>
  </sheetData>
  <mergeCells count="2">
    <mergeCell ref="H7:I7"/>
    <mergeCell ref="D8:D14"/>
  </mergeCells>
  <conditionalFormatting sqref="F7:F58">
    <cfRule type="colorScale" priority="2">
      <colorScale>
        <cfvo type="min"/>
        <cfvo type="max"/>
        <color theme="2" tint="-9.9978637043366805E-2"/>
        <color rgb="FFFFFF00"/>
      </colorScale>
    </cfRule>
  </conditionalFormatting>
  <conditionalFormatting sqref="F8:F58">
    <cfRule type="colorScale" priority="1">
      <colorScale>
        <cfvo type="min"/>
        <cfvo type="num" val="0"/>
        <cfvo type="max"/>
        <color theme="6" tint="0.79998168889431442"/>
        <color rgb="FFFFFF00"/>
        <color rgb="FF00B0F0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1° Caso de Teste</vt:lpstr>
      <vt:lpstr>2° Caso de Teste</vt:lpstr>
      <vt:lpstr>3° Caso de Teste</vt:lpstr>
      <vt:lpstr>3° Caso de Teste 2° parte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Serpa Porto</dc:creator>
  <cp:lastModifiedBy>Wagner Serpa Porto</cp:lastModifiedBy>
  <dcterms:created xsi:type="dcterms:W3CDTF">2024-09-16T17:18:37Z</dcterms:created>
  <dcterms:modified xsi:type="dcterms:W3CDTF">2024-09-20T22:21:50Z</dcterms:modified>
</cp:coreProperties>
</file>