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801"/>
  <workbookPr defaultThemeVersion="124226"/>
  <mc:AlternateContent xmlns:mc="http://schemas.openxmlformats.org/markup-compatibility/2006">
    <mc:Choice Requires="x15">
      <x15ac:absPath xmlns:x15ac="http://schemas.microsoft.com/office/spreadsheetml/2010/11/ac" url="D:\Natarajan\Downloads\"/>
    </mc:Choice>
  </mc:AlternateContent>
  <xr:revisionPtr revIDLastSave="0" documentId="13_ncr:1_{C085B1F5-9D7E-47E3-81AA-F40A68D1ECF7}" xr6:coauthVersionLast="46" xr6:coauthVersionMax="46" xr10:uidLastSave="{00000000-0000-0000-0000-000000000000}"/>
  <bookViews>
    <workbookView xWindow="-120" yWindow="-120" windowWidth="20730" windowHeight="11160" activeTab="1" xr2:uid="{00000000-000D-0000-FFFF-FFFF00000000}"/>
  </bookViews>
  <sheets>
    <sheet name="Ind vs Australia perf breakdown" sheetId="1" r:id="rId1"/>
    <sheet name="Session Summary  " sheetId="2" r:id="rId2"/>
  </sheets>
  <definedNames>
    <definedName name="_xlnm._FilterDatabase" localSheetId="0" hidden="1">'Ind vs Australia perf breakdown'!$B$13:$M$13</definedName>
  </definedNames>
  <calcPr calcId="191029"/>
</workbook>
</file>

<file path=xl/calcChain.xml><?xml version="1.0" encoding="utf-8"?>
<calcChain xmlns="http://schemas.openxmlformats.org/spreadsheetml/2006/main">
  <c r="M14" i="1" l="1"/>
  <c r="M15" i="1"/>
  <c r="M16" i="1"/>
  <c r="M17" i="1"/>
  <c r="M18" i="1"/>
  <c r="M19" i="1"/>
  <c r="M20" i="1"/>
  <c r="M21" i="1"/>
  <c r="M22" i="1"/>
  <c r="M23" i="1"/>
  <c r="M24" i="1"/>
  <c r="M25" i="1"/>
  <c r="M26" i="1"/>
  <c r="M27" i="1"/>
  <c r="M28" i="1"/>
  <c r="M29" i="1"/>
  <c r="M30" i="1"/>
  <c r="M31" i="1"/>
  <c r="M32" i="1"/>
  <c r="M33" i="1"/>
  <c r="M34" i="1"/>
  <c r="M35" i="1"/>
  <c r="M36"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Q69" i="1"/>
  <c r="Q68" i="1"/>
  <c r="Q67" i="1"/>
  <c r="Q66" i="1"/>
  <c r="Q65" i="1"/>
  <c r="Q64" i="1"/>
  <c r="Q63" i="1"/>
  <c r="Q62" i="1"/>
  <c r="Q61" i="1"/>
  <c r="Q60" i="1"/>
  <c r="Q59" i="1"/>
  <c r="Q57" i="1"/>
  <c r="Q56" i="1"/>
  <c r="Q55" i="1"/>
  <c r="Q54" i="1"/>
  <c r="Q53" i="1"/>
  <c r="Q52" i="1"/>
  <c r="Q51" i="1"/>
  <c r="Q50" i="1"/>
  <c r="Q49" i="1"/>
  <c r="Q48" i="1"/>
  <c r="Q47" i="1"/>
  <c r="Q46" i="1"/>
  <c r="Q45" i="1"/>
  <c r="Q44" i="1"/>
  <c r="Q43" i="1"/>
  <c r="Q42" i="1"/>
  <c r="Q41" i="1"/>
  <c r="Q40" i="1"/>
  <c r="Q39" i="1"/>
  <c r="Q38" i="1"/>
  <c r="Q37" i="1"/>
  <c r="Q36" i="1"/>
  <c r="Q35" i="1"/>
  <c r="Q34" i="1"/>
  <c r="Q33" i="1"/>
  <c r="Q32" i="1"/>
  <c r="Q31" i="1"/>
  <c r="Q30" i="1"/>
  <c r="Q29" i="1"/>
  <c r="Q28" i="1"/>
  <c r="Q27" i="1"/>
  <c r="Q26" i="1"/>
  <c r="Q25" i="1"/>
  <c r="Q24" i="1"/>
  <c r="Q23" i="1"/>
  <c r="Q22" i="1"/>
  <c r="Q21" i="1"/>
  <c r="Q20" i="1"/>
  <c r="Q19" i="1"/>
  <c r="Q18" i="1"/>
  <c r="Q17" i="1"/>
  <c r="Q16" i="1"/>
  <c r="Q15" i="1"/>
  <c r="Q14" i="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3" i="2"/>
  <c r="C7" i="1"/>
  <c r="L58"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9" i="1"/>
  <c r="L60" i="1"/>
  <c r="L61" i="1"/>
  <c r="L62" i="1"/>
  <c r="L63" i="1"/>
  <c r="L64" i="1"/>
  <c r="L65" i="1"/>
  <c r="L66" i="1"/>
  <c r="L67" i="1"/>
  <c r="L68" i="1"/>
  <c r="L69" i="1"/>
  <c r="L14" i="1"/>
  <c r="G7" i="1" l="1"/>
  <c r="E9" i="1"/>
  <c r="G9" i="1"/>
  <c r="G10" i="1"/>
  <c r="G8" i="1"/>
  <c r="E10" i="1"/>
  <c r="F7" i="1"/>
  <c r="F8" i="1"/>
  <c r="F9" i="1"/>
  <c r="F10" i="1"/>
  <c r="D9" i="1"/>
  <c r="C8" i="1"/>
  <c r="C10" i="1"/>
  <c r="E7" i="1"/>
  <c r="E8" i="1"/>
  <c r="C9" i="1"/>
  <c r="D7" i="1"/>
  <c r="D8" i="1"/>
  <c r="D10" i="1"/>
</calcChain>
</file>

<file path=xl/sharedStrings.xml><?xml version="1.0" encoding="utf-8"?>
<sst xmlns="http://schemas.openxmlformats.org/spreadsheetml/2006/main" count="161" uniqueCount="34">
  <si>
    <t>Wicket_Cnt</t>
  </si>
  <si>
    <t>Runs/Wicket</t>
  </si>
  <si>
    <t>India</t>
  </si>
  <si>
    <t>Australia</t>
  </si>
  <si>
    <t>inf</t>
  </si>
  <si>
    <t>Test_No</t>
  </si>
  <si>
    <t>Day_No</t>
  </si>
  <si>
    <t>Session_No</t>
  </si>
  <si>
    <t>Match_Innings</t>
  </si>
  <si>
    <t>Batting_Team</t>
  </si>
  <si>
    <t>Bowling_Team</t>
  </si>
  <si>
    <t>Total_Runs</t>
  </si>
  <si>
    <t>Ball_Cnt</t>
  </si>
  <si>
    <t>Balls_Bowled &gt;90</t>
  </si>
  <si>
    <t>Match</t>
  </si>
  <si>
    <t>Shared</t>
  </si>
  <si>
    <t>Balls Bowled &lt; 90</t>
  </si>
  <si>
    <t>Match Result</t>
  </si>
  <si>
    <t>Draw</t>
  </si>
  <si>
    <t>Comments</t>
  </si>
  <si>
    <t>2 innings ?</t>
  </si>
  <si>
    <t>Rain</t>
  </si>
  <si>
    <t>Rain ?</t>
  </si>
  <si>
    <t>Total Session</t>
  </si>
  <si>
    <t>Rain affected the play ?</t>
  </si>
  <si>
    <t>Rain affted the majority of the playing hours</t>
  </si>
  <si>
    <t>Both the Team have batted in the same session it will be repeated twice in the below table,so we have to neglect the second batting team's performance as they would have played only minimum balls which is less than 90.</t>
  </si>
  <si>
    <t xml:space="preserve">India lost the entire match in a single session(Day 3 session 1) by losing 9 wickets </t>
  </si>
  <si>
    <t>India won the maximum number of session to win the game</t>
  </si>
  <si>
    <t>Australia managed to escape from the verge of defeat with the help of rain and a shared session</t>
  </si>
  <si>
    <t>Session Result</t>
  </si>
  <si>
    <t>Session_Result</t>
  </si>
  <si>
    <t>Teams</t>
  </si>
  <si>
    <t>India won the match by winning the last 4 session of the game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</si>
</sst>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1"/>
      <color rgb="FFFF0000"/>
      <name val="Calibri"/>
      <family val="2"/>
      <scheme val="minor"/>
    </font>
  </fonts>
  <fills count="4">
    <fill>
      <patternFill patternType="none"/>
    </fill>
    <fill>
      <patternFill patternType="gray125"/>
    </fill>
    <fill>
      <patternFill patternType="solid">
        <fgColor theme="3" tint="0.59999389629810485"/>
        <bgColor indexed="64"/>
      </patternFill>
    </fill>
    <fill>
      <patternFill patternType="solid">
        <fgColor theme="9" tint="0.59999389629810485"/>
        <bgColor indexed="64"/>
      </patternFill>
    </fill>
  </fills>
  <borders count="32">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medium">
        <color indexed="64"/>
      </top>
      <bottom style="medium">
        <color indexed="64"/>
      </bottom>
      <diagonal/>
    </border>
    <border>
      <left style="medium">
        <color indexed="64"/>
      </left>
      <right style="thin">
        <color auto="1"/>
      </right>
      <top style="thin">
        <color auto="1"/>
      </top>
      <bottom style="thin">
        <color auto="1"/>
      </bottom>
      <diagonal/>
    </border>
    <border>
      <left style="medium">
        <color indexed="64"/>
      </left>
      <right style="thin">
        <color auto="1"/>
      </right>
      <top style="thin">
        <color auto="1"/>
      </top>
      <bottom style="medium">
        <color indexed="64"/>
      </bottom>
      <diagonal/>
    </border>
    <border>
      <left style="thin">
        <color auto="1"/>
      </left>
      <right style="thin">
        <color auto="1"/>
      </right>
      <top style="thin">
        <color auto="1"/>
      </top>
      <bottom style="medium">
        <color indexed="64"/>
      </bottom>
      <diagonal/>
    </border>
    <border>
      <left style="medium">
        <color indexed="64"/>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medium">
        <color indexed="64"/>
      </bottom>
      <diagonal/>
    </border>
    <border>
      <left/>
      <right style="medium">
        <color indexed="64"/>
      </right>
      <top style="medium">
        <color indexed="64"/>
      </top>
      <bottom style="medium">
        <color indexed="64"/>
      </bottom>
      <diagonal/>
    </border>
    <border>
      <left/>
      <right style="medium">
        <color indexed="64"/>
      </right>
      <top style="thin">
        <color auto="1"/>
      </top>
      <bottom style="thin">
        <color auto="1"/>
      </bottom>
      <diagonal/>
    </border>
    <border>
      <left/>
      <right style="medium">
        <color indexed="64"/>
      </right>
      <top style="thin">
        <color auto="1"/>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top style="thin">
        <color auto="1"/>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auto="1"/>
      </bottom>
      <diagonal/>
    </border>
    <border>
      <left/>
      <right style="medium">
        <color indexed="64"/>
      </right>
      <top/>
      <bottom style="thin">
        <color auto="1"/>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style="medium">
        <color indexed="64"/>
      </left>
      <right/>
      <top/>
      <bottom style="medium">
        <color indexed="64"/>
      </bottom>
      <diagonal/>
    </border>
    <border>
      <left/>
      <right/>
      <top style="medium">
        <color indexed="64"/>
      </top>
      <bottom style="thin">
        <color auto="1"/>
      </bottom>
      <diagonal/>
    </border>
    <border>
      <left/>
      <right style="medium">
        <color indexed="64"/>
      </right>
      <top style="medium">
        <color indexed="64"/>
      </top>
      <bottom style="thin">
        <color auto="1"/>
      </bottom>
      <diagonal/>
    </border>
    <border>
      <left style="thin">
        <color auto="1"/>
      </left>
      <right style="medium">
        <color indexed="64"/>
      </right>
      <top style="thin">
        <color auto="1"/>
      </top>
      <bottom style="medium">
        <color indexed="64"/>
      </bottom>
      <diagonal/>
    </border>
    <border>
      <left/>
      <right style="thin">
        <color auto="1"/>
      </right>
      <top style="thin">
        <color auto="1"/>
      </top>
      <bottom style="medium">
        <color indexed="64"/>
      </bottom>
      <diagonal/>
    </border>
  </borders>
  <cellStyleXfs count="1">
    <xf numFmtId="0" fontId="0" fillId="0" borderId="0"/>
  </cellStyleXfs>
  <cellXfs count="48">
    <xf numFmtId="0" fontId="0" fillId="0" borderId="0" xfId="0"/>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0" xfId="0" applyFill="1" applyBorder="1" applyAlignment="1"/>
    <xf numFmtId="0" fontId="1" fillId="0" borderId="15" xfId="0" applyFont="1" applyBorder="1" applyAlignment="1">
      <alignment horizontal="center" vertical="top"/>
    </xf>
    <xf numFmtId="0" fontId="1" fillId="0" borderId="4" xfId="0" applyFont="1" applyBorder="1" applyAlignment="1">
      <alignment horizontal="center" vertical="top"/>
    </xf>
    <xf numFmtId="0" fontId="2" fillId="0" borderId="9" xfId="0" applyFont="1" applyBorder="1"/>
    <xf numFmtId="0" fontId="2" fillId="0" borderId="1" xfId="0" applyFont="1" applyBorder="1"/>
    <xf numFmtId="0" fontId="2" fillId="0" borderId="7" xfId="0" applyFont="1" applyBorder="1"/>
    <xf numFmtId="0" fontId="0" fillId="0" borderId="0" xfId="0" applyBorder="1"/>
    <xf numFmtId="0" fontId="2" fillId="0" borderId="0" xfId="0" applyFont="1" applyBorder="1"/>
    <xf numFmtId="0" fontId="1" fillId="0" borderId="1" xfId="0" applyFont="1" applyBorder="1" applyAlignment="1">
      <alignment horizontal="center" vertical="top"/>
    </xf>
    <xf numFmtId="0" fontId="1" fillId="0" borderId="1" xfId="0" applyFont="1" applyFill="1" applyBorder="1" applyAlignment="1">
      <alignment horizontal="center" vertical="top"/>
    </xf>
    <xf numFmtId="0" fontId="0" fillId="2" borderId="1" xfId="0" applyFill="1" applyBorder="1"/>
    <xf numFmtId="0" fontId="0" fillId="3" borderId="1" xfId="0" applyFill="1" applyBorder="1"/>
    <xf numFmtId="0" fontId="0" fillId="3" borderId="4" xfId="0" applyFill="1" applyBorder="1"/>
    <xf numFmtId="0" fontId="0" fillId="2" borderId="4" xfId="0" applyFill="1" applyBorder="1"/>
    <xf numFmtId="0" fontId="0" fillId="0" borderId="31" xfId="0" applyBorder="1" applyAlignment="1">
      <alignment horizontal="left" vertical="center" wrapText="1"/>
    </xf>
    <xf numFmtId="0" fontId="0" fillId="0" borderId="7" xfId="0" applyBorder="1" applyAlignment="1">
      <alignment horizontal="left" vertical="center"/>
    </xf>
    <xf numFmtId="0" fontId="0" fillId="0" borderId="30" xfId="0" applyBorder="1" applyAlignment="1">
      <alignment horizontal="left" vertical="center"/>
    </xf>
    <xf numFmtId="0" fontId="0" fillId="0" borderId="10" xfId="0" applyFill="1" applyBorder="1" applyAlignment="1">
      <alignment horizontal="left"/>
    </xf>
    <xf numFmtId="0" fontId="0" fillId="0" borderId="22" xfId="0" applyFill="1" applyBorder="1" applyAlignment="1">
      <alignment horizontal="left"/>
    </xf>
    <xf numFmtId="0" fontId="0" fillId="0" borderId="23" xfId="0" applyFill="1" applyBorder="1" applyAlignment="1">
      <alignment horizontal="left"/>
    </xf>
    <xf numFmtId="0" fontId="0" fillId="0" borderId="2" xfId="0" applyFill="1" applyBorder="1" applyAlignment="1">
      <alignment horizontal="left"/>
    </xf>
    <xf numFmtId="0" fontId="0" fillId="0" borderId="3" xfId="0" applyFill="1" applyBorder="1" applyAlignment="1">
      <alignment horizontal="left"/>
    </xf>
    <xf numFmtId="0" fontId="0" fillId="0" borderId="13" xfId="0" applyFill="1" applyBorder="1" applyAlignment="1">
      <alignment horizontal="left"/>
    </xf>
    <xf numFmtId="0" fontId="0" fillId="0" borderId="28" xfId="0" applyBorder="1" applyAlignment="1">
      <alignment horizontal="left"/>
    </xf>
    <xf numFmtId="0" fontId="0" fillId="0" borderId="29" xfId="0" applyBorder="1" applyAlignment="1">
      <alignment horizontal="left"/>
    </xf>
    <xf numFmtId="0" fontId="1" fillId="0" borderId="19" xfId="0" applyFont="1" applyBorder="1" applyAlignment="1">
      <alignment horizontal="center" vertical="center"/>
    </xf>
    <xf numFmtId="0" fontId="1" fillId="0" borderId="26" xfId="0" applyFont="1" applyBorder="1" applyAlignment="1">
      <alignment horizontal="center" vertical="center"/>
    </xf>
    <xf numFmtId="0" fontId="1" fillId="0" borderId="18" xfId="0" applyFont="1" applyBorder="1" applyAlignment="1">
      <alignment horizontal="center" vertical="center"/>
    </xf>
    <xf numFmtId="0" fontId="1" fillId="0" borderId="20" xfId="0" applyFont="1" applyBorder="1" applyAlignment="1">
      <alignment horizontal="center" vertical="center"/>
    </xf>
    <xf numFmtId="0" fontId="1" fillId="0" borderId="21" xfId="0" applyFont="1" applyBorder="1" applyAlignment="1">
      <alignment horizontal="center" vertical="center"/>
    </xf>
    <xf numFmtId="0" fontId="1" fillId="0" borderId="27" xfId="0" applyFont="1" applyBorder="1" applyAlignment="1">
      <alignment horizontal="center" vertical="center"/>
    </xf>
    <xf numFmtId="0" fontId="1" fillId="0" borderId="24" xfId="0" applyFont="1" applyBorder="1" applyAlignment="1">
      <alignment horizontal="center" vertical="center"/>
    </xf>
    <xf numFmtId="0" fontId="1" fillId="0" borderId="25" xfId="0" applyFont="1" applyBorder="1" applyAlignment="1">
      <alignment horizontal="center" vertical="center"/>
    </xf>
    <xf numFmtId="0" fontId="0" fillId="0" borderId="2" xfId="0" applyFill="1" applyBorder="1" applyAlignment="1">
      <alignment horizontal="left" wrapText="1"/>
    </xf>
    <xf numFmtId="0" fontId="0" fillId="0" borderId="11" xfId="0" applyFill="1" applyBorder="1" applyAlignment="1">
      <alignment horizontal="left"/>
    </xf>
    <xf numFmtId="0" fontId="0" fillId="0" borderId="17" xfId="0" applyFill="1" applyBorder="1" applyAlignment="1">
      <alignment horizontal="left"/>
    </xf>
    <xf numFmtId="0" fontId="0" fillId="0" borderId="14" xfId="0" applyFill="1" applyBorder="1" applyAlignment="1">
      <alignment horizontal="left"/>
    </xf>
    <xf numFmtId="0" fontId="1" fillId="0" borderId="15" xfId="0" applyFont="1" applyBorder="1" applyAlignment="1">
      <alignment horizontal="center"/>
    </xf>
    <xf numFmtId="0" fontId="1" fillId="0" borderId="12" xfId="0" applyFont="1" applyBorder="1" applyAlignment="1">
      <alignment horizontal="center"/>
    </xf>
    <xf numFmtId="0" fontId="1" fillId="0" borderId="15" xfId="0" applyFont="1" applyBorder="1" applyAlignment="1">
      <alignment horizontal="center" vertical="center"/>
    </xf>
    <xf numFmtId="0" fontId="1" fillId="0" borderId="16" xfId="0" applyFont="1" applyBorder="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Q69"/>
  <sheetViews>
    <sheetView zoomScale="84" zoomScaleNormal="84" workbookViewId="0">
      <selection activeCell="N17" sqref="N17"/>
    </sheetView>
  </sheetViews>
  <sheetFormatPr defaultRowHeight="15" x14ac:dyDescent="0.25"/>
  <cols>
    <col min="2" max="2" width="8.28515625" bestFit="1" customWidth="1"/>
    <col min="3" max="3" width="8.5703125" bestFit="1" customWidth="1"/>
    <col min="4" max="4" width="12.28515625" bestFit="1" customWidth="1"/>
    <col min="5" max="5" width="14.140625" bestFit="1" customWidth="1"/>
    <col min="6" max="6" width="16.28515625" bestFit="1" customWidth="1"/>
    <col min="7" max="7" width="14.140625" bestFit="1" customWidth="1"/>
    <col min="8" max="8" width="12.5703125" bestFit="1" customWidth="1"/>
    <col min="9" max="9" width="15.85546875" bestFit="1" customWidth="1"/>
    <col min="10" max="10" width="9.7109375" bestFit="1" customWidth="1"/>
    <col min="11" max="11" width="13.85546875" bestFit="1" customWidth="1"/>
    <col min="12" max="12" width="16.42578125" bestFit="1" customWidth="1"/>
    <col min="13" max="13" width="17.85546875" bestFit="1" customWidth="1"/>
    <col min="14" max="14" width="21.28515625" customWidth="1"/>
    <col min="15" max="15" width="16.28515625" bestFit="1" customWidth="1"/>
    <col min="17" max="17" width="0" hidden="1" customWidth="1"/>
  </cols>
  <sheetData>
    <row r="1" spans="2:17" ht="11.25" customHeight="1" thickBot="1" x14ac:dyDescent="0.3"/>
    <row r="2" spans="2:17" ht="15.75" thickBot="1" x14ac:dyDescent="0.3">
      <c r="B2" s="20"/>
      <c r="C2" s="30" t="s">
        <v>25</v>
      </c>
      <c r="D2" s="30"/>
      <c r="E2" s="30"/>
      <c r="F2" s="30"/>
      <c r="G2" s="30"/>
      <c r="H2" s="30"/>
      <c r="I2" s="30"/>
      <c r="J2" s="30"/>
      <c r="K2" s="30"/>
      <c r="L2" s="30"/>
      <c r="M2" s="31"/>
    </row>
    <row r="3" spans="2:17" ht="26.25" customHeight="1" thickBot="1" x14ac:dyDescent="0.3">
      <c r="B3" s="19"/>
      <c r="C3" s="21" t="s">
        <v>26</v>
      </c>
      <c r="D3" s="22"/>
      <c r="E3" s="22"/>
      <c r="F3" s="22"/>
      <c r="G3" s="22"/>
      <c r="H3" s="22"/>
      <c r="I3" s="22"/>
      <c r="J3" s="22"/>
      <c r="K3" s="22"/>
      <c r="L3" s="22"/>
      <c r="M3" s="23"/>
    </row>
    <row r="4" spans="2:17" ht="15.75" thickBot="1" x14ac:dyDescent="0.3"/>
    <row r="5" spans="2:17" ht="15.75" thickBot="1" x14ac:dyDescent="0.3">
      <c r="B5" s="32" t="s">
        <v>14</v>
      </c>
      <c r="C5" s="44" t="s">
        <v>32</v>
      </c>
      <c r="D5" s="45"/>
      <c r="E5" s="46" t="s">
        <v>30</v>
      </c>
      <c r="F5" s="47"/>
      <c r="G5" s="47"/>
      <c r="H5" s="47"/>
      <c r="I5" s="32" t="s">
        <v>17</v>
      </c>
      <c r="J5" s="34" t="s">
        <v>19</v>
      </c>
      <c r="K5" s="35"/>
      <c r="L5" s="35"/>
      <c r="M5" s="35"/>
      <c r="N5" s="36"/>
    </row>
    <row r="6" spans="2:17" ht="15.75" thickBot="1" x14ac:dyDescent="0.3">
      <c r="B6" s="33"/>
      <c r="C6" s="9" t="s">
        <v>2</v>
      </c>
      <c r="D6" s="9" t="s">
        <v>3</v>
      </c>
      <c r="E6" s="9" t="s">
        <v>15</v>
      </c>
      <c r="F6" s="9" t="s">
        <v>16</v>
      </c>
      <c r="G6" s="9" t="s">
        <v>22</v>
      </c>
      <c r="H6" s="9" t="s">
        <v>23</v>
      </c>
      <c r="I6" s="33"/>
      <c r="J6" s="37"/>
      <c r="K6" s="38"/>
      <c r="L6" s="38"/>
      <c r="M6" s="38"/>
      <c r="N6" s="39"/>
    </row>
    <row r="7" spans="2:17" x14ac:dyDescent="0.25">
      <c r="B7" s="5">
        <v>1</v>
      </c>
      <c r="C7" s="6">
        <f>COUNTIF(M14:M24, ("India"))</f>
        <v>5</v>
      </c>
      <c r="D7" s="6">
        <f>COUNTIF(M14:M24, ("Australia"))</f>
        <v>3</v>
      </c>
      <c r="E7" s="6">
        <f>COUNTIF(M14:M24, ("Shared"))</f>
        <v>0</v>
      </c>
      <c r="F7" s="10">
        <f>COUNTIF(M14:M24, ("Balls Bowled &lt; 90"))</f>
        <v>3</v>
      </c>
      <c r="G7" s="6">
        <f>COUNTIF(M14:M24, ("Rain"))</f>
        <v>0</v>
      </c>
      <c r="H7" s="6">
        <v>8</v>
      </c>
      <c r="I7" s="6" t="s">
        <v>3</v>
      </c>
      <c r="J7" s="24" t="s">
        <v>27</v>
      </c>
      <c r="K7" s="25"/>
      <c r="L7" s="25"/>
      <c r="M7" s="25"/>
      <c r="N7" s="26"/>
    </row>
    <row r="8" spans="2:17" x14ac:dyDescent="0.25">
      <c r="B8" s="2">
        <v>2</v>
      </c>
      <c r="C8" s="1">
        <f>COUNTIF(M25:M36, ("India"))</f>
        <v>7</v>
      </c>
      <c r="D8" s="1">
        <f>COUNTIF(M25:M36, ("Australia"))</f>
        <v>3</v>
      </c>
      <c r="E8" s="1">
        <f>COUNTIF(M25:M36, ("Shared"))</f>
        <v>1</v>
      </c>
      <c r="F8" s="11">
        <f>COUNTIF(M25:M36, ("Balls Bowled &lt; 90"))</f>
        <v>1</v>
      </c>
      <c r="G8" s="1">
        <f>COUNTIF(M25:M36, ("Rain"))</f>
        <v>0</v>
      </c>
      <c r="H8" s="1">
        <v>11</v>
      </c>
      <c r="I8" s="1" t="s">
        <v>2</v>
      </c>
      <c r="J8" s="27" t="s">
        <v>28</v>
      </c>
      <c r="K8" s="28"/>
      <c r="L8" s="28"/>
      <c r="M8" s="28"/>
      <c r="N8" s="29"/>
    </row>
    <row r="9" spans="2:17" x14ac:dyDescent="0.25">
      <c r="B9" s="2">
        <v>3</v>
      </c>
      <c r="C9" s="1">
        <f>COUNTIF(M37:M52, ("India"))</f>
        <v>7</v>
      </c>
      <c r="D9" s="1">
        <f>COUNTIF(M37:M52, ("Australia"))</f>
        <v>6</v>
      </c>
      <c r="E9" s="1">
        <f>COUNTIF(M37:M52, ("Shared"))</f>
        <v>1</v>
      </c>
      <c r="F9" s="11">
        <f>COUNTIF(M37:M52, ("Balls Bowled &lt; 90"))</f>
        <v>1</v>
      </c>
      <c r="G9" s="1">
        <f>COUNTIF(M37:M52, ("Rain"))</f>
        <v>1</v>
      </c>
      <c r="H9" s="1">
        <v>15</v>
      </c>
      <c r="I9" s="1" t="s">
        <v>18</v>
      </c>
      <c r="J9" s="40" t="s">
        <v>29</v>
      </c>
      <c r="K9" s="28"/>
      <c r="L9" s="28"/>
      <c r="M9" s="28"/>
      <c r="N9" s="29"/>
    </row>
    <row r="10" spans="2:17" ht="15.75" thickBot="1" x14ac:dyDescent="0.3">
      <c r="B10" s="3">
        <v>4</v>
      </c>
      <c r="C10" s="4">
        <f>COUNTIF(M53:M69, ("India"))</f>
        <v>8</v>
      </c>
      <c r="D10" s="4">
        <f>COUNTIF(M53:M69, ("Australia"))</f>
        <v>6</v>
      </c>
      <c r="E10" s="4">
        <f>COUNTIF(M53:M69, ("Shared"))</f>
        <v>0</v>
      </c>
      <c r="F10" s="12">
        <f>COUNTIF(M53:M69, ("Balls Bowled &lt; 90"))</f>
        <v>2</v>
      </c>
      <c r="G10" s="4">
        <f>COUNTIF(M53:M69, ("Rain"))</f>
        <v>1</v>
      </c>
      <c r="H10" s="4">
        <v>15</v>
      </c>
      <c r="I10" s="4" t="s">
        <v>2</v>
      </c>
      <c r="J10" s="41" t="s">
        <v>33</v>
      </c>
      <c r="K10" s="42"/>
      <c r="L10" s="42"/>
      <c r="M10" s="42"/>
      <c r="N10" s="43"/>
    </row>
    <row r="11" spans="2:17" x14ac:dyDescent="0.25">
      <c r="B11" s="13"/>
      <c r="C11" s="13"/>
      <c r="D11" s="13"/>
      <c r="E11" s="13"/>
      <c r="F11" s="14"/>
      <c r="G11" s="13"/>
      <c r="H11" s="13"/>
      <c r="I11" s="13"/>
      <c r="J11" s="7"/>
      <c r="K11" s="7"/>
      <c r="L11" s="7"/>
      <c r="M11" s="7"/>
      <c r="N11" s="7"/>
    </row>
    <row r="12" spans="2:17" ht="15.75" thickBot="1" x14ac:dyDescent="0.3"/>
    <row r="13" spans="2:17" ht="15.75" thickBot="1" x14ac:dyDescent="0.3">
      <c r="B13" s="8" t="s">
        <v>5</v>
      </c>
      <c r="C13" s="9" t="s">
        <v>6</v>
      </c>
      <c r="D13" s="9" t="s">
        <v>7</v>
      </c>
      <c r="E13" s="9" t="s">
        <v>8</v>
      </c>
      <c r="F13" s="9" t="s">
        <v>9</v>
      </c>
      <c r="G13" s="9" t="s">
        <v>10</v>
      </c>
      <c r="H13" s="9" t="s">
        <v>11</v>
      </c>
      <c r="I13" s="9" t="s">
        <v>0</v>
      </c>
      <c r="J13" s="9" t="s">
        <v>12</v>
      </c>
      <c r="K13" s="9" t="s">
        <v>1</v>
      </c>
      <c r="L13" s="9" t="s">
        <v>13</v>
      </c>
      <c r="M13" s="9" t="s">
        <v>31</v>
      </c>
      <c r="Q13" s="9" t="s">
        <v>20</v>
      </c>
    </row>
    <row r="14" spans="2:17" x14ac:dyDescent="0.25">
      <c r="B14" s="6">
        <v>1</v>
      </c>
      <c r="C14" s="6">
        <v>1</v>
      </c>
      <c r="D14" s="6">
        <v>1</v>
      </c>
      <c r="E14" s="6">
        <v>1</v>
      </c>
      <c r="F14" s="6" t="s">
        <v>2</v>
      </c>
      <c r="G14" s="6" t="s">
        <v>3</v>
      </c>
      <c r="H14" s="6">
        <v>41</v>
      </c>
      <c r="I14" s="6">
        <v>2</v>
      </c>
      <c r="J14" s="6">
        <v>152</v>
      </c>
      <c r="K14" s="6">
        <v>20.5</v>
      </c>
      <c r="L14" s="6" t="str">
        <f>IF(J14&gt;=90,"Yes","No")</f>
        <v>Yes</v>
      </c>
      <c r="M14" s="6" t="str">
        <f t="shared" ref="M14:M36" si="0">IF(J14&gt;=0,(IF(J14&gt;=90,IFERROR(IF((H14/I14)&gt;30,F14,(IF((H14/I14)&gt;=25,"Shared",G14))),F14),(IF((I14&gt;=3),G14,"Balls Bowled &lt; 90")))),"Rain")</f>
        <v>Australia</v>
      </c>
      <c r="Q14" s="6" t="str">
        <f t="shared" ref="Q14:Q56" si="1">IF(E14=E15,(IF((I14=I15),"No","Yes")),"No")</f>
        <v>Yes</v>
      </c>
    </row>
    <row r="15" spans="2:17" x14ac:dyDescent="0.25">
      <c r="B15" s="1">
        <v>1</v>
      </c>
      <c r="C15" s="1">
        <v>1</v>
      </c>
      <c r="D15" s="1">
        <v>2</v>
      </c>
      <c r="E15" s="1">
        <v>1</v>
      </c>
      <c r="F15" s="1" t="s">
        <v>2</v>
      </c>
      <c r="G15" s="1" t="s">
        <v>3</v>
      </c>
      <c r="H15" s="1">
        <v>66</v>
      </c>
      <c r="I15" s="1">
        <v>1</v>
      </c>
      <c r="J15" s="1">
        <v>181</v>
      </c>
      <c r="K15" s="1">
        <v>66</v>
      </c>
      <c r="L15" s="1" t="str">
        <f t="shared" ref="L15:L69" si="2">IF(J15&gt;=90,"Yes","No")</f>
        <v>Yes</v>
      </c>
      <c r="M15" s="6" t="str">
        <f t="shared" si="0"/>
        <v>India</v>
      </c>
      <c r="Q15" s="6" t="str">
        <f t="shared" si="1"/>
        <v>Yes</v>
      </c>
    </row>
    <row r="16" spans="2:17" x14ac:dyDescent="0.25">
      <c r="B16" s="1">
        <v>1</v>
      </c>
      <c r="C16" s="1">
        <v>1</v>
      </c>
      <c r="D16" s="1">
        <v>3</v>
      </c>
      <c r="E16" s="1">
        <v>1</v>
      </c>
      <c r="F16" s="1" t="s">
        <v>2</v>
      </c>
      <c r="G16" s="1" t="s">
        <v>3</v>
      </c>
      <c r="H16" s="1">
        <v>127</v>
      </c>
      <c r="I16" s="1">
        <v>4</v>
      </c>
      <c r="J16" s="1">
        <v>215</v>
      </c>
      <c r="K16" s="1">
        <v>31.75</v>
      </c>
      <c r="L16" s="1" t="str">
        <f t="shared" si="2"/>
        <v>Yes</v>
      </c>
      <c r="M16" s="6" t="str">
        <f t="shared" si="0"/>
        <v>India</v>
      </c>
      <c r="Q16" s="6" t="str">
        <f t="shared" si="1"/>
        <v>Yes</v>
      </c>
    </row>
    <row r="17" spans="2:17" x14ac:dyDescent="0.25">
      <c r="B17" s="1">
        <v>1</v>
      </c>
      <c r="C17" s="1">
        <v>2</v>
      </c>
      <c r="D17" s="18">
        <v>1</v>
      </c>
      <c r="E17" s="1">
        <v>1</v>
      </c>
      <c r="F17" s="1" t="s">
        <v>2</v>
      </c>
      <c r="G17" s="1" t="s">
        <v>3</v>
      </c>
      <c r="H17" s="1">
        <v>10</v>
      </c>
      <c r="I17" s="1">
        <v>2</v>
      </c>
      <c r="J17" s="1">
        <v>19</v>
      </c>
      <c r="K17" s="1">
        <v>3.333333333333333</v>
      </c>
      <c r="L17" s="1" t="str">
        <f t="shared" si="2"/>
        <v>No</v>
      </c>
      <c r="M17" s="6" t="str">
        <f t="shared" si="0"/>
        <v>Balls Bowled &lt; 90</v>
      </c>
      <c r="Q17" s="6" t="str">
        <f t="shared" si="1"/>
        <v>No</v>
      </c>
    </row>
    <row r="18" spans="2:17" x14ac:dyDescent="0.25">
      <c r="B18" s="1">
        <v>1</v>
      </c>
      <c r="C18" s="1">
        <v>2</v>
      </c>
      <c r="D18" s="18">
        <v>1</v>
      </c>
      <c r="E18" s="1">
        <v>2</v>
      </c>
      <c r="F18" s="1" t="s">
        <v>3</v>
      </c>
      <c r="G18" s="1" t="s">
        <v>2</v>
      </c>
      <c r="H18" s="1">
        <v>35</v>
      </c>
      <c r="I18" s="1">
        <v>2</v>
      </c>
      <c r="J18" s="1">
        <v>114</v>
      </c>
      <c r="K18" s="1">
        <v>17.5</v>
      </c>
      <c r="L18" s="1" t="str">
        <f t="shared" si="2"/>
        <v>Yes</v>
      </c>
      <c r="M18" s="6" t="str">
        <f t="shared" si="0"/>
        <v>India</v>
      </c>
      <c r="Q18" s="6" t="str">
        <f t="shared" si="1"/>
        <v>Yes</v>
      </c>
    </row>
    <row r="19" spans="2:17" x14ac:dyDescent="0.25">
      <c r="B19" s="1">
        <v>1</v>
      </c>
      <c r="C19" s="1">
        <v>2</v>
      </c>
      <c r="D19" s="1">
        <v>2</v>
      </c>
      <c r="E19" s="1">
        <v>2</v>
      </c>
      <c r="F19" s="1" t="s">
        <v>3</v>
      </c>
      <c r="G19" s="1" t="s">
        <v>2</v>
      </c>
      <c r="H19" s="1">
        <v>57</v>
      </c>
      <c r="I19" s="1">
        <v>3</v>
      </c>
      <c r="J19" s="1">
        <v>174</v>
      </c>
      <c r="K19" s="1">
        <v>19</v>
      </c>
      <c r="L19" s="1" t="str">
        <f t="shared" si="2"/>
        <v>Yes</v>
      </c>
      <c r="M19" s="6" t="str">
        <f t="shared" si="0"/>
        <v>India</v>
      </c>
      <c r="Q19" s="6" t="str">
        <f t="shared" si="1"/>
        <v>Yes</v>
      </c>
    </row>
    <row r="20" spans="2:17" x14ac:dyDescent="0.25">
      <c r="B20" s="1">
        <v>1</v>
      </c>
      <c r="C20" s="1">
        <v>2</v>
      </c>
      <c r="D20" s="18">
        <v>3</v>
      </c>
      <c r="E20" s="1">
        <v>2</v>
      </c>
      <c r="F20" s="1" t="s">
        <v>3</v>
      </c>
      <c r="G20" s="1" t="s">
        <v>2</v>
      </c>
      <c r="H20" s="1">
        <v>99</v>
      </c>
      <c r="I20" s="1">
        <v>5</v>
      </c>
      <c r="J20" s="1">
        <v>145</v>
      </c>
      <c r="K20" s="1">
        <v>19.8</v>
      </c>
      <c r="L20" s="1" t="str">
        <f t="shared" si="2"/>
        <v>Yes</v>
      </c>
      <c r="M20" s="6" t="str">
        <f t="shared" si="0"/>
        <v>India</v>
      </c>
      <c r="Q20" s="6" t="str">
        <f t="shared" si="1"/>
        <v>No</v>
      </c>
    </row>
    <row r="21" spans="2:17" x14ac:dyDescent="0.25">
      <c r="B21" s="1">
        <v>1</v>
      </c>
      <c r="C21" s="1">
        <v>2</v>
      </c>
      <c r="D21" s="18">
        <v>3</v>
      </c>
      <c r="E21" s="1">
        <v>3</v>
      </c>
      <c r="F21" s="1" t="s">
        <v>2</v>
      </c>
      <c r="G21" s="1" t="s">
        <v>3</v>
      </c>
      <c r="H21" s="1">
        <v>9</v>
      </c>
      <c r="I21" s="1">
        <v>1</v>
      </c>
      <c r="J21" s="1">
        <v>36</v>
      </c>
      <c r="K21" s="1">
        <v>9</v>
      </c>
      <c r="L21" s="1" t="str">
        <f t="shared" si="2"/>
        <v>No</v>
      </c>
      <c r="M21" s="6" t="str">
        <f t="shared" si="0"/>
        <v>Balls Bowled &lt; 90</v>
      </c>
      <c r="Q21" s="6" t="str">
        <f t="shared" si="1"/>
        <v>Yes</v>
      </c>
    </row>
    <row r="22" spans="2:17" x14ac:dyDescent="0.25">
      <c r="B22" s="1">
        <v>1</v>
      </c>
      <c r="C22" s="1">
        <v>3</v>
      </c>
      <c r="D22" s="18">
        <v>1</v>
      </c>
      <c r="E22" s="1">
        <v>3</v>
      </c>
      <c r="F22" s="1" t="s">
        <v>2</v>
      </c>
      <c r="G22" s="1" t="s">
        <v>3</v>
      </c>
      <c r="H22" s="1">
        <v>27</v>
      </c>
      <c r="I22" s="1">
        <v>9</v>
      </c>
      <c r="J22" s="1">
        <v>92</v>
      </c>
      <c r="K22" s="1">
        <v>3</v>
      </c>
      <c r="L22" s="1" t="str">
        <f t="shared" si="2"/>
        <v>Yes</v>
      </c>
      <c r="M22" s="6" t="str">
        <f t="shared" si="0"/>
        <v>Australia</v>
      </c>
      <c r="Q22" s="6" t="str">
        <f t="shared" si="1"/>
        <v>No</v>
      </c>
    </row>
    <row r="23" spans="2:17" x14ac:dyDescent="0.25">
      <c r="B23" s="1">
        <v>1</v>
      </c>
      <c r="C23" s="1">
        <v>3</v>
      </c>
      <c r="D23" s="18">
        <v>1</v>
      </c>
      <c r="E23" s="1">
        <v>4</v>
      </c>
      <c r="F23" s="1" t="s">
        <v>3</v>
      </c>
      <c r="G23" s="1" t="s">
        <v>2</v>
      </c>
      <c r="H23" s="1">
        <v>15</v>
      </c>
      <c r="I23" s="1">
        <v>0</v>
      </c>
      <c r="J23" s="1">
        <v>30</v>
      </c>
      <c r="K23" s="1" t="s">
        <v>4</v>
      </c>
      <c r="L23" s="1" t="str">
        <f t="shared" si="2"/>
        <v>No</v>
      </c>
      <c r="M23" s="6" t="str">
        <f t="shared" si="0"/>
        <v>Balls Bowled &lt; 90</v>
      </c>
      <c r="Q23" s="6" t="str">
        <f t="shared" si="1"/>
        <v>Yes</v>
      </c>
    </row>
    <row r="24" spans="2:17" x14ac:dyDescent="0.25">
      <c r="B24" s="1">
        <v>1</v>
      </c>
      <c r="C24" s="1">
        <v>3</v>
      </c>
      <c r="D24" s="1">
        <v>2</v>
      </c>
      <c r="E24" s="1">
        <v>4</v>
      </c>
      <c r="F24" s="1" t="s">
        <v>3</v>
      </c>
      <c r="G24" s="1" t="s">
        <v>2</v>
      </c>
      <c r="H24" s="1">
        <v>78</v>
      </c>
      <c r="I24" s="1">
        <v>2</v>
      </c>
      <c r="J24" s="1">
        <v>97</v>
      </c>
      <c r="K24" s="1">
        <v>39</v>
      </c>
      <c r="L24" s="1" t="str">
        <f t="shared" si="2"/>
        <v>Yes</v>
      </c>
      <c r="M24" s="6" t="str">
        <f t="shared" si="0"/>
        <v>Australia</v>
      </c>
      <c r="Q24" s="6" t="str">
        <f t="shared" si="1"/>
        <v>No</v>
      </c>
    </row>
    <row r="25" spans="2:17" x14ac:dyDescent="0.25">
      <c r="B25" s="1">
        <v>2</v>
      </c>
      <c r="C25" s="1">
        <v>1</v>
      </c>
      <c r="D25" s="1">
        <v>1</v>
      </c>
      <c r="E25" s="1">
        <v>1</v>
      </c>
      <c r="F25" s="1" t="s">
        <v>3</v>
      </c>
      <c r="G25" s="1" t="s">
        <v>2</v>
      </c>
      <c r="H25" s="1">
        <v>65</v>
      </c>
      <c r="I25" s="1">
        <v>3</v>
      </c>
      <c r="J25" s="1">
        <v>162</v>
      </c>
      <c r="K25" s="1">
        <v>21.666666666666671</v>
      </c>
      <c r="L25" s="1" t="str">
        <f t="shared" si="2"/>
        <v>Yes</v>
      </c>
      <c r="M25" s="6" t="str">
        <f t="shared" si="0"/>
        <v>India</v>
      </c>
      <c r="Q25" s="6" t="str">
        <f t="shared" si="1"/>
        <v>Yes</v>
      </c>
    </row>
    <row r="26" spans="2:17" x14ac:dyDescent="0.25">
      <c r="B26" s="1">
        <v>2</v>
      </c>
      <c r="C26" s="1">
        <v>1</v>
      </c>
      <c r="D26" s="1">
        <v>2</v>
      </c>
      <c r="E26" s="1">
        <v>1</v>
      </c>
      <c r="F26" s="1" t="s">
        <v>3</v>
      </c>
      <c r="G26" s="1" t="s">
        <v>2</v>
      </c>
      <c r="H26" s="1">
        <v>71</v>
      </c>
      <c r="I26" s="1">
        <v>2</v>
      </c>
      <c r="J26" s="1">
        <v>154</v>
      </c>
      <c r="K26" s="1">
        <v>35.5</v>
      </c>
      <c r="L26" s="1" t="str">
        <f t="shared" si="2"/>
        <v>Yes</v>
      </c>
      <c r="M26" s="6" t="str">
        <f t="shared" si="0"/>
        <v>Australia</v>
      </c>
      <c r="Q26" s="6" t="str">
        <f t="shared" si="1"/>
        <v>Yes</v>
      </c>
    </row>
    <row r="27" spans="2:17" x14ac:dyDescent="0.25">
      <c r="B27" s="1">
        <v>2</v>
      </c>
      <c r="C27" s="1">
        <v>1</v>
      </c>
      <c r="D27" s="18">
        <v>3</v>
      </c>
      <c r="E27" s="1">
        <v>1</v>
      </c>
      <c r="F27" s="1" t="s">
        <v>3</v>
      </c>
      <c r="G27" s="1" t="s">
        <v>2</v>
      </c>
      <c r="H27" s="1">
        <v>59</v>
      </c>
      <c r="I27" s="1">
        <v>5</v>
      </c>
      <c r="J27" s="1">
        <v>123</v>
      </c>
      <c r="K27" s="1">
        <v>11.8</v>
      </c>
      <c r="L27" s="1" t="str">
        <f t="shared" si="2"/>
        <v>Yes</v>
      </c>
      <c r="M27" s="6" t="str">
        <f t="shared" si="0"/>
        <v>India</v>
      </c>
      <c r="Q27" s="6" t="str">
        <f t="shared" si="1"/>
        <v>No</v>
      </c>
    </row>
    <row r="28" spans="2:17" x14ac:dyDescent="0.25">
      <c r="B28" s="1">
        <v>2</v>
      </c>
      <c r="C28" s="1">
        <v>1</v>
      </c>
      <c r="D28" s="18">
        <v>3</v>
      </c>
      <c r="E28" s="1">
        <v>2</v>
      </c>
      <c r="F28" s="1" t="s">
        <v>2</v>
      </c>
      <c r="G28" s="1" t="s">
        <v>3</v>
      </c>
      <c r="H28" s="1">
        <v>36</v>
      </c>
      <c r="I28" s="1">
        <v>1</v>
      </c>
      <c r="J28" s="1">
        <v>67</v>
      </c>
      <c r="K28" s="1">
        <v>36</v>
      </c>
      <c r="L28" s="1" t="str">
        <f t="shared" si="2"/>
        <v>No</v>
      </c>
      <c r="M28" s="6" t="str">
        <f t="shared" si="0"/>
        <v>Balls Bowled &lt; 90</v>
      </c>
      <c r="Q28" s="6" t="str">
        <f t="shared" si="1"/>
        <v>Yes</v>
      </c>
    </row>
    <row r="29" spans="2:17" x14ac:dyDescent="0.25">
      <c r="B29" s="1">
        <v>2</v>
      </c>
      <c r="C29" s="1">
        <v>2</v>
      </c>
      <c r="D29" s="1">
        <v>1</v>
      </c>
      <c r="E29" s="1">
        <v>2</v>
      </c>
      <c r="F29" s="1" t="s">
        <v>2</v>
      </c>
      <c r="G29" s="1" t="s">
        <v>3</v>
      </c>
      <c r="H29" s="1">
        <v>54</v>
      </c>
      <c r="I29" s="1">
        <v>2</v>
      </c>
      <c r="J29" s="1">
        <v>156</v>
      </c>
      <c r="K29" s="1">
        <v>27</v>
      </c>
      <c r="L29" s="1" t="str">
        <f t="shared" si="2"/>
        <v>Yes</v>
      </c>
      <c r="M29" s="6" t="str">
        <f t="shared" si="0"/>
        <v>Shared</v>
      </c>
      <c r="Q29" s="6" t="str">
        <f t="shared" si="1"/>
        <v>No</v>
      </c>
    </row>
    <row r="30" spans="2:17" x14ac:dyDescent="0.25">
      <c r="B30" s="1">
        <v>2</v>
      </c>
      <c r="C30" s="1">
        <v>2</v>
      </c>
      <c r="D30" s="1">
        <v>2</v>
      </c>
      <c r="E30" s="1">
        <v>2</v>
      </c>
      <c r="F30" s="1" t="s">
        <v>2</v>
      </c>
      <c r="G30" s="1" t="s">
        <v>3</v>
      </c>
      <c r="H30" s="1">
        <v>99</v>
      </c>
      <c r="I30" s="1">
        <v>2</v>
      </c>
      <c r="J30" s="1">
        <v>160</v>
      </c>
      <c r="K30" s="1">
        <v>49.5</v>
      </c>
      <c r="L30" s="1" t="str">
        <f t="shared" si="2"/>
        <v>Yes</v>
      </c>
      <c r="M30" s="6" t="str">
        <f t="shared" si="0"/>
        <v>India</v>
      </c>
      <c r="Q30" s="6" t="str">
        <f t="shared" si="1"/>
        <v>Yes</v>
      </c>
    </row>
    <row r="31" spans="2:17" x14ac:dyDescent="0.25">
      <c r="B31" s="1">
        <v>2</v>
      </c>
      <c r="C31" s="1">
        <v>2</v>
      </c>
      <c r="D31" s="1">
        <v>3</v>
      </c>
      <c r="E31" s="1">
        <v>2</v>
      </c>
      <c r="F31" s="1" t="s">
        <v>2</v>
      </c>
      <c r="G31" s="1" t="s">
        <v>3</v>
      </c>
      <c r="H31" s="1">
        <v>88</v>
      </c>
      <c r="I31" s="1">
        <v>0</v>
      </c>
      <c r="J31" s="1">
        <v>169</v>
      </c>
      <c r="K31" s="1" t="s">
        <v>4</v>
      </c>
      <c r="L31" s="1" t="str">
        <f t="shared" si="2"/>
        <v>Yes</v>
      </c>
      <c r="M31" s="6" t="str">
        <f t="shared" si="0"/>
        <v>India</v>
      </c>
      <c r="Q31" s="6" t="str">
        <f t="shared" si="1"/>
        <v>Yes</v>
      </c>
    </row>
    <row r="32" spans="2:17" x14ac:dyDescent="0.25">
      <c r="B32" s="1">
        <v>2</v>
      </c>
      <c r="C32" s="1">
        <v>3</v>
      </c>
      <c r="D32" s="1">
        <v>1</v>
      </c>
      <c r="E32" s="1">
        <v>2</v>
      </c>
      <c r="F32" s="1" t="s">
        <v>2</v>
      </c>
      <c r="G32" s="1" t="s">
        <v>3</v>
      </c>
      <c r="H32" s="1">
        <v>49</v>
      </c>
      <c r="I32" s="1">
        <v>5</v>
      </c>
      <c r="J32" s="1">
        <v>143</v>
      </c>
      <c r="K32" s="1">
        <v>9.8000000000000007</v>
      </c>
      <c r="L32" s="1" t="str">
        <f t="shared" si="2"/>
        <v>Yes</v>
      </c>
      <c r="M32" s="6" t="str">
        <f t="shared" si="0"/>
        <v>Australia</v>
      </c>
      <c r="Q32" s="6" t="str">
        <f t="shared" si="1"/>
        <v>No</v>
      </c>
    </row>
    <row r="33" spans="2:17" x14ac:dyDescent="0.25">
      <c r="B33" s="1">
        <v>2</v>
      </c>
      <c r="C33" s="1">
        <v>3</v>
      </c>
      <c r="D33" s="1">
        <v>2</v>
      </c>
      <c r="E33" s="1">
        <v>3</v>
      </c>
      <c r="F33" s="1" t="s">
        <v>3</v>
      </c>
      <c r="G33" s="1" t="s">
        <v>2</v>
      </c>
      <c r="H33" s="1">
        <v>65</v>
      </c>
      <c r="I33" s="1">
        <v>2</v>
      </c>
      <c r="J33" s="1">
        <v>168</v>
      </c>
      <c r="K33" s="1">
        <v>32.5</v>
      </c>
      <c r="L33" s="1" t="str">
        <f t="shared" si="2"/>
        <v>Yes</v>
      </c>
      <c r="M33" s="6" t="str">
        <f t="shared" si="0"/>
        <v>Australia</v>
      </c>
      <c r="Q33" s="6" t="str">
        <f t="shared" si="1"/>
        <v>Yes</v>
      </c>
    </row>
    <row r="34" spans="2:17" x14ac:dyDescent="0.25">
      <c r="B34" s="1">
        <v>2</v>
      </c>
      <c r="C34" s="1">
        <v>3</v>
      </c>
      <c r="D34" s="1">
        <v>3</v>
      </c>
      <c r="E34" s="1">
        <v>3</v>
      </c>
      <c r="F34" s="1" t="s">
        <v>3</v>
      </c>
      <c r="G34" s="1" t="s">
        <v>2</v>
      </c>
      <c r="H34" s="1">
        <v>68</v>
      </c>
      <c r="I34" s="1">
        <v>4</v>
      </c>
      <c r="J34" s="1">
        <v>231</v>
      </c>
      <c r="K34" s="1">
        <v>17</v>
      </c>
      <c r="L34" s="1" t="str">
        <f t="shared" si="2"/>
        <v>Yes</v>
      </c>
      <c r="M34" s="6" t="str">
        <f t="shared" si="0"/>
        <v>India</v>
      </c>
      <c r="Q34" s="6" t="str">
        <f t="shared" si="1"/>
        <v>No</v>
      </c>
    </row>
    <row r="35" spans="2:17" x14ac:dyDescent="0.25">
      <c r="B35" s="1">
        <v>2</v>
      </c>
      <c r="C35" s="1">
        <v>4</v>
      </c>
      <c r="D35" s="1">
        <v>1</v>
      </c>
      <c r="E35" s="1">
        <v>3</v>
      </c>
      <c r="F35" s="1" t="s">
        <v>3</v>
      </c>
      <c r="G35" s="1" t="s">
        <v>2</v>
      </c>
      <c r="H35" s="1">
        <v>67</v>
      </c>
      <c r="I35" s="1">
        <v>4</v>
      </c>
      <c r="J35" s="1">
        <v>223</v>
      </c>
      <c r="K35" s="1">
        <v>16.75</v>
      </c>
      <c r="L35" s="1" t="str">
        <f t="shared" si="2"/>
        <v>Yes</v>
      </c>
      <c r="M35" s="6" t="str">
        <f t="shared" si="0"/>
        <v>India</v>
      </c>
      <c r="Q35" s="6" t="str">
        <f t="shared" si="1"/>
        <v>No</v>
      </c>
    </row>
    <row r="36" spans="2:17" x14ac:dyDescent="0.25">
      <c r="B36" s="1">
        <v>2</v>
      </c>
      <c r="C36" s="1">
        <v>4</v>
      </c>
      <c r="D36" s="1">
        <v>2</v>
      </c>
      <c r="E36" s="1">
        <v>4</v>
      </c>
      <c r="F36" s="1" t="s">
        <v>2</v>
      </c>
      <c r="G36" s="1" t="s">
        <v>3</v>
      </c>
      <c r="H36" s="1">
        <v>70</v>
      </c>
      <c r="I36" s="1">
        <v>2</v>
      </c>
      <c r="J36" s="1">
        <v>95</v>
      </c>
      <c r="K36" s="1">
        <v>35</v>
      </c>
      <c r="L36" s="1" t="str">
        <f t="shared" si="2"/>
        <v>Yes</v>
      </c>
      <c r="M36" s="6" t="str">
        <f t="shared" si="0"/>
        <v>India</v>
      </c>
      <c r="Q36" s="6" t="str">
        <f t="shared" si="1"/>
        <v>No</v>
      </c>
    </row>
    <row r="37" spans="2:17" x14ac:dyDescent="0.25">
      <c r="B37" s="1">
        <v>3</v>
      </c>
      <c r="C37" s="1">
        <v>1</v>
      </c>
      <c r="D37" s="17">
        <v>1</v>
      </c>
      <c r="E37" s="1">
        <v>1</v>
      </c>
      <c r="F37" s="1" t="s">
        <v>3</v>
      </c>
      <c r="G37" s="1" t="s">
        <v>2</v>
      </c>
      <c r="H37" s="1">
        <v>21</v>
      </c>
      <c r="I37" s="1">
        <v>1</v>
      </c>
      <c r="J37" s="1">
        <v>43</v>
      </c>
      <c r="K37" s="1">
        <v>21</v>
      </c>
      <c r="L37" s="1" t="str">
        <f t="shared" si="2"/>
        <v>No</v>
      </c>
      <c r="M37" s="6" t="s">
        <v>21</v>
      </c>
      <c r="Q37" s="6" t="str">
        <f t="shared" si="1"/>
        <v>Yes</v>
      </c>
    </row>
    <row r="38" spans="2:17" x14ac:dyDescent="0.25">
      <c r="B38" s="1">
        <v>3</v>
      </c>
      <c r="C38" s="1">
        <v>1</v>
      </c>
      <c r="D38" s="1">
        <v>2</v>
      </c>
      <c r="E38" s="1">
        <v>1</v>
      </c>
      <c r="F38" s="1" t="s">
        <v>3</v>
      </c>
      <c r="G38" s="1" t="s">
        <v>2</v>
      </c>
      <c r="H38" s="1">
        <v>72</v>
      </c>
      <c r="I38" s="1">
        <v>0</v>
      </c>
      <c r="J38" s="1">
        <v>143</v>
      </c>
      <c r="K38" s="1" t="s">
        <v>4</v>
      </c>
      <c r="L38" s="1" t="str">
        <f t="shared" si="2"/>
        <v>Yes</v>
      </c>
      <c r="M38" s="6" t="str">
        <f t="shared" ref="M38:M57" si="3">IF(J38&gt;=0,(IF(J38&gt;=90,IFERROR(IF((H38/I38)&gt;30,F38,(IF((H38/I38)&gt;=25,"Shared",G38))),F38),(IF((I38&gt;=3),G38,"Balls Bowled &lt; 90")))),"Rain")</f>
        <v>Australia</v>
      </c>
      <c r="Q38" s="6" t="str">
        <f t="shared" si="1"/>
        <v>Yes</v>
      </c>
    </row>
    <row r="39" spans="2:17" x14ac:dyDescent="0.25">
      <c r="B39" s="1">
        <v>3</v>
      </c>
      <c r="C39" s="1">
        <v>1</v>
      </c>
      <c r="D39" s="1">
        <v>3</v>
      </c>
      <c r="E39" s="1">
        <v>1</v>
      </c>
      <c r="F39" s="1" t="s">
        <v>3</v>
      </c>
      <c r="G39" s="1" t="s">
        <v>2</v>
      </c>
      <c r="H39" s="1">
        <v>73</v>
      </c>
      <c r="I39" s="1">
        <v>1</v>
      </c>
      <c r="J39" s="1">
        <v>145</v>
      </c>
      <c r="K39" s="1">
        <v>73</v>
      </c>
      <c r="L39" s="1" t="str">
        <f t="shared" si="2"/>
        <v>Yes</v>
      </c>
      <c r="M39" s="6" t="str">
        <f t="shared" si="3"/>
        <v>Australia</v>
      </c>
      <c r="Q39" s="6" t="str">
        <f t="shared" si="1"/>
        <v>Yes</v>
      </c>
    </row>
    <row r="40" spans="2:17" x14ac:dyDescent="0.25">
      <c r="B40" s="1">
        <v>3</v>
      </c>
      <c r="C40" s="1">
        <v>2</v>
      </c>
      <c r="D40" s="1">
        <v>1</v>
      </c>
      <c r="E40" s="1">
        <v>1</v>
      </c>
      <c r="F40" s="1" t="s">
        <v>3</v>
      </c>
      <c r="G40" s="1" t="s">
        <v>2</v>
      </c>
      <c r="H40" s="1">
        <v>83</v>
      </c>
      <c r="I40" s="1">
        <v>3</v>
      </c>
      <c r="J40" s="1">
        <v>180</v>
      </c>
      <c r="K40" s="1">
        <v>27.666666666666671</v>
      </c>
      <c r="L40" s="1" t="str">
        <f t="shared" si="2"/>
        <v>Yes</v>
      </c>
      <c r="M40" s="6" t="str">
        <f t="shared" si="3"/>
        <v>Shared</v>
      </c>
      <c r="Q40" s="6" t="str">
        <f t="shared" si="1"/>
        <v>Yes</v>
      </c>
    </row>
    <row r="41" spans="2:17" x14ac:dyDescent="0.25">
      <c r="B41" s="1">
        <v>3</v>
      </c>
      <c r="C41" s="1">
        <v>2</v>
      </c>
      <c r="D41" s="18">
        <v>2</v>
      </c>
      <c r="E41" s="1">
        <v>1</v>
      </c>
      <c r="F41" s="1" t="s">
        <v>3</v>
      </c>
      <c r="G41" s="1" t="s">
        <v>2</v>
      </c>
      <c r="H41" s="1">
        <v>89</v>
      </c>
      <c r="I41" s="1">
        <v>5</v>
      </c>
      <c r="J41" s="1">
        <v>129</v>
      </c>
      <c r="K41" s="1">
        <v>17.8</v>
      </c>
      <c r="L41" s="1" t="str">
        <f t="shared" si="2"/>
        <v>Yes</v>
      </c>
      <c r="M41" s="6" t="str">
        <f t="shared" si="3"/>
        <v>India</v>
      </c>
      <c r="Q41" s="6" t="str">
        <f t="shared" si="1"/>
        <v>No</v>
      </c>
    </row>
    <row r="42" spans="2:17" x14ac:dyDescent="0.25">
      <c r="B42" s="1">
        <v>3</v>
      </c>
      <c r="C42" s="1">
        <v>2</v>
      </c>
      <c r="D42" s="18">
        <v>2</v>
      </c>
      <c r="E42" s="1">
        <v>2</v>
      </c>
      <c r="F42" s="1" t="s">
        <v>2</v>
      </c>
      <c r="G42" s="1" t="s">
        <v>3</v>
      </c>
      <c r="H42" s="1">
        <v>26</v>
      </c>
      <c r="I42" s="1">
        <v>0</v>
      </c>
      <c r="J42" s="1">
        <v>55</v>
      </c>
      <c r="K42" s="1" t="s">
        <v>4</v>
      </c>
      <c r="L42" s="1" t="str">
        <f t="shared" si="2"/>
        <v>No</v>
      </c>
      <c r="M42" s="6" t="str">
        <f t="shared" si="3"/>
        <v>Balls Bowled &lt; 90</v>
      </c>
      <c r="Q42" s="6" t="str">
        <f t="shared" si="1"/>
        <v>Yes</v>
      </c>
    </row>
    <row r="43" spans="2:17" x14ac:dyDescent="0.25">
      <c r="B43" s="1">
        <v>3</v>
      </c>
      <c r="C43" s="1">
        <v>2</v>
      </c>
      <c r="D43" s="1">
        <v>3</v>
      </c>
      <c r="E43" s="1">
        <v>2</v>
      </c>
      <c r="F43" s="1" t="s">
        <v>2</v>
      </c>
      <c r="G43" s="1" t="s">
        <v>3</v>
      </c>
      <c r="H43" s="1">
        <v>70</v>
      </c>
      <c r="I43" s="1">
        <v>2</v>
      </c>
      <c r="J43" s="1">
        <v>217</v>
      </c>
      <c r="K43" s="1">
        <v>35</v>
      </c>
      <c r="L43" s="1" t="str">
        <f t="shared" si="2"/>
        <v>Yes</v>
      </c>
      <c r="M43" s="6" t="str">
        <f t="shared" si="3"/>
        <v>India</v>
      </c>
      <c r="Q43" s="6" t="str">
        <f t="shared" si="1"/>
        <v>No</v>
      </c>
    </row>
    <row r="44" spans="2:17" x14ac:dyDescent="0.25">
      <c r="B44" s="1">
        <v>3</v>
      </c>
      <c r="C44" s="1">
        <v>3</v>
      </c>
      <c r="D44" s="1">
        <v>1</v>
      </c>
      <c r="E44" s="1">
        <v>2</v>
      </c>
      <c r="F44" s="1" t="s">
        <v>2</v>
      </c>
      <c r="G44" s="1" t="s">
        <v>3</v>
      </c>
      <c r="H44" s="1">
        <v>84</v>
      </c>
      <c r="I44" s="1">
        <v>2</v>
      </c>
      <c r="J44" s="1">
        <v>204</v>
      </c>
      <c r="K44" s="1">
        <v>42</v>
      </c>
      <c r="L44" s="1" t="str">
        <f t="shared" si="2"/>
        <v>Yes</v>
      </c>
      <c r="M44" s="6" t="str">
        <f t="shared" si="3"/>
        <v>India</v>
      </c>
      <c r="Q44" s="6" t="str">
        <f t="shared" si="1"/>
        <v>Yes</v>
      </c>
    </row>
    <row r="45" spans="2:17" x14ac:dyDescent="0.25">
      <c r="B45" s="1">
        <v>3</v>
      </c>
      <c r="C45" s="1">
        <v>3</v>
      </c>
      <c r="D45" s="1">
        <v>2</v>
      </c>
      <c r="E45" s="1">
        <v>2</v>
      </c>
      <c r="F45" s="1" t="s">
        <v>2</v>
      </c>
      <c r="G45" s="1" t="s">
        <v>3</v>
      </c>
      <c r="H45" s="1">
        <v>64</v>
      </c>
      <c r="I45" s="1">
        <v>6</v>
      </c>
      <c r="J45" s="1">
        <v>131</v>
      </c>
      <c r="K45" s="1">
        <v>10.66666666666667</v>
      </c>
      <c r="L45" s="1" t="str">
        <f t="shared" si="2"/>
        <v>Yes</v>
      </c>
      <c r="M45" s="6" t="str">
        <f t="shared" si="3"/>
        <v>Australia</v>
      </c>
      <c r="Q45" s="6" t="str">
        <f t="shared" si="1"/>
        <v>No</v>
      </c>
    </row>
    <row r="46" spans="2:17" x14ac:dyDescent="0.25">
      <c r="B46" s="1">
        <v>3</v>
      </c>
      <c r="C46" s="1">
        <v>3</v>
      </c>
      <c r="D46" s="1">
        <v>3</v>
      </c>
      <c r="E46" s="1">
        <v>3</v>
      </c>
      <c r="F46" s="1" t="s">
        <v>3</v>
      </c>
      <c r="G46" s="1" t="s">
        <v>2</v>
      </c>
      <c r="H46" s="1">
        <v>103</v>
      </c>
      <c r="I46" s="1">
        <v>2</v>
      </c>
      <c r="J46" s="1">
        <v>177</v>
      </c>
      <c r="K46" s="1">
        <v>51.5</v>
      </c>
      <c r="L46" s="1" t="str">
        <f t="shared" si="2"/>
        <v>Yes</v>
      </c>
      <c r="M46" s="6" t="str">
        <f t="shared" si="3"/>
        <v>Australia</v>
      </c>
      <c r="Q46" s="6" t="str">
        <f t="shared" si="1"/>
        <v>No</v>
      </c>
    </row>
    <row r="47" spans="2:17" x14ac:dyDescent="0.25">
      <c r="B47" s="1">
        <v>3</v>
      </c>
      <c r="C47" s="1">
        <v>4</v>
      </c>
      <c r="D47" s="1">
        <v>1</v>
      </c>
      <c r="E47" s="1">
        <v>3</v>
      </c>
      <c r="F47" s="1" t="s">
        <v>3</v>
      </c>
      <c r="G47" s="1" t="s">
        <v>2</v>
      </c>
      <c r="H47" s="1">
        <v>79</v>
      </c>
      <c r="I47" s="1">
        <v>2</v>
      </c>
      <c r="J47" s="1">
        <v>210</v>
      </c>
      <c r="K47" s="1">
        <v>39.5</v>
      </c>
      <c r="L47" s="1" t="str">
        <f t="shared" si="2"/>
        <v>Yes</v>
      </c>
      <c r="M47" s="6" t="str">
        <f t="shared" si="3"/>
        <v>Australia</v>
      </c>
      <c r="Q47" s="6" t="str">
        <f t="shared" si="1"/>
        <v>No</v>
      </c>
    </row>
    <row r="48" spans="2:17" x14ac:dyDescent="0.25">
      <c r="B48" s="1">
        <v>3</v>
      </c>
      <c r="C48" s="1">
        <v>4</v>
      </c>
      <c r="D48" s="1">
        <v>2</v>
      </c>
      <c r="E48" s="1">
        <v>3</v>
      </c>
      <c r="F48" s="1" t="s">
        <v>3</v>
      </c>
      <c r="G48" s="1" t="s">
        <v>2</v>
      </c>
      <c r="H48" s="1">
        <v>130</v>
      </c>
      <c r="I48" s="1">
        <v>2</v>
      </c>
      <c r="J48" s="1">
        <v>138</v>
      </c>
      <c r="K48" s="1">
        <v>65</v>
      </c>
      <c r="L48" s="1" t="str">
        <f t="shared" si="2"/>
        <v>Yes</v>
      </c>
      <c r="M48" s="6" t="str">
        <f t="shared" si="3"/>
        <v>Australia</v>
      </c>
      <c r="Q48" s="6" t="str">
        <f t="shared" si="1"/>
        <v>No</v>
      </c>
    </row>
    <row r="49" spans="2:17" x14ac:dyDescent="0.25">
      <c r="B49" s="1">
        <v>3</v>
      </c>
      <c r="C49" s="1">
        <v>4</v>
      </c>
      <c r="D49" s="1">
        <v>3</v>
      </c>
      <c r="E49" s="1">
        <v>4</v>
      </c>
      <c r="F49" s="1" t="s">
        <v>2</v>
      </c>
      <c r="G49" s="1" t="s">
        <v>3</v>
      </c>
      <c r="H49" s="1">
        <v>98</v>
      </c>
      <c r="I49" s="1">
        <v>2</v>
      </c>
      <c r="J49" s="1">
        <v>205</v>
      </c>
      <c r="K49" s="1">
        <v>49</v>
      </c>
      <c r="L49" s="1" t="str">
        <f t="shared" si="2"/>
        <v>Yes</v>
      </c>
      <c r="M49" s="6" t="str">
        <f t="shared" si="3"/>
        <v>India</v>
      </c>
      <c r="Q49" s="6" t="str">
        <f t="shared" si="1"/>
        <v>Yes</v>
      </c>
    </row>
    <row r="50" spans="2:17" x14ac:dyDescent="0.25">
      <c r="B50" s="1">
        <v>3</v>
      </c>
      <c r="C50" s="1">
        <v>5</v>
      </c>
      <c r="D50" s="1">
        <v>1</v>
      </c>
      <c r="E50" s="1">
        <v>4</v>
      </c>
      <c r="F50" s="1" t="s">
        <v>2</v>
      </c>
      <c r="G50" s="1" t="s">
        <v>3</v>
      </c>
      <c r="H50" s="1">
        <v>108</v>
      </c>
      <c r="I50" s="1">
        <v>1</v>
      </c>
      <c r="J50" s="1">
        <v>219</v>
      </c>
      <c r="K50" s="1">
        <v>108</v>
      </c>
      <c r="L50" s="1" t="str">
        <f t="shared" si="2"/>
        <v>Yes</v>
      </c>
      <c r="M50" s="6" t="str">
        <f t="shared" si="3"/>
        <v>India</v>
      </c>
      <c r="Q50" s="6" t="str">
        <f t="shared" si="1"/>
        <v>Yes</v>
      </c>
    </row>
    <row r="51" spans="2:17" x14ac:dyDescent="0.25">
      <c r="B51" s="1">
        <v>3</v>
      </c>
      <c r="C51" s="1">
        <v>5</v>
      </c>
      <c r="D51" s="1">
        <v>2</v>
      </c>
      <c r="E51" s="1">
        <v>4</v>
      </c>
      <c r="F51" s="1" t="s">
        <v>2</v>
      </c>
      <c r="G51" s="1" t="s">
        <v>3</v>
      </c>
      <c r="H51" s="1">
        <v>74</v>
      </c>
      <c r="I51" s="1">
        <v>2</v>
      </c>
      <c r="J51" s="1">
        <v>157</v>
      </c>
      <c r="K51" s="1">
        <v>37</v>
      </c>
      <c r="L51" s="1" t="str">
        <f t="shared" si="2"/>
        <v>Yes</v>
      </c>
      <c r="M51" s="6" t="str">
        <f t="shared" si="3"/>
        <v>India</v>
      </c>
      <c r="Q51" s="6" t="str">
        <f t="shared" si="1"/>
        <v>Yes</v>
      </c>
    </row>
    <row r="52" spans="2:17" x14ac:dyDescent="0.25">
      <c r="B52" s="1">
        <v>3</v>
      </c>
      <c r="C52" s="1">
        <v>5</v>
      </c>
      <c r="D52" s="1">
        <v>3</v>
      </c>
      <c r="E52" s="1">
        <v>4</v>
      </c>
      <c r="F52" s="1" t="s">
        <v>2</v>
      </c>
      <c r="G52" s="1" t="s">
        <v>3</v>
      </c>
      <c r="H52" s="1">
        <v>54</v>
      </c>
      <c r="I52" s="1">
        <v>0</v>
      </c>
      <c r="J52" s="1">
        <v>213</v>
      </c>
      <c r="K52" s="1" t="s">
        <v>4</v>
      </c>
      <c r="L52" s="1" t="str">
        <f t="shared" si="2"/>
        <v>Yes</v>
      </c>
      <c r="M52" s="6" t="str">
        <f t="shared" si="3"/>
        <v>India</v>
      </c>
      <c r="Q52" s="6" t="str">
        <f t="shared" si="1"/>
        <v>No</v>
      </c>
    </row>
    <row r="53" spans="2:17" x14ac:dyDescent="0.25">
      <c r="B53" s="1">
        <v>4</v>
      </c>
      <c r="C53" s="1">
        <v>1</v>
      </c>
      <c r="D53" s="1">
        <v>1</v>
      </c>
      <c r="E53" s="1">
        <v>1</v>
      </c>
      <c r="F53" s="1" t="s">
        <v>3</v>
      </c>
      <c r="G53" s="1" t="s">
        <v>2</v>
      </c>
      <c r="H53" s="1">
        <v>65</v>
      </c>
      <c r="I53" s="1">
        <v>2</v>
      </c>
      <c r="J53" s="1">
        <v>164</v>
      </c>
      <c r="K53" s="1">
        <v>32.5</v>
      </c>
      <c r="L53" s="1" t="str">
        <f t="shared" si="2"/>
        <v>Yes</v>
      </c>
      <c r="M53" s="6" t="str">
        <f t="shared" si="3"/>
        <v>Australia</v>
      </c>
      <c r="Q53" s="6" t="str">
        <f t="shared" si="1"/>
        <v>Yes</v>
      </c>
    </row>
    <row r="54" spans="2:17" x14ac:dyDescent="0.25">
      <c r="B54" s="1">
        <v>4</v>
      </c>
      <c r="C54" s="1">
        <v>1</v>
      </c>
      <c r="D54" s="1">
        <v>2</v>
      </c>
      <c r="E54" s="1">
        <v>1</v>
      </c>
      <c r="F54" s="1" t="s">
        <v>3</v>
      </c>
      <c r="G54" s="1" t="s">
        <v>2</v>
      </c>
      <c r="H54" s="1">
        <v>89</v>
      </c>
      <c r="I54" s="1">
        <v>1</v>
      </c>
      <c r="J54" s="1">
        <v>164</v>
      </c>
      <c r="K54" s="1">
        <v>89</v>
      </c>
      <c r="L54" s="1" t="str">
        <f t="shared" si="2"/>
        <v>Yes</v>
      </c>
      <c r="M54" s="6" t="str">
        <f t="shared" si="3"/>
        <v>Australia</v>
      </c>
      <c r="Q54" s="6" t="str">
        <f t="shared" si="1"/>
        <v>Yes</v>
      </c>
    </row>
    <row r="55" spans="2:17" x14ac:dyDescent="0.25">
      <c r="B55" s="1">
        <v>4</v>
      </c>
      <c r="C55" s="1">
        <v>1</v>
      </c>
      <c r="D55" s="1">
        <v>3</v>
      </c>
      <c r="E55" s="1">
        <v>1</v>
      </c>
      <c r="F55" s="1" t="s">
        <v>3</v>
      </c>
      <c r="G55" s="1" t="s">
        <v>2</v>
      </c>
      <c r="H55" s="1">
        <v>120</v>
      </c>
      <c r="I55" s="1">
        <v>2</v>
      </c>
      <c r="J55" s="1">
        <v>199</v>
      </c>
      <c r="K55" s="1">
        <v>60</v>
      </c>
      <c r="L55" s="1" t="str">
        <f t="shared" si="2"/>
        <v>Yes</v>
      </c>
      <c r="M55" s="6" t="str">
        <f t="shared" si="3"/>
        <v>Australia</v>
      </c>
      <c r="Q55" s="6" t="str">
        <f t="shared" si="1"/>
        <v>Yes</v>
      </c>
    </row>
    <row r="56" spans="2:17" x14ac:dyDescent="0.25">
      <c r="B56" s="1">
        <v>4</v>
      </c>
      <c r="C56" s="1">
        <v>2</v>
      </c>
      <c r="D56" s="1">
        <v>1</v>
      </c>
      <c r="E56" s="1">
        <v>1</v>
      </c>
      <c r="F56" s="1" t="s">
        <v>3</v>
      </c>
      <c r="G56" s="1" t="s">
        <v>2</v>
      </c>
      <c r="H56" s="1">
        <v>95</v>
      </c>
      <c r="I56" s="1">
        <v>5</v>
      </c>
      <c r="J56" s="1">
        <v>172</v>
      </c>
      <c r="K56" s="1">
        <v>19</v>
      </c>
      <c r="L56" s="1" t="str">
        <f t="shared" si="2"/>
        <v>Yes</v>
      </c>
      <c r="M56" s="6" t="str">
        <f t="shared" si="3"/>
        <v>India</v>
      </c>
      <c r="Q56" s="6" t="str">
        <f t="shared" si="1"/>
        <v>No</v>
      </c>
    </row>
    <row r="57" spans="2:17" x14ac:dyDescent="0.25">
      <c r="B57" s="1">
        <v>4</v>
      </c>
      <c r="C57" s="1">
        <v>2</v>
      </c>
      <c r="D57" s="1">
        <v>2</v>
      </c>
      <c r="E57" s="1">
        <v>2</v>
      </c>
      <c r="F57" s="1" t="s">
        <v>2</v>
      </c>
      <c r="G57" s="1" t="s">
        <v>3</v>
      </c>
      <c r="H57" s="1">
        <v>62</v>
      </c>
      <c r="I57" s="1">
        <v>2</v>
      </c>
      <c r="J57" s="1">
        <v>157</v>
      </c>
      <c r="K57" s="1">
        <v>31</v>
      </c>
      <c r="L57" s="1" t="str">
        <f t="shared" si="2"/>
        <v>Yes</v>
      </c>
      <c r="M57" s="6" t="str">
        <f t="shared" si="3"/>
        <v>India</v>
      </c>
      <c r="Q57" s="6" t="str">
        <f>IF(E57=E59,(IF((I57=I59),"No","Yes")),"No")</f>
        <v>No</v>
      </c>
    </row>
    <row r="58" spans="2:17" x14ac:dyDescent="0.25">
      <c r="B58" s="1">
        <v>4</v>
      </c>
      <c r="C58" s="1">
        <v>2</v>
      </c>
      <c r="D58" s="17">
        <v>3</v>
      </c>
      <c r="E58" s="1">
        <v>2</v>
      </c>
      <c r="F58" s="1" t="s">
        <v>2</v>
      </c>
      <c r="G58" s="1" t="s">
        <v>3</v>
      </c>
      <c r="H58" s="1">
        <v>0</v>
      </c>
      <c r="I58" s="1">
        <v>0</v>
      </c>
      <c r="J58" s="1">
        <v>0</v>
      </c>
      <c r="K58" s="1">
        <v>0</v>
      </c>
      <c r="L58" s="1" t="str">
        <f t="shared" si="2"/>
        <v>No</v>
      </c>
      <c r="M58" s="6" t="str">
        <f>IF(J58&gt;0,(IF(J58&gt;=90,IFERROR(IF((H58/I58)&gt;30,F58,(IF((H58/I58)&gt;=25,"Shared",G58))),F58),(IF((I58&gt;=3),G58,"Balls Bowled &lt; 90")))),"Rain")</f>
        <v>Rain</v>
      </c>
      <c r="Q58" s="6"/>
    </row>
    <row r="59" spans="2:17" x14ac:dyDescent="0.25">
      <c r="B59" s="1">
        <v>4</v>
      </c>
      <c r="C59" s="1">
        <v>3</v>
      </c>
      <c r="D59" s="1">
        <v>1</v>
      </c>
      <c r="E59" s="1">
        <v>2</v>
      </c>
      <c r="F59" s="1" t="s">
        <v>2</v>
      </c>
      <c r="G59" s="1" t="s">
        <v>3</v>
      </c>
      <c r="H59" s="1">
        <v>99</v>
      </c>
      <c r="I59" s="1">
        <v>2</v>
      </c>
      <c r="J59" s="1">
        <v>204</v>
      </c>
      <c r="K59" s="1">
        <v>49.5</v>
      </c>
      <c r="L59" s="1" t="str">
        <f t="shared" si="2"/>
        <v>Yes</v>
      </c>
      <c r="M59" s="6" t="str">
        <f t="shared" ref="M59:M69" si="4">IF(J59&gt;=0,(IF(J59&gt;=90,IFERROR(IF((H59/I59)&gt;30,F59,(IF((H59/I59)&gt;=25,"Shared",G59))),F59),(IF((I59&gt;=3),G59,"Balls Bowled &lt; 90")))),"Rain")</f>
        <v>India</v>
      </c>
      <c r="Q59" s="6" t="str">
        <f t="shared" ref="Q59:Q69" si="5">IF(E59=E60,(IF((I59=I60),"No","Yes")),"No")</f>
        <v>No</v>
      </c>
    </row>
    <row r="60" spans="2:17" x14ac:dyDescent="0.25">
      <c r="B60" s="1">
        <v>4</v>
      </c>
      <c r="C60" s="1">
        <v>3</v>
      </c>
      <c r="D60" s="1">
        <v>2</v>
      </c>
      <c r="E60" s="1">
        <v>2</v>
      </c>
      <c r="F60" s="1" t="s">
        <v>2</v>
      </c>
      <c r="G60" s="1" t="s">
        <v>3</v>
      </c>
      <c r="H60" s="1">
        <v>92</v>
      </c>
      <c r="I60" s="1">
        <v>2</v>
      </c>
      <c r="J60" s="1">
        <v>163</v>
      </c>
      <c r="K60" s="1">
        <v>46</v>
      </c>
      <c r="L60" s="1" t="str">
        <f t="shared" si="2"/>
        <v>Yes</v>
      </c>
      <c r="M60" s="6" t="str">
        <f t="shared" si="4"/>
        <v>India</v>
      </c>
      <c r="Q60" s="6" t="str">
        <f t="shared" si="5"/>
        <v>Yes</v>
      </c>
    </row>
    <row r="61" spans="2:17" x14ac:dyDescent="0.25">
      <c r="B61" s="1">
        <v>4</v>
      </c>
      <c r="C61" s="1">
        <v>3</v>
      </c>
      <c r="D61" s="18">
        <v>3</v>
      </c>
      <c r="E61" s="1">
        <v>2</v>
      </c>
      <c r="F61" s="1" t="s">
        <v>2</v>
      </c>
      <c r="G61" s="1" t="s">
        <v>3</v>
      </c>
      <c r="H61" s="1">
        <v>83</v>
      </c>
      <c r="I61" s="1">
        <v>4</v>
      </c>
      <c r="J61" s="1">
        <v>148</v>
      </c>
      <c r="K61" s="1">
        <v>20.75</v>
      </c>
      <c r="L61" s="1" t="str">
        <f t="shared" si="2"/>
        <v>Yes</v>
      </c>
      <c r="M61" s="6" t="str">
        <f t="shared" si="4"/>
        <v>Australia</v>
      </c>
      <c r="Q61" s="6" t="str">
        <f t="shared" si="5"/>
        <v>No</v>
      </c>
    </row>
    <row r="62" spans="2:17" x14ac:dyDescent="0.25">
      <c r="B62" s="1">
        <v>4</v>
      </c>
      <c r="C62" s="1">
        <v>3</v>
      </c>
      <c r="D62" s="18">
        <v>3</v>
      </c>
      <c r="E62" s="1">
        <v>3</v>
      </c>
      <c r="F62" s="1" t="s">
        <v>3</v>
      </c>
      <c r="G62" s="1" t="s">
        <v>2</v>
      </c>
      <c r="H62" s="1">
        <v>21</v>
      </c>
      <c r="I62" s="1">
        <v>0</v>
      </c>
      <c r="J62" s="1">
        <v>36</v>
      </c>
      <c r="K62" s="1" t="s">
        <v>4</v>
      </c>
      <c r="L62" s="1" t="str">
        <f t="shared" si="2"/>
        <v>No</v>
      </c>
      <c r="M62" s="6" t="str">
        <f t="shared" si="4"/>
        <v>Balls Bowled &lt; 90</v>
      </c>
      <c r="Q62" s="6" t="str">
        <f t="shared" si="5"/>
        <v>Yes</v>
      </c>
    </row>
    <row r="63" spans="2:17" x14ac:dyDescent="0.25">
      <c r="B63" s="1">
        <v>4</v>
      </c>
      <c r="C63" s="1">
        <v>4</v>
      </c>
      <c r="D63" s="1">
        <v>1</v>
      </c>
      <c r="E63" s="1">
        <v>3</v>
      </c>
      <c r="F63" s="1" t="s">
        <v>3</v>
      </c>
      <c r="G63" s="1" t="s">
        <v>2</v>
      </c>
      <c r="H63" s="1">
        <v>128</v>
      </c>
      <c r="I63" s="1">
        <v>4</v>
      </c>
      <c r="J63" s="1">
        <v>212</v>
      </c>
      <c r="K63" s="1">
        <v>32</v>
      </c>
      <c r="L63" s="1" t="str">
        <f t="shared" si="2"/>
        <v>Yes</v>
      </c>
      <c r="M63" s="6" t="str">
        <f t="shared" si="4"/>
        <v>Australia</v>
      </c>
      <c r="Q63" s="6" t="str">
        <f t="shared" si="5"/>
        <v>Yes</v>
      </c>
    </row>
    <row r="64" spans="2:17" x14ac:dyDescent="0.25">
      <c r="B64" s="1">
        <v>4</v>
      </c>
      <c r="C64" s="1">
        <v>4</v>
      </c>
      <c r="D64" s="1">
        <v>2</v>
      </c>
      <c r="E64" s="1">
        <v>3</v>
      </c>
      <c r="F64" s="1" t="s">
        <v>3</v>
      </c>
      <c r="G64" s="1" t="s">
        <v>2</v>
      </c>
      <c r="H64" s="1">
        <v>94</v>
      </c>
      <c r="I64" s="1">
        <v>3</v>
      </c>
      <c r="J64" s="1">
        <v>152</v>
      </c>
      <c r="K64" s="1">
        <v>31.333333333333329</v>
      </c>
      <c r="L64" s="1" t="str">
        <f t="shared" si="2"/>
        <v>Yes</v>
      </c>
      <c r="M64" s="6" t="str">
        <f t="shared" si="4"/>
        <v>Australia</v>
      </c>
      <c r="Q64" s="6" t="str">
        <f t="shared" si="5"/>
        <v>No</v>
      </c>
    </row>
    <row r="65" spans="2:17" x14ac:dyDescent="0.25">
      <c r="B65" s="1">
        <v>4</v>
      </c>
      <c r="C65" s="1">
        <v>4</v>
      </c>
      <c r="D65" s="18">
        <v>3</v>
      </c>
      <c r="E65" s="1">
        <v>3</v>
      </c>
      <c r="F65" s="1" t="s">
        <v>3</v>
      </c>
      <c r="G65" s="1" t="s">
        <v>2</v>
      </c>
      <c r="H65" s="1">
        <v>51</v>
      </c>
      <c r="I65" s="1">
        <v>3</v>
      </c>
      <c r="J65" s="1">
        <v>61</v>
      </c>
      <c r="K65" s="1">
        <v>17</v>
      </c>
      <c r="L65" s="1" t="str">
        <f t="shared" si="2"/>
        <v>No</v>
      </c>
      <c r="M65" s="6" t="str">
        <f t="shared" si="4"/>
        <v>India</v>
      </c>
      <c r="Q65" s="6" t="str">
        <f t="shared" si="5"/>
        <v>No</v>
      </c>
    </row>
    <row r="66" spans="2:17" x14ac:dyDescent="0.25">
      <c r="B66" s="1">
        <v>4</v>
      </c>
      <c r="C66" s="1">
        <v>4</v>
      </c>
      <c r="D66" s="18">
        <v>3</v>
      </c>
      <c r="E66" s="1">
        <v>4</v>
      </c>
      <c r="F66" s="1" t="s">
        <v>2</v>
      </c>
      <c r="G66" s="1" t="s">
        <v>3</v>
      </c>
      <c r="H66" s="1">
        <v>4</v>
      </c>
      <c r="I66" s="1">
        <v>0</v>
      </c>
      <c r="J66" s="1">
        <v>11</v>
      </c>
      <c r="K66" s="1" t="s">
        <v>4</v>
      </c>
      <c r="L66" s="1" t="str">
        <f t="shared" si="2"/>
        <v>No</v>
      </c>
      <c r="M66" s="6" t="str">
        <f t="shared" si="4"/>
        <v>Balls Bowled &lt; 90</v>
      </c>
      <c r="Q66" s="6" t="str">
        <f t="shared" si="5"/>
        <v>Yes</v>
      </c>
    </row>
    <row r="67" spans="2:17" x14ac:dyDescent="0.25">
      <c r="B67" s="1">
        <v>4</v>
      </c>
      <c r="C67" s="1">
        <v>5</v>
      </c>
      <c r="D67" s="1">
        <v>1</v>
      </c>
      <c r="E67" s="1">
        <v>4</v>
      </c>
      <c r="F67" s="1" t="s">
        <v>2</v>
      </c>
      <c r="G67" s="1" t="s">
        <v>3</v>
      </c>
      <c r="H67" s="1">
        <v>79</v>
      </c>
      <c r="I67" s="1">
        <v>1</v>
      </c>
      <c r="J67" s="1">
        <v>217</v>
      </c>
      <c r="K67" s="1">
        <v>79</v>
      </c>
      <c r="L67" s="1" t="str">
        <f t="shared" si="2"/>
        <v>Yes</v>
      </c>
      <c r="M67" s="6" t="str">
        <f t="shared" si="4"/>
        <v>India</v>
      </c>
      <c r="Q67" s="6" t="str">
        <f t="shared" si="5"/>
        <v>Yes</v>
      </c>
    </row>
    <row r="68" spans="2:17" x14ac:dyDescent="0.25">
      <c r="B68" s="1">
        <v>4</v>
      </c>
      <c r="C68" s="1">
        <v>5</v>
      </c>
      <c r="D68" s="1">
        <v>2</v>
      </c>
      <c r="E68" s="1">
        <v>4</v>
      </c>
      <c r="F68" s="1" t="s">
        <v>2</v>
      </c>
      <c r="G68" s="1" t="s">
        <v>3</v>
      </c>
      <c r="H68" s="1">
        <v>100</v>
      </c>
      <c r="I68" s="1">
        <v>2</v>
      </c>
      <c r="J68" s="1">
        <v>152</v>
      </c>
      <c r="K68" s="1">
        <v>50</v>
      </c>
      <c r="L68" s="1" t="str">
        <f t="shared" si="2"/>
        <v>Yes</v>
      </c>
      <c r="M68" s="6" t="str">
        <f t="shared" si="4"/>
        <v>India</v>
      </c>
      <c r="Q68" s="6" t="str">
        <f t="shared" si="5"/>
        <v>Yes</v>
      </c>
    </row>
    <row r="69" spans="2:17" x14ac:dyDescent="0.25">
      <c r="B69" s="1">
        <v>4</v>
      </c>
      <c r="C69" s="1">
        <v>5</v>
      </c>
      <c r="D69" s="1">
        <v>3</v>
      </c>
      <c r="E69" s="1">
        <v>4</v>
      </c>
      <c r="F69" s="1" t="s">
        <v>2</v>
      </c>
      <c r="G69" s="1" t="s">
        <v>3</v>
      </c>
      <c r="H69" s="1">
        <v>146</v>
      </c>
      <c r="I69" s="1">
        <v>4</v>
      </c>
      <c r="J69" s="1">
        <v>205</v>
      </c>
      <c r="K69" s="1">
        <v>36.5</v>
      </c>
      <c r="L69" s="1" t="str">
        <f t="shared" si="2"/>
        <v>Yes</v>
      </c>
      <c r="M69" s="6" t="str">
        <f t="shared" si="4"/>
        <v>India</v>
      </c>
      <c r="Q69" s="6" t="str">
        <f t="shared" si="5"/>
        <v>No</v>
      </c>
    </row>
  </sheetData>
  <mergeCells count="11">
    <mergeCell ref="J9:N9"/>
    <mergeCell ref="J10:N10"/>
    <mergeCell ref="C5:D5"/>
    <mergeCell ref="E5:H5"/>
    <mergeCell ref="C3:M3"/>
    <mergeCell ref="J7:N7"/>
    <mergeCell ref="J8:N8"/>
    <mergeCell ref="C2:M2"/>
    <mergeCell ref="B5:B6"/>
    <mergeCell ref="I5:I6"/>
    <mergeCell ref="J5:N6"/>
  </mergeCells>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E102C1-785D-404E-A73C-8B9BA3E13150}">
  <dimension ref="B2:H51"/>
  <sheetViews>
    <sheetView tabSelected="1" workbookViewId="0">
      <selection activeCell="I18" sqref="I18"/>
    </sheetView>
  </sheetViews>
  <sheetFormatPr defaultRowHeight="15" x14ac:dyDescent="0.25"/>
  <cols>
    <col min="2" max="2" width="8.28515625" bestFit="1" customWidth="1"/>
    <col min="3" max="3" width="7.85546875" bestFit="1" customWidth="1"/>
    <col min="4" max="4" width="11.28515625" bestFit="1" customWidth="1"/>
    <col min="5" max="5" width="10.7109375" bestFit="1" customWidth="1"/>
    <col min="6" max="6" width="8.28515625" bestFit="1" customWidth="1"/>
    <col min="7" max="7" width="11.28515625" bestFit="1" customWidth="1"/>
    <col min="8" max="8" width="22.140625" bestFit="1" customWidth="1"/>
  </cols>
  <sheetData>
    <row r="2" spans="2:8" x14ac:dyDescent="0.25">
      <c r="B2" s="15" t="s">
        <v>5</v>
      </c>
      <c r="C2" s="15" t="s">
        <v>6</v>
      </c>
      <c r="D2" s="15" t="s">
        <v>7</v>
      </c>
      <c r="E2" s="15" t="s">
        <v>11</v>
      </c>
      <c r="F2" s="15" t="s">
        <v>12</v>
      </c>
      <c r="G2" s="15" t="s">
        <v>0</v>
      </c>
      <c r="H2" s="16" t="s">
        <v>24</v>
      </c>
    </row>
    <row r="3" spans="2:8" x14ac:dyDescent="0.25">
      <c r="B3" s="1">
        <v>1</v>
      </c>
      <c r="C3" s="1">
        <v>1</v>
      </c>
      <c r="D3" s="1">
        <v>1</v>
      </c>
      <c r="E3" s="1">
        <v>41</v>
      </c>
      <c r="F3" s="1">
        <v>152</v>
      </c>
      <c r="G3" s="1">
        <v>2</v>
      </c>
      <c r="H3" s="1" t="str">
        <f>IF(F3&gt;60,"No","Yes")</f>
        <v>No</v>
      </c>
    </row>
    <row r="4" spans="2:8" x14ac:dyDescent="0.25">
      <c r="B4" s="1">
        <v>1</v>
      </c>
      <c r="C4" s="1">
        <v>1</v>
      </c>
      <c r="D4" s="1">
        <v>2</v>
      </c>
      <c r="E4" s="1">
        <v>66</v>
      </c>
      <c r="F4" s="1">
        <v>181</v>
      </c>
      <c r="G4" s="1">
        <v>1</v>
      </c>
      <c r="H4" s="1" t="str">
        <f t="shared" ref="H4:H51" si="0">IF(F4&gt;60,"No","Yes")</f>
        <v>No</v>
      </c>
    </row>
    <row r="5" spans="2:8" x14ac:dyDescent="0.25">
      <c r="B5" s="1">
        <v>1</v>
      </c>
      <c r="C5" s="1">
        <v>1</v>
      </c>
      <c r="D5" s="1">
        <v>3</v>
      </c>
      <c r="E5" s="1">
        <v>127</v>
      </c>
      <c r="F5" s="1">
        <v>215</v>
      </c>
      <c r="G5" s="1">
        <v>4</v>
      </c>
      <c r="H5" s="1" t="str">
        <f t="shared" si="0"/>
        <v>No</v>
      </c>
    </row>
    <row r="6" spans="2:8" x14ac:dyDescent="0.25">
      <c r="B6" s="1">
        <v>1</v>
      </c>
      <c r="C6" s="1">
        <v>2</v>
      </c>
      <c r="D6" s="1">
        <v>1</v>
      </c>
      <c r="E6" s="1">
        <v>45</v>
      </c>
      <c r="F6" s="1">
        <v>133</v>
      </c>
      <c r="G6" s="1">
        <v>5</v>
      </c>
      <c r="H6" s="1" t="str">
        <f t="shared" si="0"/>
        <v>No</v>
      </c>
    </row>
    <row r="7" spans="2:8" x14ac:dyDescent="0.25">
      <c r="B7" s="1">
        <v>1</v>
      </c>
      <c r="C7" s="1">
        <v>2</v>
      </c>
      <c r="D7" s="1">
        <v>2</v>
      </c>
      <c r="E7" s="1">
        <v>57</v>
      </c>
      <c r="F7" s="1">
        <v>174</v>
      </c>
      <c r="G7" s="1">
        <v>3</v>
      </c>
      <c r="H7" s="1" t="str">
        <f t="shared" si="0"/>
        <v>No</v>
      </c>
    </row>
    <row r="8" spans="2:8" x14ac:dyDescent="0.25">
      <c r="B8" s="1">
        <v>1</v>
      </c>
      <c r="C8" s="1">
        <v>2</v>
      </c>
      <c r="D8" s="1">
        <v>3</v>
      </c>
      <c r="E8" s="1">
        <v>108</v>
      </c>
      <c r="F8" s="1">
        <v>181</v>
      </c>
      <c r="G8" s="1">
        <v>6</v>
      </c>
      <c r="H8" s="1" t="str">
        <f t="shared" si="0"/>
        <v>No</v>
      </c>
    </row>
    <row r="9" spans="2:8" x14ac:dyDescent="0.25">
      <c r="B9" s="1">
        <v>1</v>
      </c>
      <c r="C9" s="1">
        <v>3</v>
      </c>
      <c r="D9" s="1">
        <v>1</v>
      </c>
      <c r="E9" s="1">
        <v>42</v>
      </c>
      <c r="F9" s="1">
        <v>122</v>
      </c>
      <c r="G9" s="1">
        <v>9</v>
      </c>
      <c r="H9" s="1" t="str">
        <f t="shared" si="0"/>
        <v>No</v>
      </c>
    </row>
    <row r="10" spans="2:8" x14ac:dyDescent="0.25">
      <c r="B10" s="1">
        <v>1</v>
      </c>
      <c r="C10" s="1">
        <v>3</v>
      </c>
      <c r="D10" s="1">
        <v>2</v>
      </c>
      <c r="E10" s="1">
        <v>78</v>
      </c>
      <c r="F10" s="1">
        <v>97</v>
      </c>
      <c r="G10" s="1">
        <v>2</v>
      </c>
      <c r="H10" s="1" t="str">
        <f t="shared" si="0"/>
        <v>No</v>
      </c>
    </row>
    <row r="11" spans="2:8" x14ac:dyDescent="0.25">
      <c r="B11" s="1">
        <v>2</v>
      </c>
      <c r="C11" s="1">
        <v>1</v>
      </c>
      <c r="D11" s="1">
        <v>1</v>
      </c>
      <c r="E11" s="1">
        <v>65</v>
      </c>
      <c r="F11" s="1">
        <v>162</v>
      </c>
      <c r="G11" s="1">
        <v>3</v>
      </c>
      <c r="H11" s="1" t="str">
        <f t="shared" si="0"/>
        <v>No</v>
      </c>
    </row>
    <row r="12" spans="2:8" x14ac:dyDescent="0.25">
      <c r="B12" s="1">
        <v>2</v>
      </c>
      <c r="C12" s="1">
        <v>1</v>
      </c>
      <c r="D12" s="1">
        <v>2</v>
      </c>
      <c r="E12" s="1">
        <v>71</v>
      </c>
      <c r="F12" s="1">
        <v>154</v>
      </c>
      <c r="G12" s="1">
        <v>2</v>
      </c>
      <c r="H12" s="1" t="str">
        <f t="shared" si="0"/>
        <v>No</v>
      </c>
    </row>
    <row r="13" spans="2:8" x14ac:dyDescent="0.25">
      <c r="B13" s="1">
        <v>2</v>
      </c>
      <c r="C13" s="1">
        <v>1</v>
      </c>
      <c r="D13" s="1">
        <v>3</v>
      </c>
      <c r="E13" s="1">
        <v>95</v>
      </c>
      <c r="F13" s="1">
        <v>190</v>
      </c>
      <c r="G13" s="1">
        <v>6</v>
      </c>
      <c r="H13" s="1" t="str">
        <f t="shared" si="0"/>
        <v>No</v>
      </c>
    </row>
    <row r="14" spans="2:8" x14ac:dyDescent="0.25">
      <c r="B14" s="1">
        <v>2</v>
      </c>
      <c r="C14" s="1">
        <v>2</v>
      </c>
      <c r="D14" s="1">
        <v>1</v>
      </c>
      <c r="E14" s="1">
        <v>54</v>
      </c>
      <c r="F14" s="1">
        <v>156</v>
      </c>
      <c r="G14" s="1">
        <v>2</v>
      </c>
      <c r="H14" s="1" t="str">
        <f t="shared" si="0"/>
        <v>No</v>
      </c>
    </row>
    <row r="15" spans="2:8" x14ac:dyDescent="0.25">
      <c r="B15" s="1">
        <v>2</v>
      </c>
      <c r="C15" s="1">
        <v>2</v>
      </c>
      <c r="D15" s="1">
        <v>2</v>
      </c>
      <c r="E15" s="1">
        <v>99</v>
      </c>
      <c r="F15" s="1">
        <v>160</v>
      </c>
      <c r="G15" s="1">
        <v>2</v>
      </c>
      <c r="H15" s="1" t="str">
        <f t="shared" si="0"/>
        <v>No</v>
      </c>
    </row>
    <row r="16" spans="2:8" x14ac:dyDescent="0.25">
      <c r="B16" s="1">
        <v>2</v>
      </c>
      <c r="C16" s="1">
        <v>2</v>
      </c>
      <c r="D16" s="1">
        <v>3</v>
      </c>
      <c r="E16" s="1">
        <v>88</v>
      </c>
      <c r="F16" s="1">
        <v>169</v>
      </c>
      <c r="G16" s="1">
        <v>0</v>
      </c>
      <c r="H16" s="1" t="str">
        <f t="shared" si="0"/>
        <v>No</v>
      </c>
    </row>
    <row r="17" spans="2:8" x14ac:dyDescent="0.25">
      <c r="B17" s="1">
        <v>2</v>
      </c>
      <c r="C17" s="1">
        <v>3</v>
      </c>
      <c r="D17" s="1">
        <v>1</v>
      </c>
      <c r="E17" s="1">
        <v>49</v>
      </c>
      <c r="F17" s="1">
        <v>143</v>
      </c>
      <c r="G17" s="1">
        <v>5</v>
      </c>
      <c r="H17" s="1" t="str">
        <f t="shared" si="0"/>
        <v>No</v>
      </c>
    </row>
    <row r="18" spans="2:8" x14ac:dyDescent="0.25">
      <c r="B18" s="1">
        <v>2</v>
      </c>
      <c r="C18" s="1">
        <v>3</v>
      </c>
      <c r="D18" s="1">
        <v>2</v>
      </c>
      <c r="E18" s="1">
        <v>65</v>
      </c>
      <c r="F18" s="1">
        <v>168</v>
      </c>
      <c r="G18" s="1">
        <v>2</v>
      </c>
      <c r="H18" s="1" t="str">
        <f t="shared" si="0"/>
        <v>No</v>
      </c>
    </row>
    <row r="19" spans="2:8" x14ac:dyDescent="0.25">
      <c r="B19" s="1">
        <v>2</v>
      </c>
      <c r="C19" s="1">
        <v>3</v>
      </c>
      <c r="D19" s="1">
        <v>3</v>
      </c>
      <c r="E19" s="1">
        <v>68</v>
      </c>
      <c r="F19" s="1">
        <v>231</v>
      </c>
      <c r="G19" s="1">
        <v>4</v>
      </c>
      <c r="H19" s="1" t="str">
        <f t="shared" si="0"/>
        <v>No</v>
      </c>
    </row>
    <row r="20" spans="2:8" x14ac:dyDescent="0.25">
      <c r="B20" s="1">
        <v>2</v>
      </c>
      <c r="C20" s="1">
        <v>4</v>
      </c>
      <c r="D20" s="1">
        <v>1</v>
      </c>
      <c r="E20" s="1">
        <v>67</v>
      </c>
      <c r="F20" s="1">
        <v>223</v>
      </c>
      <c r="G20" s="1">
        <v>4</v>
      </c>
      <c r="H20" s="1" t="str">
        <f t="shared" si="0"/>
        <v>No</v>
      </c>
    </row>
    <row r="21" spans="2:8" x14ac:dyDescent="0.25">
      <c r="B21" s="1">
        <v>2</v>
      </c>
      <c r="C21" s="1">
        <v>4</v>
      </c>
      <c r="D21" s="1">
        <v>2</v>
      </c>
      <c r="E21" s="1">
        <v>70</v>
      </c>
      <c r="F21" s="1">
        <v>95</v>
      </c>
      <c r="G21" s="1">
        <v>2</v>
      </c>
      <c r="H21" s="1" t="str">
        <f t="shared" si="0"/>
        <v>No</v>
      </c>
    </row>
    <row r="22" spans="2:8" x14ac:dyDescent="0.25">
      <c r="B22" s="1">
        <v>3</v>
      </c>
      <c r="C22" s="1">
        <v>1</v>
      </c>
      <c r="D22" s="1">
        <v>1</v>
      </c>
      <c r="E22" s="1">
        <v>21</v>
      </c>
      <c r="F22" s="1">
        <v>43</v>
      </c>
      <c r="G22" s="1">
        <v>1</v>
      </c>
      <c r="H22" s="1" t="str">
        <f t="shared" si="0"/>
        <v>Yes</v>
      </c>
    </row>
    <row r="23" spans="2:8" x14ac:dyDescent="0.25">
      <c r="B23" s="1">
        <v>3</v>
      </c>
      <c r="C23" s="1">
        <v>1</v>
      </c>
      <c r="D23" s="1">
        <v>2</v>
      </c>
      <c r="E23" s="1">
        <v>72</v>
      </c>
      <c r="F23" s="1">
        <v>143</v>
      </c>
      <c r="G23" s="1">
        <v>0</v>
      </c>
      <c r="H23" s="1" t="str">
        <f t="shared" si="0"/>
        <v>No</v>
      </c>
    </row>
    <row r="24" spans="2:8" x14ac:dyDescent="0.25">
      <c r="B24" s="1">
        <v>3</v>
      </c>
      <c r="C24" s="1">
        <v>1</v>
      </c>
      <c r="D24" s="1">
        <v>3</v>
      </c>
      <c r="E24" s="1">
        <v>73</v>
      </c>
      <c r="F24" s="1">
        <v>145</v>
      </c>
      <c r="G24" s="1">
        <v>1</v>
      </c>
      <c r="H24" s="1" t="str">
        <f t="shared" si="0"/>
        <v>No</v>
      </c>
    </row>
    <row r="25" spans="2:8" x14ac:dyDescent="0.25">
      <c r="B25" s="1">
        <v>3</v>
      </c>
      <c r="C25" s="1">
        <v>2</v>
      </c>
      <c r="D25" s="1">
        <v>1</v>
      </c>
      <c r="E25" s="1">
        <v>83</v>
      </c>
      <c r="F25" s="1">
        <v>180</v>
      </c>
      <c r="G25" s="1">
        <v>3</v>
      </c>
      <c r="H25" s="1" t="str">
        <f t="shared" si="0"/>
        <v>No</v>
      </c>
    </row>
    <row r="26" spans="2:8" x14ac:dyDescent="0.25">
      <c r="B26" s="1">
        <v>3</v>
      </c>
      <c r="C26" s="1">
        <v>2</v>
      </c>
      <c r="D26" s="1">
        <v>2</v>
      </c>
      <c r="E26" s="1">
        <v>115</v>
      </c>
      <c r="F26" s="1">
        <v>184</v>
      </c>
      <c r="G26" s="1">
        <v>5</v>
      </c>
      <c r="H26" s="1" t="str">
        <f t="shared" si="0"/>
        <v>No</v>
      </c>
    </row>
    <row r="27" spans="2:8" x14ac:dyDescent="0.25">
      <c r="B27" s="1">
        <v>3</v>
      </c>
      <c r="C27" s="1">
        <v>2</v>
      </c>
      <c r="D27" s="1">
        <v>3</v>
      </c>
      <c r="E27" s="1">
        <v>70</v>
      </c>
      <c r="F27" s="1">
        <v>217</v>
      </c>
      <c r="G27" s="1">
        <v>2</v>
      </c>
      <c r="H27" s="1" t="str">
        <f t="shared" si="0"/>
        <v>No</v>
      </c>
    </row>
    <row r="28" spans="2:8" x14ac:dyDescent="0.25">
      <c r="B28" s="1">
        <v>3</v>
      </c>
      <c r="C28" s="1">
        <v>3</v>
      </c>
      <c r="D28" s="1">
        <v>1</v>
      </c>
      <c r="E28" s="1">
        <v>84</v>
      </c>
      <c r="F28" s="1">
        <v>204</v>
      </c>
      <c r="G28" s="1">
        <v>2</v>
      </c>
      <c r="H28" s="1" t="str">
        <f t="shared" si="0"/>
        <v>No</v>
      </c>
    </row>
    <row r="29" spans="2:8" x14ac:dyDescent="0.25">
      <c r="B29" s="1">
        <v>3</v>
      </c>
      <c r="C29" s="1">
        <v>3</v>
      </c>
      <c r="D29" s="1">
        <v>2</v>
      </c>
      <c r="E29" s="1">
        <v>64</v>
      </c>
      <c r="F29" s="1">
        <v>131</v>
      </c>
      <c r="G29" s="1">
        <v>6</v>
      </c>
      <c r="H29" s="1" t="str">
        <f t="shared" si="0"/>
        <v>No</v>
      </c>
    </row>
    <row r="30" spans="2:8" x14ac:dyDescent="0.25">
      <c r="B30" s="1">
        <v>3</v>
      </c>
      <c r="C30" s="1">
        <v>3</v>
      </c>
      <c r="D30" s="1">
        <v>3</v>
      </c>
      <c r="E30" s="1">
        <v>103</v>
      </c>
      <c r="F30" s="1">
        <v>177</v>
      </c>
      <c r="G30" s="1">
        <v>2</v>
      </c>
      <c r="H30" s="1" t="str">
        <f t="shared" si="0"/>
        <v>No</v>
      </c>
    </row>
    <row r="31" spans="2:8" x14ac:dyDescent="0.25">
      <c r="B31" s="1">
        <v>3</v>
      </c>
      <c r="C31" s="1">
        <v>4</v>
      </c>
      <c r="D31" s="1">
        <v>1</v>
      </c>
      <c r="E31" s="1">
        <v>79</v>
      </c>
      <c r="F31" s="1">
        <v>210</v>
      </c>
      <c r="G31" s="1">
        <v>2</v>
      </c>
      <c r="H31" s="1" t="str">
        <f t="shared" si="0"/>
        <v>No</v>
      </c>
    </row>
    <row r="32" spans="2:8" x14ac:dyDescent="0.25">
      <c r="B32" s="1">
        <v>3</v>
      </c>
      <c r="C32" s="1">
        <v>4</v>
      </c>
      <c r="D32" s="1">
        <v>2</v>
      </c>
      <c r="E32" s="1">
        <v>130</v>
      </c>
      <c r="F32" s="1">
        <v>138</v>
      </c>
      <c r="G32" s="1">
        <v>2</v>
      </c>
      <c r="H32" s="1" t="str">
        <f t="shared" si="0"/>
        <v>No</v>
      </c>
    </row>
    <row r="33" spans="2:8" x14ac:dyDescent="0.25">
      <c r="B33" s="1">
        <v>3</v>
      </c>
      <c r="C33" s="1">
        <v>4</v>
      </c>
      <c r="D33" s="1">
        <v>3</v>
      </c>
      <c r="E33" s="1">
        <v>98</v>
      </c>
      <c r="F33" s="1">
        <v>205</v>
      </c>
      <c r="G33" s="1">
        <v>2</v>
      </c>
      <c r="H33" s="1" t="str">
        <f t="shared" si="0"/>
        <v>No</v>
      </c>
    </row>
    <row r="34" spans="2:8" x14ac:dyDescent="0.25">
      <c r="B34" s="1">
        <v>3</v>
      </c>
      <c r="C34" s="1">
        <v>5</v>
      </c>
      <c r="D34" s="1">
        <v>1</v>
      </c>
      <c r="E34" s="1">
        <v>108</v>
      </c>
      <c r="F34" s="1">
        <v>219</v>
      </c>
      <c r="G34" s="1">
        <v>1</v>
      </c>
      <c r="H34" s="1" t="str">
        <f t="shared" si="0"/>
        <v>No</v>
      </c>
    </row>
    <row r="35" spans="2:8" x14ac:dyDescent="0.25">
      <c r="B35" s="1">
        <v>3</v>
      </c>
      <c r="C35" s="1">
        <v>5</v>
      </c>
      <c r="D35" s="1">
        <v>2</v>
      </c>
      <c r="E35" s="1">
        <v>74</v>
      </c>
      <c r="F35" s="1">
        <v>157</v>
      </c>
      <c r="G35" s="1">
        <v>2</v>
      </c>
      <c r="H35" s="1" t="str">
        <f t="shared" si="0"/>
        <v>No</v>
      </c>
    </row>
    <row r="36" spans="2:8" x14ac:dyDescent="0.25">
      <c r="B36" s="1">
        <v>3</v>
      </c>
      <c r="C36" s="1">
        <v>5</v>
      </c>
      <c r="D36" s="1">
        <v>3</v>
      </c>
      <c r="E36" s="1">
        <v>54</v>
      </c>
      <c r="F36" s="1">
        <v>213</v>
      </c>
      <c r="G36" s="1">
        <v>0</v>
      </c>
      <c r="H36" s="1" t="str">
        <f t="shared" si="0"/>
        <v>No</v>
      </c>
    </row>
    <row r="37" spans="2:8" x14ac:dyDescent="0.25">
      <c r="B37" s="1">
        <v>4</v>
      </c>
      <c r="C37" s="1">
        <v>1</v>
      </c>
      <c r="D37" s="1">
        <v>1</v>
      </c>
      <c r="E37" s="1">
        <v>65</v>
      </c>
      <c r="F37" s="1">
        <v>164</v>
      </c>
      <c r="G37" s="1">
        <v>2</v>
      </c>
      <c r="H37" s="1" t="str">
        <f t="shared" si="0"/>
        <v>No</v>
      </c>
    </row>
    <row r="38" spans="2:8" x14ac:dyDescent="0.25">
      <c r="B38" s="1">
        <v>4</v>
      </c>
      <c r="C38" s="1">
        <v>1</v>
      </c>
      <c r="D38" s="1">
        <v>2</v>
      </c>
      <c r="E38" s="1">
        <v>89</v>
      </c>
      <c r="F38" s="1">
        <v>164</v>
      </c>
      <c r="G38" s="1">
        <v>1</v>
      </c>
      <c r="H38" s="1" t="str">
        <f t="shared" si="0"/>
        <v>No</v>
      </c>
    </row>
    <row r="39" spans="2:8" x14ac:dyDescent="0.25">
      <c r="B39" s="1">
        <v>4</v>
      </c>
      <c r="C39" s="1">
        <v>1</v>
      </c>
      <c r="D39" s="1">
        <v>3</v>
      </c>
      <c r="E39" s="1">
        <v>120</v>
      </c>
      <c r="F39" s="1">
        <v>199</v>
      </c>
      <c r="G39" s="1">
        <v>2</v>
      </c>
      <c r="H39" s="1" t="str">
        <f t="shared" si="0"/>
        <v>No</v>
      </c>
    </row>
    <row r="40" spans="2:8" x14ac:dyDescent="0.25">
      <c r="B40" s="1">
        <v>4</v>
      </c>
      <c r="C40" s="1">
        <v>2</v>
      </c>
      <c r="D40" s="1">
        <v>1</v>
      </c>
      <c r="E40" s="1">
        <v>95</v>
      </c>
      <c r="F40" s="1">
        <v>172</v>
      </c>
      <c r="G40" s="1">
        <v>5</v>
      </c>
      <c r="H40" s="1" t="str">
        <f t="shared" si="0"/>
        <v>No</v>
      </c>
    </row>
    <row r="41" spans="2:8" x14ac:dyDescent="0.25">
      <c r="B41" s="1">
        <v>4</v>
      </c>
      <c r="C41" s="1">
        <v>2</v>
      </c>
      <c r="D41" s="1">
        <v>2</v>
      </c>
      <c r="E41" s="1">
        <v>62</v>
      </c>
      <c r="F41" s="1">
        <v>157</v>
      </c>
      <c r="G41" s="1">
        <v>2</v>
      </c>
      <c r="H41" s="1" t="str">
        <f t="shared" si="0"/>
        <v>No</v>
      </c>
    </row>
    <row r="42" spans="2:8" x14ac:dyDescent="0.25">
      <c r="B42" s="1">
        <v>4</v>
      </c>
      <c r="C42" s="1">
        <v>2</v>
      </c>
      <c r="D42" s="1">
        <v>3</v>
      </c>
      <c r="E42" s="1">
        <v>0</v>
      </c>
      <c r="F42" s="1">
        <v>0</v>
      </c>
      <c r="G42" s="1">
        <v>0</v>
      </c>
      <c r="H42" s="1" t="str">
        <f t="shared" si="0"/>
        <v>Yes</v>
      </c>
    </row>
    <row r="43" spans="2:8" x14ac:dyDescent="0.25">
      <c r="B43" s="1">
        <v>4</v>
      </c>
      <c r="C43" s="1">
        <v>3</v>
      </c>
      <c r="D43" s="1">
        <v>1</v>
      </c>
      <c r="E43" s="1">
        <v>99</v>
      </c>
      <c r="F43" s="1">
        <v>204</v>
      </c>
      <c r="G43" s="1">
        <v>2</v>
      </c>
      <c r="H43" s="1" t="str">
        <f t="shared" si="0"/>
        <v>No</v>
      </c>
    </row>
    <row r="44" spans="2:8" x14ac:dyDescent="0.25">
      <c r="B44" s="1">
        <v>4</v>
      </c>
      <c r="C44" s="1">
        <v>3</v>
      </c>
      <c r="D44" s="1">
        <v>2</v>
      </c>
      <c r="E44" s="1">
        <v>92</v>
      </c>
      <c r="F44" s="1">
        <v>163</v>
      </c>
      <c r="G44" s="1">
        <v>2</v>
      </c>
      <c r="H44" s="1" t="str">
        <f t="shared" si="0"/>
        <v>No</v>
      </c>
    </row>
    <row r="45" spans="2:8" x14ac:dyDescent="0.25">
      <c r="B45" s="1">
        <v>4</v>
      </c>
      <c r="C45" s="1">
        <v>3</v>
      </c>
      <c r="D45" s="1">
        <v>3</v>
      </c>
      <c r="E45" s="1">
        <v>104</v>
      </c>
      <c r="F45" s="1">
        <v>184</v>
      </c>
      <c r="G45" s="1">
        <v>4</v>
      </c>
      <c r="H45" s="1" t="str">
        <f t="shared" si="0"/>
        <v>No</v>
      </c>
    </row>
    <row r="46" spans="2:8" x14ac:dyDescent="0.25">
      <c r="B46" s="1">
        <v>4</v>
      </c>
      <c r="C46" s="1">
        <v>4</v>
      </c>
      <c r="D46" s="1">
        <v>1</v>
      </c>
      <c r="E46" s="1">
        <v>128</v>
      </c>
      <c r="F46" s="1">
        <v>212</v>
      </c>
      <c r="G46" s="1">
        <v>4</v>
      </c>
      <c r="H46" s="1" t="str">
        <f t="shared" si="0"/>
        <v>No</v>
      </c>
    </row>
    <row r="47" spans="2:8" x14ac:dyDescent="0.25">
      <c r="B47" s="1">
        <v>4</v>
      </c>
      <c r="C47" s="1">
        <v>4</v>
      </c>
      <c r="D47" s="1">
        <v>2</v>
      </c>
      <c r="E47" s="1">
        <v>94</v>
      </c>
      <c r="F47" s="1">
        <v>152</v>
      </c>
      <c r="G47" s="1">
        <v>3</v>
      </c>
      <c r="H47" s="1" t="str">
        <f t="shared" si="0"/>
        <v>No</v>
      </c>
    </row>
    <row r="48" spans="2:8" x14ac:dyDescent="0.25">
      <c r="B48" s="1">
        <v>4</v>
      </c>
      <c r="C48" s="1">
        <v>4</v>
      </c>
      <c r="D48" s="1">
        <v>3</v>
      </c>
      <c r="E48" s="1">
        <v>55</v>
      </c>
      <c r="F48" s="1">
        <v>72</v>
      </c>
      <c r="G48" s="1">
        <v>3</v>
      </c>
      <c r="H48" s="1" t="str">
        <f t="shared" si="0"/>
        <v>No</v>
      </c>
    </row>
    <row r="49" spans="2:8" x14ac:dyDescent="0.25">
      <c r="B49" s="1">
        <v>4</v>
      </c>
      <c r="C49" s="1">
        <v>5</v>
      </c>
      <c r="D49" s="1">
        <v>1</v>
      </c>
      <c r="E49" s="1">
        <v>79</v>
      </c>
      <c r="F49" s="1">
        <v>217</v>
      </c>
      <c r="G49" s="1">
        <v>1</v>
      </c>
      <c r="H49" s="1" t="str">
        <f t="shared" si="0"/>
        <v>No</v>
      </c>
    </row>
    <row r="50" spans="2:8" x14ac:dyDescent="0.25">
      <c r="B50" s="1">
        <v>4</v>
      </c>
      <c r="C50" s="1">
        <v>5</v>
      </c>
      <c r="D50" s="1">
        <v>2</v>
      </c>
      <c r="E50" s="1">
        <v>100</v>
      </c>
      <c r="F50" s="1">
        <v>152</v>
      </c>
      <c r="G50" s="1">
        <v>2</v>
      </c>
      <c r="H50" s="1" t="str">
        <f t="shared" si="0"/>
        <v>No</v>
      </c>
    </row>
    <row r="51" spans="2:8" x14ac:dyDescent="0.25">
      <c r="B51" s="1">
        <v>4</v>
      </c>
      <c r="C51" s="1">
        <v>5</v>
      </c>
      <c r="D51" s="1">
        <v>3</v>
      </c>
      <c r="E51" s="1">
        <v>146</v>
      </c>
      <c r="F51" s="1">
        <v>205</v>
      </c>
      <c r="G51" s="1">
        <v>4</v>
      </c>
      <c r="H51" s="1" t="str">
        <f t="shared" si="0"/>
        <v>No</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Ind vs Australia perf breakdown</vt:lpstr>
      <vt:lpstr>Session Summary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Natarajan Manivasagan</cp:lastModifiedBy>
  <dcterms:created xsi:type="dcterms:W3CDTF">2021-02-27T04:57:09Z</dcterms:created>
  <dcterms:modified xsi:type="dcterms:W3CDTF">2021-03-06T06:35:41Z</dcterms:modified>
</cp:coreProperties>
</file>